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codeName="ThisWorkbook"/>
  <mc:AlternateContent xmlns:mc="http://schemas.openxmlformats.org/markup-compatibility/2006">
    <mc:Choice Requires="x15">
      <x15ac:absPath xmlns:x15ac="http://schemas.microsoft.com/office/spreadsheetml/2010/11/ac" url="C:\Users\AG170016\Downloads\"/>
    </mc:Choice>
  </mc:AlternateContent>
  <xr:revisionPtr revIDLastSave="0" documentId="13_ncr:1_{126F0614-DFD2-4177-B314-B2EAEBE0D7DC}" xr6:coauthVersionLast="47" xr6:coauthVersionMax="47" xr10:uidLastSave="{00000000-0000-0000-0000-000000000000}"/>
  <workbookProtection workbookAlgorithmName="SHA-512" workbookHashValue="4oQUB2+RatI7+yGXUfWER2ou1hQ2Ju+K+roCe5rIjtZCcdcvrCfEGVWANpaikhaKYmiI5s7nzAJFPG2oET+GXQ==" workbookSaltValue="lK8PrkfaB2/u9uQgBzTFTQ==" workbookSpinCount="100000" lockStructure="1"/>
  <bookViews>
    <workbookView xWindow="28680" yWindow="-120" windowWidth="29040" windowHeight="15720" xr2:uid="{00000000-000D-0000-FFFF-FFFF00000000}"/>
  </bookViews>
  <sheets>
    <sheet name="SF424A Page 1" sheetId="1" r:id="rId1"/>
    <sheet name="SF424A Page 2" sheetId="11" r:id="rId2"/>
    <sheet name="Personnel" sheetId="2" r:id="rId3"/>
    <sheet name="Fringe" sheetId="3" r:id="rId4"/>
    <sheet name="Travel" sheetId="4" r:id="rId5"/>
    <sheet name="Equipment" sheetId="5" r:id="rId6"/>
    <sheet name="Supplies" sheetId="6" r:id="rId7"/>
    <sheet name="Contractual" sheetId="7" r:id="rId8"/>
    <sheet name="Other (Including Training)" sheetId="8" r:id="rId9"/>
    <sheet name="Indirect" sheetId="9" r:id="rId10"/>
    <sheet name="Administrative Costs" sheetId="10" r:id="rId11"/>
  </sheets>
  <definedNames>
    <definedName name="AdminStart">'Administrative Costs'!$A$6</definedName>
    <definedName name="ContractualNarrative">Contractual!$A$29</definedName>
    <definedName name="Direct_Amount">'SF424A Page 2'!$B$24</definedName>
    <definedName name="DirectCharges">'SF424A Page 2'!$A$26</definedName>
    <definedName name="EquipmentNarrative">Equipment!$A$28</definedName>
    <definedName name="FringeNarrative">Fringe!$A$28</definedName>
    <definedName name="IDCharges">Indirect!#REF!</definedName>
    <definedName name="Indirect_Amount">'SF424A Page 2'!$E$24</definedName>
    <definedName name="Indirect_Narrative">Indirect!$A$26</definedName>
    <definedName name="IndirectAAmount">Indirect!$A$15</definedName>
    <definedName name="IndirectCharges">'SF424A Page 2'!$C$26</definedName>
    <definedName name="IndirectStartA">Indirect!$A$10</definedName>
    <definedName name="IndirectStartB">Indirect!$A$19</definedName>
    <definedName name="IndirectTotal">Indirect!$A$22</definedName>
    <definedName name="OtherNarrative">'Other (Including Training)'!$A$28</definedName>
    <definedName name="PersonnelNarrative">Personnel!$A$28</definedName>
    <definedName name="Remarks">'SF424A Page 2'!$A$28</definedName>
    <definedName name="StartingAB">'SF424A Page 1'!$A$7</definedName>
    <definedName name="StartingATotal">'SF424A Page 1'!$A$12</definedName>
    <definedName name="StartingB">'SF424A Page 1'!$A$15</definedName>
    <definedName name="StartingBB">'SF424A Page 1'!$A$17</definedName>
    <definedName name="StartingC2">'SF424A Page 2'!$A$4</definedName>
    <definedName name="StartingContractual">Contractual!$A$4</definedName>
    <definedName name="StartingD2">'SF424A Page 2'!$A$13</definedName>
    <definedName name="StartingE2">'SF424A Page 2'!$A$19</definedName>
    <definedName name="StartingEquipment">Equipment!$A$4</definedName>
    <definedName name="StartingF2">'SF424A Page 2'!$A$24</definedName>
    <definedName name="StartingFringe">Fringe!$A$4</definedName>
    <definedName name="StartingOther">'Other (Including Training)'!$A$4</definedName>
    <definedName name="StartingProgram">'SF424A Page 1'!$A$29</definedName>
    <definedName name="StartingSupplies">Supplies!$A$4</definedName>
    <definedName name="StartingTotalC">'SF424A Page 2'!$B$9</definedName>
    <definedName name="StartingTotalE">'SF424A Page 2'!$A$21</definedName>
    <definedName name="StartingTravel">Travel!$A$4</definedName>
    <definedName name="StartPersonnel">Personnel!$A$4</definedName>
    <definedName name="SuppliesNarrative">Supplies!$A$35</definedName>
    <definedName name="TravelNarrative">Travel!$A$28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3" l="1"/>
  <c r="A5" i="3"/>
  <c r="A6" i="3"/>
  <c r="A7" i="3"/>
  <c r="F21" i="11" l="1"/>
  <c r="G19" i="11"/>
  <c r="E19" i="6" l="1"/>
  <c r="E20" i="6"/>
  <c r="E21" i="6"/>
  <c r="E22" i="6"/>
  <c r="E23" i="6"/>
  <c r="E24" i="6"/>
  <c r="E25" i="6"/>
  <c r="E26" i="6"/>
  <c r="E27" i="6"/>
  <c r="E28" i="6"/>
  <c r="E29" i="6"/>
  <c r="C25" i="7"/>
  <c r="B15" i="9"/>
  <c r="F5" i="8"/>
  <c r="F6" i="8"/>
  <c r="F7" i="8"/>
  <c r="F8" i="8"/>
  <c r="F9" i="8"/>
  <c r="F10" i="8"/>
  <c r="F11" i="8"/>
  <c r="F12" i="8"/>
  <c r="F13" i="8"/>
  <c r="F14" i="8"/>
  <c r="F15" i="8"/>
  <c r="F16" i="8"/>
  <c r="F17" i="8"/>
  <c r="F18" i="8"/>
  <c r="F19" i="8"/>
  <c r="F20" i="8"/>
  <c r="F21" i="8"/>
  <c r="F22" i="8"/>
  <c r="F23" i="8"/>
  <c r="F4" i="8"/>
  <c r="E5" i="6"/>
  <c r="E6" i="6"/>
  <c r="E7" i="6"/>
  <c r="E8" i="6"/>
  <c r="E9" i="6"/>
  <c r="E10" i="6"/>
  <c r="E11" i="6"/>
  <c r="E12" i="6"/>
  <c r="E13" i="6"/>
  <c r="E14" i="6"/>
  <c r="E15" i="6"/>
  <c r="E16" i="6"/>
  <c r="E17" i="6"/>
  <c r="E18" i="6"/>
  <c r="E30" i="6"/>
  <c r="E4" i="6"/>
  <c r="E5" i="5"/>
  <c r="E6" i="5"/>
  <c r="E7" i="5"/>
  <c r="E8" i="5"/>
  <c r="E9" i="5"/>
  <c r="E10" i="5"/>
  <c r="E11" i="5"/>
  <c r="E12" i="5"/>
  <c r="E13" i="5"/>
  <c r="E14" i="5"/>
  <c r="E15" i="5"/>
  <c r="E16" i="5"/>
  <c r="E17" i="5"/>
  <c r="E18" i="5"/>
  <c r="E19" i="5"/>
  <c r="E20" i="5"/>
  <c r="E21" i="5"/>
  <c r="E22" i="5"/>
  <c r="E23" i="5"/>
  <c r="E4" i="5"/>
  <c r="G5" i="4"/>
  <c r="G6" i="4"/>
  <c r="G7" i="4"/>
  <c r="G8" i="4"/>
  <c r="G9" i="4"/>
  <c r="G10" i="4"/>
  <c r="G11" i="4"/>
  <c r="G12" i="4"/>
  <c r="G13" i="4"/>
  <c r="G14" i="4"/>
  <c r="G15" i="4"/>
  <c r="G16" i="4"/>
  <c r="G17" i="4"/>
  <c r="G18" i="4"/>
  <c r="G19" i="4"/>
  <c r="G20" i="4"/>
  <c r="G21" i="4"/>
  <c r="G22" i="4"/>
  <c r="G23" i="4"/>
  <c r="G4" i="4"/>
  <c r="G24" i="4" s="1"/>
  <c r="F5" i="2"/>
  <c r="D5" i="3" s="1"/>
  <c r="F6" i="2"/>
  <c r="D6" i="3" s="1"/>
  <c r="F7" i="2"/>
  <c r="F8" i="2"/>
  <c r="F9" i="2"/>
  <c r="F10" i="2"/>
  <c r="F11" i="2"/>
  <c r="F12" i="2"/>
  <c r="F13" i="2"/>
  <c r="F14" i="2"/>
  <c r="F15" i="2"/>
  <c r="F16" i="2"/>
  <c r="F17" i="2"/>
  <c r="F18" i="2"/>
  <c r="F19" i="2"/>
  <c r="F20" i="2"/>
  <c r="F21" i="2"/>
  <c r="F22" i="2"/>
  <c r="F23" i="2"/>
  <c r="F4" i="2"/>
  <c r="D4" i="3" s="1"/>
  <c r="F24" i="8" l="1"/>
  <c r="E31" i="6"/>
  <c r="F24" i="2"/>
  <c r="A19" i="11" l="1"/>
  <c r="A8" i="3"/>
  <c r="A9" i="3"/>
  <c r="A10" i="3"/>
  <c r="A11" i="3"/>
  <c r="A12" i="3"/>
  <c r="A13" i="3"/>
  <c r="A14" i="3"/>
  <c r="A15" i="3"/>
  <c r="A16" i="3"/>
  <c r="A17" i="3"/>
  <c r="A18" i="3"/>
  <c r="A19" i="3"/>
  <c r="A20" i="3"/>
  <c r="A21" i="3"/>
  <c r="A22" i="3"/>
  <c r="A23" i="3"/>
  <c r="F5" i="3"/>
  <c r="F6" i="3"/>
  <c r="D7" i="3"/>
  <c r="F7" i="3" s="1"/>
  <c r="D8" i="3"/>
  <c r="F8" i="3" s="1"/>
  <c r="D9" i="3"/>
  <c r="F9" i="3" s="1"/>
  <c r="D10" i="3"/>
  <c r="F10" i="3" s="1"/>
  <c r="D11" i="3"/>
  <c r="F11" i="3" s="1"/>
  <c r="D12" i="3"/>
  <c r="F12" i="3" s="1"/>
  <c r="D13" i="3"/>
  <c r="F13" i="3" s="1"/>
  <c r="D14" i="3"/>
  <c r="F14" i="3" s="1"/>
  <c r="D15" i="3"/>
  <c r="F15" i="3" s="1"/>
  <c r="D16" i="3"/>
  <c r="F16" i="3" s="1"/>
  <c r="D17" i="3"/>
  <c r="F17" i="3" s="1"/>
  <c r="D18" i="3"/>
  <c r="F18" i="3" s="1"/>
  <c r="D19" i="3"/>
  <c r="F19" i="3" s="1"/>
  <c r="D20" i="3"/>
  <c r="F20" i="3" s="1"/>
  <c r="D21" i="3"/>
  <c r="F21" i="3" s="1"/>
  <c r="D22" i="3"/>
  <c r="F22" i="3" s="1"/>
  <c r="D23" i="3"/>
  <c r="F23" i="3" s="1"/>
  <c r="B22" i="9" l="1"/>
  <c r="G4" i="11" l="1"/>
  <c r="G9" i="11" s="1"/>
  <c r="G5" i="11"/>
  <c r="G6" i="11"/>
  <c r="G7" i="11"/>
  <c r="D9" i="11"/>
  <c r="E9" i="11"/>
  <c r="C9" i="11"/>
  <c r="G14" i="11"/>
  <c r="G13" i="11"/>
  <c r="F4" i="3" l="1"/>
  <c r="F24" i="3" s="1"/>
  <c r="G23" i="1" l="1"/>
  <c r="G8" i="1"/>
  <c r="G9" i="1"/>
  <c r="G10" i="1"/>
  <c r="G7" i="1"/>
  <c r="G29" i="1"/>
  <c r="P17" i="1" l="1"/>
  <c r="O17" i="1"/>
  <c r="B15" i="11"/>
  <c r="G15" i="11" l="1"/>
  <c r="C15" i="11" l="1"/>
  <c r="E15" i="11"/>
  <c r="D15" i="11"/>
  <c r="B12" i="1" l="1"/>
  <c r="B20" i="1" l="1"/>
  <c r="B19" i="1"/>
  <c r="B24" i="1"/>
  <c r="B21" i="1"/>
  <c r="B17" i="1"/>
  <c r="B22" i="1"/>
  <c r="B26" i="1"/>
  <c r="B18" i="1"/>
  <c r="E24" i="5"/>
  <c r="E25" i="1" l="1"/>
  <c r="E27" i="1" s="1"/>
  <c r="D25" i="1"/>
  <c r="D27" i="1" s="1"/>
  <c r="E12" i="1"/>
  <c r="D12" i="1"/>
  <c r="C12" i="1"/>
  <c r="C20" i="1" l="1"/>
  <c r="C19" i="1"/>
  <c r="G19" i="1" s="1"/>
  <c r="C21" i="1"/>
  <c r="C24" i="1"/>
  <c r="C17" i="1"/>
  <c r="C26" i="1"/>
  <c r="G26" i="1" s="1"/>
  <c r="E24" i="11" s="1"/>
  <c r="C22" i="1"/>
  <c r="G22" i="1" s="1"/>
  <c r="C18" i="1"/>
  <c r="G24" i="1"/>
  <c r="G20" i="1"/>
  <c r="G18" i="1"/>
  <c r="G21" i="1"/>
  <c r="G12" i="1"/>
  <c r="B25" i="1"/>
  <c r="E20" i="11" l="1"/>
  <c r="E21" i="11" s="1"/>
  <c r="D20" i="11"/>
  <c r="D21" i="11" s="1"/>
  <c r="C20" i="11"/>
  <c r="C21" i="11" s="1"/>
  <c r="B20" i="11"/>
  <c r="B21" i="11" s="1"/>
  <c r="G20" i="11"/>
  <c r="G21" i="11" s="1"/>
  <c r="G17" i="1"/>
  <c r="C25" i="1"/>
  <c r="C27" i="1" s="1"/>
  <c r="B27" i="1"/>
  <c r="G25" i="1" l="1"/>
  <c r="B24" i="11" l="1"/>
  <c r="G27" i="1"/>
</calcChain>
</file>

<file path=xl/sharedStrings.xml><?xml version="1.0" encoding="utf-8"?>
<sst xmlns="http://schemas.openxmlformats.org/spreadsheetml/2006/main" count="143" uniqueCount="110">
  <si>
    <t>Federal</t>
  </si>
  <si>
    <t>Non-Federal</t>
  </si>
  <si>
    <t>Total</t>
  </si>
  <si>
    <t xml:space="preserve"> </t>
  </si>
  <si>
    <t>Object Class Categories</t>
  </si>
  <si>
    <t>Program Income</t>
  </si>
  <si>
    <t>test 2</t>
  </si>
  <si>
    <t>% of Time</t>
  </si>
  <si>
    <t># of Months</t>
  </si>
  <si>
    <t>TOTAL PERSONNEL</t>
  </si>
  <si>
    <t>test 1</t>
  </si>
  <si>
    <t>Rate</t>
  </si>
  <si>
    <t>Base Amount</t>
  </si>
  <si>
    <t>TOTAL FRINGE BENEFITS</t>
  </si>
  <si>
    <t># of Staff</t>
  </si>
  <si>
    <t># of Units</t>
  </si>
  <si>
    <t>Unit Type</t>
  </si>
  <si>
    <t>TOTAL TRAVEL</t>
  </si>
  <si>
    <t># of Items</t>
  </si>
  <si>
    <t>TOTAL EQUIPMENT</t>
  </si>
  <si>
    <t>TOTAL SUPPLIES</t>
  </si>
  <si>
    <t>TOTAL CONTRACTUAL</t>
  </si>
  <si>
    <t>TOTAL OTHER COSTS</t>
  </si>
  <si>
    <t>Choose one of the following options to apply indirect charges to the grant:</t>
  </si>
  <si>
    <t>OPTION A</t>
  </si>
  <si>
    <t>For grantees that have an approved Indirect Cost Rate Agreement</t>
  </si>
  <si>
    <t>Federal agency that issued the agreement</t>
  </si>
  <si>
    <t xml:space="preserve">What is the approved rate (%)? </t>
  </si>
  <si>
    <r>
      <t xml:space="preserve">What is the base against which rate is applied?
</t>
    </r>
    <r>
      <rPr>
        <b/>
        <sz val="8"/>
        <rFont val="Arial"/>
        <family val="2"/>
      </rPr>
      <t>(Note:</t>
    </r>
    <r>
      <rPr>
        <sz val="8"/>
        <rFont val="Arial"/>
        <family val="2"/>
      </rPr>
      <t xml:space="preserve"> enter description as specified in the agreement)</t>
    </r>
  </si>
  <si>
    <t>Total direct salaries and wages including all applicable fringe benefits.</t>
  </si>
  <si>
    <t xml:space="preserve">What is the the base amount ($)? </t>
  </si>
  <si>
    <t>Enter the rate (%) that will be used for this grant</t>
  </si>
  <si>
    <t>OPTION B</t>
  </si>
  <si>
    <r>
      <t xml:space="preserve">For grantees that </t>
    </r>
    <r>
      <rPr>
        <b/>
        <i/>
        <sz val="10"/>
        <rFont val="Arial"/>
        <family val="2"/>
      </rPr>
      <t xml:space="preserve">DO NOT </t>
    </r>
    <r>
      <rPr>
        <b/>
        <sz val="10"/>
        <rFont val="Arial"/>
        <family val="2"/>
      </rPr>
      <t>have an approved Indirect Cost Rate Agreement</t>
    </r>
  </si>
  <si>
    <t>Enter fixed amount ($) that will be used</t>
  </si>
  <si>
    <r>
      <t>(Note:</t>
    </r>
    <r>
      <rPr>
        <sz val="8"/>
        <rFont val="Arial"/>
        <family val="2"/>
      </rPr>
      <t xml:space="preserve">  This will be only temporary until your Indirect Cost Rate Application is Submitted and Approved)</t>
    </r>
  </si>
  <si>
    <t>TOTAL INDIRECT CHARGES</t>
  </si>
  <si>
    <r>
      <t xml:space="preserve">Budget Narrative - INDIRECT CHARGES </t>
    </r>
    <r>
      <rPr>
        <b/>
        <sz val="9"/>
        <rFont val="Arial"/>
        <family val="2"/>
      </rPr>
      <t>(Responses exceeding 250 characters should use separate sheet)</t>
    </r>
  </si>
  <si>
    <t xml:space="preserve">           SECTION C - NON-FEDERAL RESOURCES</t>
  </si>
  <si>
    <t>SECTION D - FORECASTED CASH NEEDS</t>
  </si>
  <si>
    <t>1st Quarter</t>
  </si>
  <si>
    <t>2nd Quarter</t>
  </si>
  <si>
    <t>3rd Quarter</t>
  </si>
  <si>
    <t>4th Quarter</t>
  </si>
  <si>
    <t>SECTION F - OTHER BUDGET INFORMATION</t>
  </si>
  <si>
    <t>Direct Charges</t>
  </si>
  <si>
    <t>See Budget Narrative</t>
  </si>
  <si>
    <t>Remarks</t>
  </si>
  <si>
    <t>BUDGET INFORMATION -  Non-Construction Programs</t>
  </si>
  <si>
    <t>SECTION A - BUDGET SUMMARY</t>
  </si>
  <si>
    <r>
      <t>Budget Narrative - PERSONNEL</t>
    </r>
    <r>
      <rPr>
        <b/>
        <sz val="9"/>
        <rFont val="Arial"/>
        <family val="2"/>
      </rPr>
      <t xml:space="preserve"> </t>
    </r>
    <r>
      <rPr>
        <b/>
        <i/>
        <sz val="9"/>
        <rFont val="Arial"/>
        <family val="2"/>
      </rPr>
      <t>(Responses exceeding 250 characters should use separate sheet)</t>
    </r>
  </si>
  <si>
    <t>Position/s</t>
  </si>
  <si>
    <r>
      <t>Budget Narrative - FRINGE BENEFITS</t>
    </r>
    <r>
      <rPr>
        <b/>
        <sz val="9"/>
        <rFont val="Arial"/>
        <family val="2"/>
      </rPr>
      <t xml:space="preserve"> (Responses exceeding 250 characters should use separate sheet)</t>
    </r>
  </si>
  <si>
    <t>Item</t>
  </si>
  <si>
    <r>
      <t>Budget Narrative: TRAVEL</t>
    </r>
    <r>
      <rPr>
        <b/>
        <sz val="9"/>
        <rFont val="Arial"/>
        <family val="2"/>
      </rPr>
      <t xml:space="preserve"> (Responses exceeding 250 characters should use separate sheet)</t>
    </r>
  </si>
  <si>
    <r>
      <t xml:space="preserve">Budget Narrative: EQUIPMENT </t>
    </r>
    <r>
      <rPr>
        <b/>
        <sz val="9"/>
        <rFont val="Arial"/>
        <family val="2"/>
      </rPr>
      <t>(Responses exceeding 250 characters should use separate sheet)</t>
    </r>
  </si>
  <si>
    <r>
      <t>Budget Narrative: SUPPLIES</t>
    </r>
    <r>
      <rPr>
        <b/>
        <sz val="9"/>
        <rFont val="Arial"/>
        <family val="2"/>
      </rPr>
      <t xml:space="preserve"> (Responses exceeding 250 characters should use separate sheet)</t>
    </r>
  </si>
  <si>
    <r>
      <t xml:space="preserve">Budget Narrative: CONTRACTUAL </t>
    </r>
    <r>
      <rPr>
        <b/>
        <sz val="9"/>
        <rFont val="Arial"/>
        <family val="2"/>
      </rPr>
      <t>(Responses exceeding 250 characters should use separate sheet)</t>
    </r>
  </si>
  <si>
    <t>Brief Description</t>
  </si>
  <si>
    <t>ADMINISTRATIVE COSTS</t>
  </si>
  <si>
    <t>Budget Narrative - ADMINISTRATIVE COSTS</t>
  </si>
  <si>
    <t>Please consult with your awarding agency regarding administrative cost limitations for the award being applied for.</t>
  </si>
  <si>
    <t>Monthly Wage/Salary</t>
  </si>
  <si>
    <t>Total Wage/Salary</t>
  </si>
  <si>
    <t>Unit Total</t>
  </si>
  <si>
    <t>Item Cost</t>
  </si>
  <si>
    <t>Unit Cost</t>
  </si>
  <si>
    <t>Budget Narrative: OTHER COSTS (Responses exceeding 250 characters should use separate sheet)</t>
  </si>
  <si>
    <t>Estimated Unobligated Funds</t>
  </si>
  <si>
    <t>New or Revised Budget</t>
  </si>
  <si>
    <t>Grant Program Function or Activity</t>
  </si>
  <si>
    <t>Fringe Benefits</t>
  </si>
  <si>
    <t>Travel</t>
  </si>
  <si>
    <t>Equipment</t>
  </si>
  <si>
    <t>Supplies</t>
  </si>
  <si>
    <t>Contractual</t>
  </si>
  <si>
    <t>Construction</t>
  </si>
  <si>
    <t>Other</t>
  </si>
  <si>
    <t>Indirect Charges</t>
  </si>
  <si>
    <t>Personnel</t>
  </si>
  <si>
    <t>Total Direct Charges</t>
  </si>
  <si>
    <t>Object Class Category:  PERSONNEL</t>
  </si>
  <si>
    <t>Object Class Category: FRINGE BENEFITS</t>
  </si>
  <si>
    <t>Object Class Category:  TRAVEL</t>
  </si>
  <si>
    <t>Object Class Category: CONTRACTUAL</t>
  </si>
  <si>
    <r>
      <t xml:space="preserve">Object Class Category:  OTHER COSTS 
</t>
    </r>
    <r>
      <rPr>
        <sz val="8"/>
        <rFont val="Arial"/>
        <family val="2"/>
      </rPr>
      <t>(Including Training Expenses)</t>
    </r>
  </si>
  <si>
    <t>Object Class Category:  INDIRECT CHARGES</t>
  </si>
  <si>
    <t>Applicant</t>
  </si>
  <si>
    <t>State</t>
  </si>
  <si>
    <t>Other Sources</t>
  </si>
  <si>
    <t>Total for First Year</t>
  </si>
  <si>
    <t xml:space="preserve"> Grant Program</t>
  </si>
  <si>
    <t>Position</t>
  </si>
  <si>
    <t>Benefit(s)</t>
  </si>
  <si>
    <t>USDOL</t>
  </si>
  <si>
    <t xml:space="preserve">Indirect Charges           </t>
  </si>
  <si>
    <t>Funding Resource</t>
  </si>
  <si>
    <t>SECTION B - Object Class Categories</t>
  </si>
  <si>
    <t>Non-Federal Resource</t>
  </si>
  <si>
    <r>
      <t xml:space="preserve">Object Class Category:  EQUIPMENT
</t>
    </r>
    <r>
      <rPr>
        <sz val="10"/>
        <rFont val="Arial"/>
        <family val="2"/>
      </rPr>
      <t>(Includes items with a per unit cost of, or exceeding, $10,000.00 and a useful life of more than one year)</t>
    </r>
  </si>
  <si>
    <r>
      <t xml:space="preserve">Object Class Category:  SUPPLIES 
</t>
    </r>
    <r>
      <rPr>
        <sz val="10"/>
        <rFont val="Arial"/>
        <family val="2"/>
      </rPr>
      <t>(Includes items with a per unit cost of less than $10,000.00)</t>
    </r>
  </si>
  <si>
    <t>SECTION E - BUDGET ESTIMATES FOR BALANCE OF THE PROJECT</t>
  </si>
  <si>
    <t>Calculated amount ($) that will be used for this grant</t>
  </si>
  <si>
    <t>Second Year</t>
  </si>
  <si>
    <t>Third Year</t>
  </si>
  <si>
    <t>Fourth Year</t>
  </si>
  <si>
    <t>Fifth Year</t>
  </si>
  <si>
    <t>Totals</t>
  </si>
  <si>
    <t>Amount of grant funds remaining after yearly estimates are entered:</t>
  </si>
  <si>
    <t xml:space="preserve">Federal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</si>
</sst>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_-&quot;$&quot;* #,##0.00_-;\-&quot;$&quot;* #,##0.00_-;_-&quot;$&quot;* &quot;-&quot;??_-;_-@_-"/>
    <numFmt numFmtId="165" formatCode="_-* #,##0.00_-;\-* #,##0.00_-;_-* &quot;-&quot;??_-;_-@_-"/>
    <numFmt numFmtId="166" formatCode="_(* #,##0_);_(* \(#,##0\);_(* &quot;-&quot;??_);_(@_)"/>
    <numFmt numFmtId="167" formatCode="#,##0.0"/>
    <numFmt numFmtId="168" formatCode="#,##0.00_ ;\-#,##0.00\ "/>
  </numFmts>
  <fonts count="23">
    <font>
      <sz val="11"/>
      <color theme="1"/>
      <name val="Calibri"/>
      <family val="2"/>
      <scheme val="minor"/>
    </font>
    <font>
      <sz val="11"/>
      <color theme="1"/>
      <name val="Calibri"/>
      <family val="2"/>
      <scheme val="minor"/>
    </font>
    <font>
      <sz val="11"/>
      <color theme="0"/>
      <name val="Calibri"/>
      <family val="2"/>
      <scheme val="minor"/>
    </font>
    <font>
      <sz val="10"/>
      <name val="Geneva"/>
    </font>
    <font>
      <sz val="10"/>
      <name val="Arial"/>
      <family val="2"/>
    </font>
    <font>
      <sz val="9"/>
      <name val="Arial"/>
      <family val="2"/>
    </font>
    <font>
      <b/>
      <sz val="11"/>
      <name val="Arial"/>
      <family val="2"/>
    </font>
    <font>
      <sz val="12"/>
      <name val="Arial"/>
      <family val="2"/>
    </font>
    <font>
      <b/>
      <sz val="12"/>
      <name val="Arial"/>
      <family val="2"/>
    </font>
    <font>
      <b/>
      <sz val="9"/>
      <name val="Arial"/>
      <family val="2"/>
    </font>
    <font>
      <sz val="8"/>
      <name val="Arial"/>
      <family val="2"/>
    </font>
    <font>
      <sz val="6"/>
      <name val="Arial"/>
      <family val="2"/>
    </font>
    <font>
      <b/>
      <sz val="10"/>
      <name val="Arial"/>
      <family val="2"/>
    </font>
    <font>
      <sz val="10"/>
      <name val="Garamond"/>
      <family val="1"/>
    </font>
    <font>
      <b/>
      <i/>
      <sz val="10"/>
      <name val="Arial"/>
      <family val="2"/>
    </font>
    <font>
      <b/>
      <sz val="8"/>
      <name val="Arial"/>
      <family val="2"/>
    </font>
    <font>
      <b/>
      <i/>
      <sz val="9"/>
      <name val="Arial"/>
      <family val="2"/>
    </font>
    <font>
      <sz val="10"/>
      <name val="Arial"/>
      <family val="2"/>
    </font>
    <font>
      <sz val="11"/>
      <color theme="1"/>
      <name val="Arial"/>
      <family val="2"/>
    </font>
    <font>
      <b/>
      <sz val="10"/>
      <color theme="1"/>
      <name val="Arial"/>
      <family val="2"/>
    </font>
    <font>
      <b/>
      <sz val="14"/>
      <name val="Arial"/>
      <family val="2"/>
    </font>
    <font>
      <i/>
      <sz val="10"/>
      <name val="Arial"/>
      <family val="2"/>
    </font>
    <font>
      <sz val="8"/>
      <name val="Calibri"/>
      <family val="2"/>
      <scheme val="minor"/>
    </font>
  </fonts>
  <fills count="7">
    <fill>
      <patternFill patternType="none"/>
    </fill>
    <fill>
      <patternFill patternType="gray125"/>
    </fill>
    <fill>
      <patternFill patternType="solid">
        <fgColor indexed="22"/>
        <bgColor indexed="64"/>
      </patternFill>
    </fill>
    <fill>
      <patternFill patternType="solid">
        <fgColor indexed="42"/>
        <bgColor indexed="64"/>
      </patternFill>
    </fill>
    <fill>
      <patternFill patternType="solid">
        <fgColor theme="0"/>
        <bgColor indexed="64"/>
      </patternFill>
    </fill>
    <fill>
      <patternFill patternType="solid">
        <fgColor theme="2" tint="-0.249977111117893"/>
        <bgColor indexed="64"/>
      </patternFill>
    </fill>
    <fill>
      <patternFill patternType="solid">
        <fgColor rgb="FFCCFFCC"/>
        <bgColor indexed="64"/>
      </patternFill>
    </fill>
  </fills>
  <borders count="18">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s>
  <cellStyleXfs count="9">
    <xf numFmtId="0" fontId="0" fillId="0" borderId="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3" fillId="0" borderId="0"/>
    <xf numFmtId="0" fontId="17"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cellStyleXfs>
  <cellXfs count="248">
    <xf numFmtId="0" fontId="0" fillId="0" borderId="0" xfId="0"/>
    <xf numFmtId="0" fontId="4" fillId="0" borderId="0" xfId="4" applyFont="1"/>
    <xf numFmtId="0" fontId="5" fillId="0" borderId="0" xfId="4" applyFont="1" applyAlignment="1">
      <alignment horizontal="right"/>
    </xf>
    <xf numFmtId="2" fontId="4" fillId="0" borderId="0" xfId="4" applyNumberFormat="1" applyFont="1"/>
    <xf numFmtId="0" fontId="7" fillId="0" borderId="0" xfId="4" applyFont="1" applyAlignment="1">
      <alignment horizontal="left"/>
    </xf>
    <xf numFmtId="0" fontId="7" fillId="0" borderId="0" xfId="4" applyFont="1" applyAlignment="1">
      <alignment horizontal="center"/>
    </xf>
    <xf numFmtId="0" fontId="5" fillId="0" borderId="0" xfId="4" applyFont="1"/>
    <xf numFmtId="0" fontId="4" fillId="0" borderId="0" xfId="0" applyFont="1"/>
    <xf numFmtId="0" fontId="11" fillId="0" borderId="0" xfId="0" applyFont="1"/>
    <xf numFmtId="0" fontId="4" fillId="0" borderId="0" xfId="0" applyFont="1" applyAlignment="1">
      <alignment wrapText="1"/>
    </xf>
    <xf numFmtId="0" fontId="12" fillId="0" borderId="11" xfId="0" applyFont="1" applyBorder="1" applyAlignment="1">
      <alignment horizontal="center" vertical="center" wrapText="1"/>
    </xf>
    <xf numFmtId="0" fontId="4" fillId="3" borderId="4" xfId="0" applyFont="1" applyFill="1" applyBorder="1" applyProtection="1">
      <protection locked="0"/>
    </xf>
    <xf numFmtId="0" fontId="8" fillId="0" borderId="0" xfId="0" applyFont="1" applyAlignment="1">
      <alignment horizontal="right"/>
    </xf>
    <xf numFmtId="0" fontId="12" fillId="0" borderId="1" xfId="0" applyFont="1" applyBorder="1" applyAlignment="1">
      <alignment horizontal="center" vertical="center" wrapText="1"/>
    </xf>
    <xf numFmtId="0" fontId="13" fillId="0" borderId="0" xfId="0" applyFont="1"/>
    <xf numFmtId="0" fontId="13" fillId="0" borderId="0" xfId="0" applyFont="1" applyAlignment="1">
      <alignment wrapText="1"/>
    </xf>
    <xf numFmtId="0" fontId="12" fillId="0" borderId="13" xfId="0" applyFont="1" applyBorder="1" applyAlignment="1">
      <alignment horizontal="center" vertical="center" wrapText="1"/>
    </xf>
    <xf numFmtId="49" fontId="4" fillId="3" borderId="14" xfId="0" applyNumberFormat="1" applyFont="1" applyFill="1" applyBorder="1" applyAlignment="1" applyProtection="1">
      <alignment horizontal="left"/>
      <protection locked="0"/>
    </xf>
    <xf numFmtId="0" fontId="12" fillId="0" borderId="12" xfId="0" applyFont="1" applyBorder="1" applyAlignment="1">
      <alignment horizontal="center" vertical="center" wrapText="1"/>
    </xf>
    <xf numFmtId="0" fontId="2" fillId="0" borderId="0" xfId="0" applyFont="1"/>
    <xf numFmtId="0" fontId="12" fillId="0" borderId="10" xfId="0" applyFont="1" applyBorder="1" applyAlignment="1">
      <alignment horizontal="center" vertical="center" wrapText="1"/>
    </xf>
    <xf numFmtId="4" fontId="4" fillId="3" borderId="2" xfId="1" applyNumberFormat="1" applyFont="1" applyFill="1" applyBorder="1" applyAlignment="1" applyProtection="1">
      <alignment horizontal="right"/>
      <protection locked="0"/>
    </xf>
    <xf numFmtId="167" fontId="4" fillId="3" borderId="2" xfId="1" applyNumberFormat="1" applyFont="1" applyFill="1" applyBorder="1" applyAlignment="1" applyProtection="1">
      <alignment horizontal="right"/>
      <protection locked="0"/>
    </xf>
    <xf numFmtId="166" fontId="4" fillId="3" borderId="2" xfId="1" applyNumberFormat="1" applyFont="1" applyFill="1" applyBorder="1" applyAlignment="1" applyProtection="1">
      <alignment horizontal="left"/>
      <protection locked="0"/>
    </xf>
    <xf numFmtId="3" fontId="4" fillId="3" borderId="2" xfId="1" applyNumberFormat="1" applyFont="1" applyFill="1" applyBorder="1" applyAlignment="1" applyProtection="1">
      <alignment horizontal="right"/>
      <protection locked="0"/>
    </xf>
    <xf numFmtId="3" fontId="4" fillId="3" borderId="2" xfId="1" applyNumberFormat="1" applyFont="1" applyFill="1" applyBorder="1" applyAlignment="1" applyProtection="1">
      <alignment horizontal="center"/>
      <protection locked="0"/>
    </xf>
    <xf numFmtId="3" fontId="4" fillId="3" borderId="2" xfId="0" applyNumberFormat="1" applyFont="1" applyFill="1" applyBorder="1" applyProtection="1">
      <protection locked="0"/>
    </xf>
    <xf numFmtId="166" fontId="4" fillId="3" borderId="2" xfId="1" applyNumberFormat="1" applyFont="1" applyFill="1" applyBorder="1" applyAlignment="1" applyProtection="1">
      <protection locked="0"/>
    </xf>
    <xf numFmtId="0" fontId="11" fillId="0" borderId="8" xfId="0" applyFont="1" applyBorder="1"/>
    <xf numFmtId="0" fontId="14" fillId="0" borderId="0" xfId="0" applyFont="1" applyAlignment="1">
      <alignment horizontal="left" vertical="center" wrapText="1"/>
    </xf>
    <xf numFmtId="0" fontId="4" fillId="0" borderId="0" xfId="0" applyFont="1" applyAlignment="1">
      <alignment horizontal="left" vertical="center" wrapText="1"/>
    </xf>
    <xf numFmtId="0" fontId="4" fillId="0" borderId="2" xfId="0" applyFont="1" applyBorder="1" applyAlignment="1">
      <alignment horizontal="left" vertical="center" wrapText="1" indent="1"/>
    </xf>
    <xf numFmtId="0" fontId="4" fillId="0" borderId="2" xfId="0" applyFont="1" applyBorder="1" applyAlignment="1">
      <alignment horizontal="left" vertical="top" wrapText="1" indent="1"/>
    </xf>
    <xf numFmtId="0" fontId="12" fillId="0" borderId="0" xfId="0" applyFont="1" applyAlignment="1">
      <alignment horizontal="left" vertical="center" wrapText="1" indent="1"/>
    </xf>
    <xf numFmtId="9" fontId="4" fillId="0" borderId="0" xfId="0" applyNumberFormat="1" applyFont="1" applyAlignment="1">
      <alignment horizontal="left" vertical="center" wrapText="1" indent="2"/>
    </xf>
    <xf numFmtId="0" fontId="12" fillId="0" borderId="0" xfId="0" applyFont="1" applyAlignment="1">
      <alignment horizontal="left" vertical="center" wrapText="1"/>
    </xf>
    <xf numFmtId="0" fontId="4" fillId="0" borderId="0" xfId="0" applyFont="1" applyAlignment="1">
      <alignment horizontal="left" vertical="center" wrapText="1" indent="2"/>
    </xf>
    <xf numFmtId="0" fontId="12" fillId="0" borderId="1" xfId="0" applyFont="1" applyBorder="1" applyAlignment="1">
      <alignment horizontal="left" vertical="center" wrapText="1" indent="1"/>
    </xf>
    <xf numFmtId="0" fontId="4" fillId="0" borderId="1" xfId="0" applyFont="1" applyBorder="1" applyAlignment="1">
      <alignment horizontal="left" vertical="center" wrapText="1" indent="2"/>
    </xf>
    <xf numFmtId="164" fontId="4" fillId="3" borderId="2" xfId="2" applyFont="1" applyFill="1" applyBorder="1" applyAlignment="1" applyProtection="1">
      <alignment vertical="top" wrapText="1"/>
      <protection locked="0"/>
    </xf>
    <xf numFmtId="9" fontId="4" fillId="3" borderId="4" xfId="3" applyFont="1" applyFill="1" applyBorder="1" applyAlignment="1" applyProtection="1">
      <alignment vertical="top" wrapText="1"/>
      <protection locked="0"/>
    </xf>
    <xf numFmtId="10" fontId="4" fillId="3" borderId="4" xfId="3" applyNumberFormat="1" applyFont="1" applyFill="1" applyBorder="1" applyAlignment="1" applyProtection="1">
      <alignment vertical="top" wrapText="1"/>
      <protection locked="0"/>
    </xf>
    <xf numFmtId="49" fontId="4" fillId="3" borderId="4" xfId="2" applyNumberFormat="1" applyFont="1" applyFill="1" applyBorder="1" applyAlignment="1" applyProtection="1">
      <alignment vertical="top" wrapText="1"/>
      <protection locked="0"/>
    </xf>
    <xf numFmtId="164" fontId="4" fillId="3" borderId="4" xfId="2" applyFont="1" applyFill="1" applyBorder="1" applyProtection="1">
      <protection locked="0"/>
    </xf>
    <xf numFmtId="164" fontId="4" fillId="0" borderId="4" xfId="2" applyFont="1" applyFill="1" applyBorder="1" applyProtection="1"/>
    <xf numFmtId="164" fontId="4" fillId="3" borderId="14" xfId="2" applyFont="1" applyFill="1" applyBorder="1" applyProtection="1">
      <protection locked="0"/>
    </xf>
    <xf numFmtId="164" fontId="4" fillId="0" borderId="13" xfId="2" applyFont="1" applyFill="1" applyBorder="1" applyProtection="1"/>
    <xf numFmtId="164" fontId="4" fillId="0" borderId="14" xfId="2" applyFont="1" applyFill="1" applyBorder="1" applyProtection="1"/>
    <xf numFmtId="0" fontId="8" fillId="4" borderId="0" xfId="0" applyFont="1" applyFill="1"/>
    <xf numFmtId="44" fontId="4" fillId="0" borderId="4" xfId="2" applyNumberFormat="1" applyFont="1" applyFill="1" applyBorder="1" applyAlignment="1" applyProtection="1">
      <alignment horizontal="right"/>
    </xf>
    <xf numFmtId="44" fontId="4" fillId="0" borderId="14" xfId="2" applyNumberFormat="1" applyFont="1" applyFill="1" applyBorder="1" applyAlignment="1" applyProtection="1">
      <alignment horizontal="right"/>
    </xf>
    <xf numFmtId="44" fontId="4" fillId="3" borderId="14" xfId="2" applyNumberFormat="1" applyFont="1" applyFill="1" applyBorder="1" applyAlignment="1" applyProtection="1">
      <alignment horizontal="right"/>
      <protection locked="0"/>
    </xf>
    <xf numFmtId="0" fontId="8" fillId="0" borderId="0" xfId="0" applyFont="1"/>
    <xf numFmtId="0" fontId="8" fillId="0" borderId="0" xfId="0" applyFont="1" applyAlignment="1">
      <alignment wrapText="1"/>
    </xf>
    <xf numFmtId="44" fontId="4" fillId="0" borderId="4" xfId="2" applyNumberFormat="1" applyFont="1" applyFill="1" applyBorder="1" applyAlignment="1" applyProtection="1">
      <alignment vertical="top" wrapText="1"/>
    </xf>
    <xf numFmtId="44" fontId="4" fillId="0" borderId="4" xfId="0" applyNumberFormat="1" applyFont="1" applyBorder="1" applyAlignment="1">
      <alignment horizontal="right"/>
    </xf>
    <xf numFmtId="0" fontId="6" fillId="0" borderId="0" xfId="4" applyFont="1" applyAlignment="1">
      <alignment vertical="center"/>
    </xf>
    <xf numFmtId="0" fontId="12" fillId="0" borderId="14" xfId="4" quotePrefix="1" applyFont="1" applyBorder="1" applyAlignment="1">
      <alignment horizontal="center" vertical="top"/>
    </xf>
    <xf numFmtId="0" fontId="12" fillId="0" borderId="14" xfId="4" applyFont="1" applyBorder="1"/>
    <xf numFmtId="0" fontId="4" fillId="0" borderId="14" xfId="4" applyFont="1" applyBorder="1" applyAlignment="1">
      <alignment horizontal="left" vertical="center" indent="2"/>
    </xf>
    <xf numFmtId="0" fontId="8" fillId="0" borderId="0" xfId="4" applyFont="1"/>
    <xf numFmtId="0" fontId="12" fillId="0" borderId="0" xfId="4" applyFont="1" applyAlignment="1">
      <alignment vertical="center"/>
    </xf>
    <xf numFmtId="0" fontId="12" fillId="0" borderId="14" xfId="4" applyFont="1" applyBorder="1" applyAlignment="1">
      <alignment horizontal="left" vertical="center" indent="2"/>
    </xf>
    <xf numFmtId="44" fontId="12" fillId="0" borderId="4" xfId="2" applyNumberFormat="1" applyFont="1" applyFill="1" applyBorder="1" applyAlignment="1" applyProtection="1">
      <alignment horizontal="right" vertical="center"/>
    </xf>
    <xf numFmtId="164" fontId="4" fillId="3" borderId="4" xfId="2" applyFont="1" applyFill="1" applyBorder="1" applyAlignment="1" applyProtection="1">
      <alignment vertical="center"/>
      <protection locked="0"/>
    </xf>
    <xf numFmtId="164" fontId="4" fillId="3" borderId="4" xfId="2" applyFont="1" applyFill="1" applyBorder="1" applyAlignment="1" applyProtection="1">
      <alignment horizontal="right" vertical="center"/>
      <protection locked="0"/>
    </xf>
    <xf numFmtId="0" fontId="4" fillId="0" borderId="0" xfId="4" applyFont="1" applyAlignment="1">
      <alignment horizontal="left" vertical="center"/>
    </xf>
    <xf numFmtId="0" fontId="4" fillId="0" borderId="4" xfId="4" applyFont="1" applyBorder="1" applyAlignment="1">
      <alignment horizontal="left" vertical="center"/>
    </xf>
    <xf numFmtId="0" fontId="8" fillId="0" borderId="0" xfId="4" applyFont="1" applyAlignment="1">
      <alignment vertical="center"/>
    </xf>
    <xf numFmtId="0" fontId="4" fillId="0" borderId="2" xfId="4" applyFont="1" applyBorder="1" applyAlignment="1">
      <alignment horizontal="left" vertical="top"/>
    </xf>
    <xf numFmtId="44" fontId="4" fillId="0" borderId="8" xfId="4" applyNumberFormat="1" applyFont="1" applyBorder="1"/>
    <xf numFmtId="0" fontId="12" fillId="0" borderId="14" xfId="4" applyFont="1" applyBorder="1" applyAlignment="1">
      <alignment horizontal="center" vertical="center"/>
    </xf>
    <xf numFmtId="164" fontId="12" fillId="0" borderId="4" xfId="2" applyFont="1" applyFill="1" applyBorder="1" applyAlignment="1" applyProtection="1">
      <alignment horizontal="right" vertical="center"/>
    </xf>
    <xf numFmtId="0" fontId="12" fillId="0" borderId="2" xfId="4" quotePrefix="1" applyFont="1" applyBorder="1" applyAlignment="1">
      <alignment horizontal="center" vertical="top"/>
    </xf>
    <xf numFmtId="164" fontId="12" fillId="0" borderId="14" xfId="2" applyFont="1" applyFill="1" applyBorder="1" applyAlignment="1" applyProtection="1">
      <alignment horizontal="right" vertical="center"/>
    </xf>
    <xf numFmtId="0" fontId="12" fillId="0" borderId="15" xfId="4" applyFont="1" applyBorder="1" applyAlignment="1">
      <alignment horizontal="left" vertical="center" indent="2"/>
    </xf>
    <xf numFmtId="44" fontId="12" fillId="0" borderId="15" xfId="2" applyNumberFormat="1" applyFont="1" applyFill="1" applyBorder="1" applyAlignment="1" applyProtection="1">
      <alignment horizontal="right" vertical="center"/>
    </xf>
    <xf numFmtId="44" fontId="12" fillId="0" borderId="16" xfId="2" applyNumberFormat="1" applyFont="1" applyFill="1" applyBorder="1" applyAlignment="1" applyProtection="1">
      <alignment horizontal="right" vertical="center"/>
    </xf>
    <xf numFmtId="0" fontId="18" fillId="0" borderId="0" xfId="0" applyFont="1"/>
    <xf numFmtId="44" fontId="4" fillId="0" borderId="14" xfId="4" applyNumberFormat="1" applyFont="1" applyBorder="1" applyAlignment="1">
      <alignment horizontal="center" vertical="center"/>
    </xf>
    <xf numFmtId="44" fontId="18" fillId="0" borderId="0" xfId="0" applyNumberFormat="1" applyFont="1"/>
    <xf numFmtId="164" fontId="4" fillId="6" borderId="4" xfId="2" applyFont="1" applyFill="1" applyBorder="1" applyAlignment="1" applyProtection="1">
      <alignment horizontal="right" vertical="center"/>
      <protection locked="0"/>
    </xf>
    <xf numFmtId="0" fontId="12" fillId="0" borderId="14" xfId="4" applyFont="1" applyBorder="1" applyAlignment="1">
      <alignment horizontal="center" vertical="top"/>
    </xf>
    <xf numFmtId="0" fontId="12" fillId="0" borderId="4" xfId="4" applyFont="1" applyBorder="1" applyAlignment="1">
      <alignment horizontal="left" vertical="center"/>
    </xf>
    <xf numFmtId="164" fontId="19" fillId="0" borderId="0" xfId="2" applyFont="1"/>
    <xf numFmtId="0" fontId="4" fillId="0" borderId="7" xfId="4" applyFont="1" applyBorder="1" applyAlignment="1">
      <alignment horizontal="left" vertical="top"/>
    </xf>
    <xf numFmtId="166" fontId="12" fillId="0" borderId="13" xfId="1" applyNumberFormat="1" applyFont="1" applyFill="1" applyBorder="1" applyAlignment="1" applyProtection="1">
      <alignment horizontal="center"/>
    </xf>
    <xf numFmtId="0" fontId="12" fillId="0" borderId="7" xfId="4" applyFont="1" applyBorder="1" applyAlignment="1">
      <alignment horizontal="center" vertical="center"/>
    </xf>
    <xf numFmtId="164" fontId="12" fillId="0" borderId="4" xfId="2" applyFont="1" applyFill="1" applyBorder="1" applyAlignment="1" applyProtection="1">
      <alignment horizontal="right"/>
    </xf>
    <xf numFmtId="164" fontId="12" fillId="0" borderId="14" xfId="2" applyFont="1" applyFill="1" applyBorder="1" applyAlignment="1" applyProtection="1">
      <alignment horizontal="right"/>
    </xf>
    <xf numFmtId="164" fontId="12" fillId="0" borderId="14" xfId="2" applyFont="1" applyFill="1" applyBorder="1" applyAlignment="1" applyProtection="1">
      <alignment vertical="center"/>
    </xf>
    <xf numFmtId="0" fontId="12" fillId="0" borderId="7" xfId="4" applyFont="1" applyBorder="1" applyAlignment="1">
      <alignment horizontal="left" vertical="center" indent="2"/>
    </xf>
    <xf numFmtId="164" fontId="12" fillId="0" borderId="6" xfId="2" applyFont="1" applyFill="1" applyBorder="1" applyAlignment="1" applyProtection="1">
      <alignment horizontal="right" vertical="center"/>
    </xf>
    <xf numFmtId="0" fontId="4" fillId="0" borderId="5" xfId="4" applyFont="1" applyBorder="1" applyAlignment="1">
      <alignment horizontal="left" vertical="top"/>
    </xf>
    <xf numFmtId="0" fontId="4" fillId="0" borderId="3" xfId="4" applyFont="1" applyBorder="1" applyAlignment="1">
      <alignment horizontal="left" vertical="top"/>
    </xf>
    <xf numFmtId="44" fontId="4" fillId="0" borderId="4" xfId="4" applyNumberFormat="1" applyFont="1" applyBorder="1" applyAlignment="1">
      <alignment horizontal="center" vertical="center"/>
    </xf>
    <xf numFmtId="0" fontId="12" fillId="0" borderId="5" xfId="4" applyFont="1" applyBorder="1" applyAlignment="1">
      <alignment horizontal="left" vertical="center" indent="2"/>
    </xf>
    <xf numFmtId="164" fontId="12" fillId="0" borderId="8" xfId="2" applyFont="1" applyFill="1" applyBorder="1" applyAlignment="1" applyProtection="1">
      <alignment horizontal="right" vertical="center"/>
    </xf>
    <xf numFmtId="164" fontId="12" fillId="0" borderId="3" xfId="2" applyFont="1" applyFill="1" applyBorder="1" applyAlignment="1" applyProtection="1">
      <alignment vertical="center"/>
    </xf>
    <xf numFmtId="164" fontId="12" fillId="0" borderId="3" xfId="2" applyFont="1" applyFill="1" applyBorder="1" applyAlignment="1" applyProtection="1">
      <alignment horizontal="right" vertical="center"/>
    </xf>
    <xf numFmtId="0" fontId="12" fillId="0" borderId="3" xfId="4" applyFont="1" applyBorder="1" applyAlignment="1">
      <alignment horizontal="left" vertical="center"/>
    </xf>
    <xf numFmtId="0" fontId="12" fillId="0" borderId="2" xfId="4" applyFont="1" applyBorder="1" applyAlignment="1">
      <alignment horizontal="center" vertical="center"/>
    </xf>
    <xf numFmtId="164" fontId="12" fillId="0" borderId="3" xfId="2" applyFont="1" applyFill="1" applyBorder="1" applyAlignment="1" applyProtection="1">
      <alignment horizontal="right"/>
    </xf>
    <xf numFmtId="0" fontId="8" fillId="0" borderId="6" xfId="0" applyFont="1" applyBorder="1" applyAlignment="1">
      <alignment horizontal="center"/>
    </xf>
    <xf numFmtId="0" fontId="4" fillId="3" borderId="0" xfId="0" applyFont="1" applyFill="1" applyProtection="1">
      <protection locked="0"/>
    </xf>
    <xf numFmtId="0" fontId="12" fillId="0" borderId="14" xfId="2" applyNumberFormat="1" applyFont="1" applyFill="1" applyBorder="1" applyAlignment="1" applyProtection="1">
      <alignment horizontal="right" vertical="center"/>
    </xf>
    <xf numFmtId="0" fontId="4" fillId="6" borderId="4" xfId="2" applyNumberFormat="1" applyFont="1" applyFill="1" applyBorder="1" applyAlignment="1" applyProtection="1">
      <alignment horizontal="right" vertical="center"/>
    </xf>
    <xf numFmtId="0" fontId="12" fillId="0" borderId="16" xfId="2" applyNumberFormat="1" applyFont="1" applyFill="1" applyBorder="1" applyAlignment="1" applyProtection="1">
      <alignment horizontal="right" vertical="center"/>
    </xf>
    <xf numFmtId="0" fontId="4" fillId="6" borderId="7" xfId="4" applyFont="1" applyFill="1" applyBorder="1" applyAlignment="1">
      <alignment vertical="center"/>
    </xf>
    <xf numFmtId="164" fontId="4" fillId="6" borderId="6" xfId="2" applyFont="1" applyFill="1" applyBorder="1" applyAlignment="1" applyProtection="1">
      <alignment horizontal="right" vertical="center"/>
    </xf>
    <xf numFmtId="0" fontId="12" fillId="0" borderId="4" xfId="2" applyNumberFormat="1" applyFont="1" applyFill="1" applyBorder="1" applyAlignment="1" applyProtection="1">
      <alignment horizontal="right" vertical="center"/>
    </xf>
    <xf numFmtId="0" fontId="4" fillId="3" borderId="4" xfId="2" applyNumberFormat="1" applyFont="1" applyFill="1" applyBorder="1" applyAlignment="1" applyProtection="1">
      <alignment horizontal="right" vertical="center"/>
    </xf>
    <xf numFmtId="0" fontId="12" fillId="0" borderId="6" xfId="4" applyFont="1" applyBorder="1" applyAlignment="1">
      <alignment horizontal="center" vertical="center"/>
    </xf>
    <xf numFmtId="0" fontId="12" fillId="0" borderId="4" xfId="4" applyFont="1" applyBorder="1" applyAlignment="1">
      <alignment horizontal="center"/>
    </xf>
    <xf numFmtId="0" fontId="12" fillId="0" borderId="4" xfId="4" applyFont="1" applyBorder="1" applyAlignment="1">
      <alignment horizontal="center" vertical="top"/>
    </xf>
    <xf numFmtId="44" fontId="12" fillId="0" borderId="17" xfId="2" applyNumberFormat="1" applyFont="1" applyFill="1" applyBorder="1" applyAlignment="1" applyProtection="1">
      <alignment horizontal="right" vertical="center"/>
    </xf>
    <xf numFmtId="0" fontId="4" fillId="6" borderId="14" xfId="4" applyFont="1" applyFill="1" applyBorder="1" applyAlignment="1" applyProtection="1">
      <alignment horizontal="center" vertical="center"/>
      <protection locked="0"/>
    </xf>
    <xf numFmtId="0" fontId="4" fillId="6" borderId="14" xfId="4" applyFont="1" applyFill="1" applyBorder="1" applyAlignment="1" applyProtection="1">
      <alignment vertical="center"/>
      <protection locked="0"/>
    </xf>
    <xf numFmtId="0" fontId="19" fillId="0" borderId="2" xfId="0" applyFont="1" applyBorder="1" applyAlignment="1">
      <alignment horizontal="center"/>
    </xf>
    <xf numFmtId="0" fontId="19" fillId="0" borderId="3" xfId="0" applyFont="1" applyBorder="1" applyAlignment="1">
      <alignment horizontal="center"/>
    </xf>
    <xf numFmtId="44" fontId="19" fillId="0" borderId="14" xfId="0" applyNumberFormat="1" applyFont="1" applyBorder="1"/>
    <xf numFmtId="164" fontId="4" fillId="3" borderId="14" xfId="2" applyFont="1" applyFill="1" applyBorder="1" applyAlignment="1" applyProtection="1">
      <alignment vertical="center"/>
      <protection locked="0"/>
    </xf>
    <xf numFmtId="0" fontId="4" fillId="0" borderId="0" xfId="0" applyFont="1" applyAlignment="1">
      <alignment horizontal="center"/>
    </xf>
    <xf numFmtId="44" fontId="4" fillId="0" borderId="4" xfId="2" applyNumberFormat="1" applyFont="1" applyFill="1" applyBorder="1" applyAlignment="1" applyProtection="1">
      <alignment horizontal="right" vertical="center"/>
    </xf>
    <xf numFmtId="44" fontId="4" fillId="0" borderId="3" xfId="2" applyNumberFormat="1" applyFont="1" applyFill="1" applyBorder="1" applyAlignment="1" applyProtection="1">
      <alignment horizontal="right" vertical="center"/>
    </xf>
    <xf numFmtId="44" fontId="4" fillId="0" borderId="14" xfId="2" applyNumberFormat="1" applyFont="1" applyFill="1" applyBorder="1" applyAlignment="1" applyProtection="1">
      <alignment horizontal="right" vertical="center"/>
    </xf>
    <xf numFmtId="0" fontId="12" fillId="0" borderId="6" xfId="2" applyNumberFormat="1" applyFont="1" applyFill="1" applyBorder="1" applyAlignment="1" applyProtection="1">
      <alignment horizontal="right" vertical="center"/>
    </xf>
    <xf numFmtId="2" fontId="4" fillId="3" borderId="1" xfId="2" applyNumberFormat="1" applyFont="1" applyFill="1" applyBorder="1" applyProtection="1"/>
    <xf numFmtId="4" fontId="4" fillId="3" borderId="4" xfId="2" applyNumberFormat="1" applyFont="1" applyFill="1" applyBorder="1" applyAlignment="1" applyProtection="1">
      <alignment horizontal="right"/>
    </xf>
    <xf numFmtId="168" fontId="4" fillId="3" borderId="4" xfId="2" applyNumberFormat="1" applyFont="1" applyFill="1" applyBorder="1" applyProtection="1"/>
    <xf numFmtId="0" fontId="4" fillId="3" borderId="4" xfId="0" applyFont="1" applyFill="1" applyBorder="1"/>
    <xf numFmtId="0" fontId="4" fillId="6" borderId="6" xfId="2" applyNumberFormat="1" applyFont="1" applyFill="1" applyBorder="1" applyAlignment="1" applyProtection="1">
      <alignment horizontal="right" vertical="center"/>
      <protection locked="0"/>
    </xf>
    <xf numFmtId="0" fontId="4" fillId="0" borderId="4" xfId="2" applyNumberFormat="1" applyFont="1" applyFill="1" applyBorder="1" applyAlignment="1" applyProtection="1"/>
    <xf numFmtId="44" fontId="4" fillId="0" borderId="7" xfId="4" applyNumberFormat="1" applyFont="1" applyBorder="1" applyAlignment="1">
      <alignment horizontal="center" vertical="center"/>
    </xf>
    <xf numFmtId="44" fontId="4" fillId="0" borderId="9" xfId="4" applyNumberFormat="1" applyFont="1" applyBorder="1" applyAlignment="1">
      <alignment horizontal="center" vertical="center"/>
    </xf>
    <xf numFmtId="10" fontId="4" fillId="6" borderId="9" xfId="3" applyNumberFormat="1" applyFont="1" applyFill="1" applyBorder="1" applyAlignment="1" applyProtection="1">
      <alignment horizontal="left" vertical="center"/>
    </xf>
    <xf numFmtId="0" fontId="4" fillId="0" borderId="9" xfId="4" applyFont="1" applyBorder="1" applyAlignment="1">
      <alignment horizontal="center"/>
    </xf>
    <xf numFmtId="0" fontId="4" fillId="0" borderId="12" xfId="4" applyFont="1" applyBorder="1" applyAlignment="1">
      <alignment horizontal="center"/>
    </xf>
    <xf numFmtId="0" fontId="4" fillId="0" borderId="4" xfId="2" applyNumberFormat="1" applyFont="1" applyFill="1" applyBorder="1" applyAlignment="1" applyProtection="1">
      <alignment horizontal="right" vertical="center"/>
    </xf>
    <xf numFmtId="164" fontId="4" fillId="0" borderId="4" xfId="2" applyFont="1" applyFill="1" applyBorder="1" applyAlignment="1" applyProtection="1">
      <alignment vertical="center"/>
    </xf>
    <xf numFmtId="164" fontId="4" fillId="0" borderId="4" xfId="2" applyFont="1" applyFill="1" applyBorder="1" applyAlignment="1" applyProtection="1">
      <alignment horizontal="right" vertical="center"/>
    </xf>
    <xf numFmtId="9" fontId="4" fillId="3" borderId="2" xfId="3" applyFont="1" applyFill="1" applyBorder="1" applyAlignment="1" applyProtection="1">
      <alignment horizontal="right"/>
      <protection locked="0"/>
    </xf>
    <xf numFmtId="44" fontId="4" fillId="6" borderId="4" xfId="2" applyNumberFormat="1" applyFont="1" applyFill="1" applyBorder="1" applyAlignment="1" applyProtection="1">
      <alignment vertical="top" wrapText="1"/>
      <protection locked="0"/>
    </xf>
    <xf numFmtId="0" fontId="4" fillId="3" borderId="4" xfId="0" applyFont="1" applyFill="1" applyBorder="1" applyAlignment="1" applyProtection="1">
      <alignment horizontal="left"/>
      <protection locked="0"/>
    </xf>
    <xf numFmtId="44" fontId="12" fillId="0" borderId="14" xfId="2" applyNumberFormat="1" applyFont="1" applyFill="1" applyBorder="1" applyAlignment="1" applyProtection="1">
      <alignment horizontal="right" vertical="center"/>
    </xf>
    <xf numFmtId="10" fontId="4" fillId="3" borderId="2" xfId="3" applyNumberFormat="1" applyFont="1" applyFill="1" applyBorder="1" applyAlignment="1" applyProtection="1">
      <alignment horizontal="right"/>
      <protection locked="0"/>
    </xf>
    <xf numFmtId="9" fontId="0" fillId="0" borderId="0" xfId="3" applyFont="1"/>
    <xf numFmtId="0" fontId="12" fillId="0" borderId="3" xfId="4" applyFont="1" applyBorder="1" applyAlignment="1">
      <alignment wrapText="1"/>
    </xf>
    <xf numFmtId="164" fontId="12" fillId="0" borderId="14" xfId="2" applyFont="1" applyFill="1" applyBorder="1" applyAlignment="1" applyProtection="1"/>
    <xf numFmtId="0" fontId="12" fillId="0" borderId="4" xfId="2" applyNumberFormat="1" applyFont="1" applyFill="1" applyBorder="1" applyAlignment="1" applyProtection="1"/>
    <xf numFmtId="0" fontId="12" fillId="0" borderId="8" xfId="4" applyFont="1" applyBorder="1" applyAlignment="1">
      <alignment vertical="center"/>
    </xf>
    <xf numFmtId="0" fontId="12" fillId="0" borderId="1" xfId="4" applyFont="1" applyBorder="1" applyAlignment="1">
      <alignment vertical="center"/>
    </xf>
    <xf numFmtId="10" fontId="4" fillId="0" borderId="0" xfId="3" applyNumberFormat="1" applyFont="1"/>
    <xf numFmtId="0" fontId="21" fillId="4" borderId="3" xfId="4" applyFont="1" applyFill="1" applyBorder="1" applyAlignment="1">
      <alignment horizontal="center" vertical="center"/>
    </xf>
    <xf numFmtId="39" fontId="4" fillId="3" borderId="14" xfId="1" applyNumberFormat="1" applyFont="1" applyFill="1" applyBorder="1" applyAlignment="1" applyProtection="1">
      <alignment horizontal="center"/>
      <protection locked="0"/>
    </xf>
    <xf numFmtId="0" fontId="8" fillId="2" borderId="2" xfId="0" applyFont="1" applyFill="1" applyBorder="1" applyAlignment="1">
      <alignment horizontal="center"/>
    </xf>
    <xf numFmtId="0" fontId="8" fillId="2" borderId="3" xfId="0" applyFont="1" applyFill="1" applyBorder="1" applyAlignment="1">
      <alignment horizontal="center"/>
    </xf>
    <xf numFmtId="0" fontId="8" fillId="2" borderId="4" xfId="0" applyFont="1" applyFill="1" applyBorder="1" applyAlignment="1">
      <alignment horizontal="center"/>
    </xf>
    <xf numFmtId="0" fontId="8" fillId="2" borderId="2" xfId="0" applyFont="1" applyFill="1" applyBorder="1" applyAlignment="1">
      <alignment horizontal="left" wrapText="1"/>
    </xf>
    <xf numFmtId="0" fontId="8" fillId="2" borderId="3" xfId="0" applyFont="1" applyFill="1" applyBorder="1" applyAlignment="1">
      <alignment horizontal="left"/>
    </xf>
    <xf numFmtId="0" fontId="8" fillId="2" borderId="4" xfId="0" applyFont="1" applyFill="1" applyBorder="1" applyAlignment="1">
      <alignment horizontal="left"/>
    </xf>
    <xf numFmtId="49" fontId="12" fillId="4" borderId="2" xfId="0" applyNumberFormat="1" applyFont="1" applyFill="1" applyBorder="1" applyAlignment="1">
      <alignment horizontal="left" vertical="top" wrapText="1"/>
    </xf>
    <xf numFmtId="49" fontId="12" fillId="4" borderId="3" xfId="0" applyNumberFormat="1" applyFont="1" applyFill="1" applyBorder="1" applyAlignment="1">
      <alignment horizontal="left" vertical="top" wrapText="1"/>
    </xf>
    <xf numFmtId="49" fontId="12" fillId="4" borderId="4" xfId="0" applyNumberFormat="1" applyFont="1" applyFill="1" applyBorder="1" applyAlignment="1">
      <alignment horizontal="left" vertical="top" wrapText="1"/>
    </xf>
    <xf numFmtId="49" fontId="4" fillId="3" borderId="2" xfId="0" applyNumberFormat="1" applyFont="1" applyFill="1" applyBorder="1" applyAlignment="1" applyProtection="1">
      <alignment horizontal="left" vertical="top" wrapText="1"/>
      <protection locked="0"/>
    </xf>
    <xf numFmtId="49" fontId="4" fillId="3" borderId="3" xfId="0" applyNumberFormat="1" applyFont="1" applyFill="1" applyBorder="1" applyAlignment="1" applyProtection="1">
      <alignment horizontal="left" vertical="top" wrapText="1"/>
      <protection locked="0"/>
    </xf>
    <xf numFmtId="49" fontId="4" fillId="3" borderId="4" xfId="0" applyNumberFormat="1" applyFont="1" applyFill="1" applyBorder="1" applyAlignment="1" applyProtection="1">
      <alignment horizontal="left" vertical="top" wrapText="1"/>
      <protection locked="0"/>
    </xf>
    <xf numFmtId="0" fontId="12" fillId="0" borderId="2" xfId="4" applyFont="1" applyBorder="1" applyAlignment="1">
      <alignment horizontal="center"/>
    </xf>
    <xf numFmtId="0" fontId="12" fillId="0" borderId="4" xfId="4" applyFont="1" applyBorder="1" applyAlignment="1">
      <alignment horizontal="center"/>
    </xf>
    <xf numFmtId="0" fontId="20" fillId="5" borderId="2" xfId="4" applyFont="1" applyFill="1" applyBorder="1" applyAlignment="1">
      <alignment horizontal="center"/>
    </xf>
    <xf numFmtId="0" fontId="20" fillId="5" borderId="3" xfId="4" applyFont="1" applyFill="1" applyBorder="1" applyAlignment="1">
      <alignment horizontal="center"/>
    </xf>
    <xf numFmtId="0" fontId="20" fillId="5" borderId="4" xfId="4" applyFont="1" applyFill="1" applyBorder="1" applyAlignment="1">
      <alignment horizontal="center"/>
    </xf>
    <xf numFmtId="0" fontId="12" fillId="0" borderId="8" xfId="4" applyFont="1" applyBorder="1" applyAlignment="1">
      <alignment horizontal="center" vertical="center"/>
    </xf>
    <xf numFmtId="0" fontId="12" fillId="0" borderId="1" xfId="4" applyFont="1" applyBorder="1" applyAlignment="1">
      <alignment horizontal="center" vertical="center"/>
    </xf>
    <xf numFmtId="0" fontId="12" fillId="0" borderId="0" xfId="4" applyFont="1" applyAlignment="1">
      <alignment horizontal="center" vertical="center"/>
    </xf>
    <xf numFmtId="0" fontId="12" fillId="0" borderId="9" xfId="4" applyFont="1" applyBorder="1" applyAlignment="1">
      <alignment horizontal="center" vertical="center"/>
    </xf>
    <xf numFmtId="0" fontId="4" fillId="0" borderId="0" xfId="4" applyFont="1" applyAlignment="1">
      <alignment horizontal="left"/>
    </xf>
    <xf numFmtId="0" fontId="12" fillId="0" borderId="5" xfId="4" applyFont="1" applyBorder="1" applyAlignment="1">
      <alignment horizontal="center" vertical="center"/>
    </xf>
    <xf numFmtId="0" fontId="12" fillId="0" borderId="6" xfId="4" applyFont="1" applyBorder="1" applyAlignment="1">
      <alignment horizontal="center" vertical="center"/>
    </xf>
    <xf numFmtId="0" fontId="12" fillId="0" borderId="11" xfId="4" applyFont="1" applyBorder="1" applyAlignment="1">
      <alignment horizontal="center" vertical="center"/>
    </xf>
    <xf numFmtId="0" fontId="12" fillId="0" borderId="12" xfId="4" applyFont="1" applyBorder="1" applyAlignment="1">
      <alignment horizontal="center" vertical="center"/>
    </xf>
    <xf numFmtId="0" fontId="8" fillId="5" borderId="2" xfId="4" applyFont="1" applyFill="1" applyBorder="1" applyAlignment="1">
      <alignment horizontal="center" vertical="center"/>
    </xf>
    <xf numFmtId="0" fontId="8" fillId="5" borderId="3" xfId="4" applyFont="1" applyFill="1" applyBorder="1" applyAlignment="1">
      <alignment horizontal="center" vertical="center"/>
    </xf>
    <xf numFmtId="0" fontId="8" fillId="5" borderId="4" xfId="4" applyFont="1" applyFill="1" applyBorder="1" applyAlignment="1">
      <alignment horizontal="center" vertical="center"/>
    </xf>
    <xf numFmtId="0" fontId="12" fillId="0" borderId="6" xfId="4" applyFont="1" applyBorder="1" applyAlignment="1">
      <alignment horizontal="center" vertical="center" wrapText="1"/>
    </xf>
    <xf numFmtId="0" fontId="12" fillId="0" borderId="9" xfId="4" applyFont="1" applyBorder="1" applyAlignment="1">
      <alignment horizontal="center" vertical="center" wrapText="1"/>
    </xf>
    <xf numFmtId="0" fontId="8" fillId="2" borderId="3" xfId="4" applyFont="1" applyFill="1" applyBorder="1" applyAlignment="1">
      <alignment horizontal="center" vertical="center"/>
    </xf>
    <xf numFmtId="0" fontId="8" fillId="2" borderId="4" xfId="4" applyFont="1" applyFill="1" applyBorder="1" applyAlignment="1">
      <alignment horizontal="center" vertical="center"/>
    </xf>
    <xf numFmtId="0" fontId="12" fillId="0" borderId="3" xfId="4" applyFont="1" applyBorder="1" applyAlignment="1">
      <alignment horizontal="center" vertical="top"/>
    </xf>
    <xf numFmtId="0" fontId="12" fillId="0" borderId="4" xfId="4" applyFont="1" applyBorder="1" applyAlignment="1">
      <alignment horizontal="center" vertical="top"/>
    </xf>
    <xf numFmtId="0" fontId="8" fillId="2" borderId="2" xfId="4" applyFont="1" applyFill="1" applyBorder="1" applyAlignment="1">
      <alignment horizontal="center" vertical="center"/>
    </xf>
    <xf numFmtId="2" fontId="4" fillId="6" borderId="2" xfId="4" quotePrefix="1" applyNumberFormat="1" applyFont="1" applyFill="1" applyBorder="1" applyAlignment="1" applyProtection="1">
      <alignment horizontal="left" vertical="center"/>
      <protection locked="0"/>
    </xf>
    <xf numFmtId="2" fontId="4" fillId="6" borderId="4" xfId="4" quotePrefix="1" applyNumberFormat="1" applyFont="1" applyFill="1" applyBorder="1" applyAlignment="1" applyProtection="1">
      <alignment horizontal="left" vertical="center"/>
      <protection locked="0"/>
    </xf>
    <xf numFmtId="0" fontId="4" fillId="3" borderId="3" xfId="4" applyFont="1" applyFill="1" applyBorder="1" applyAlignment="1" applyProtection="1">
      <alignment horizontal="center" vertical="center"/>
      <protection locked="0"/>
    </xf>
    <xf numFmtId="0" fontId="4" fillId="3" borderId="4" xfId="4" applyFont="1" applyFill="1" applyBorder="1" applyAlignment="1" applyProtection="1">
      <alignment horizontal="center" vertical="center"/>
      <protection locked="0"/>
    </xf>
    <xf numFmtId="0" fontId="4" fillId="6" borderId="3" xfId="4" applyFont="1" applyFill="1" applyBorder="1" applyAlignment="1" applyProtection="1">
      <alignment horizontal="center"/>
      <protection locked="0"/>
    </xf>
    <xf numFmtId="0" fontId="4" fillId="6" borderId="4" xfId="4" applyFont="1" applyFill="1" applyBorder="1" applyAlignment="1" applyProtection="1">
      <alignment horizontal="center"/>
      <protection locked="0"/>
    </xf>
    <xf numFmtId="0" fontId="4" fillId="3" borderId="3" xfId="4" applyFont="1" applyFill="1" applyBorder="1" applyAlignment="1" applyProtection="1">
      <alignment horizontal="center"/>
      <protection locked="0"/>
    </xf>
    <xf numFmtId="0" fontId="4" fillId="3" borderId="4" xfId="4" applyFont="1" applyFill="1" applyBorder="1" applyAlignment="1" applyProtection="1">
      <alignment horizontal="center"/>
      <protection locked="0"/>
    </xf>
    <xf numFmtId="0" fontId="19" fillId="0" borderId="2" xfId="0" applyFont="1" applyBorder="1" applyAlignment="1">
      <alignment horizontal="center"/>
    </xf>
    <xf numFmtId="0" fontId="19" fillId="0" borderId="4" xfId="0" applyFont="1" applyBorder="1" applyAlignment="1">
      <alignment horizontal="center"/>
    </xf>
    <xf numFmtId="0" fontId="4" fillId="0" borderId="3" xfId="4" applyFont="1" applyBorder="1" applyAlignment="1">
      <alignment horizontal="center"/>
    </xf>
    <xf numFmtId="0" fontId="4" fillId="0" borderId="4" xfId="4" applyFont="1" applyBorder="1" applyAlignment="1">
      <alignment horizontal="center"/>
    </xf>
    <xf numFmtId="0" fontId="4" fillId="0" borderId="2" xfId="4" applyFont="1" applyBorder="1" applyAlignment="1">
      <alignment horizontal="left" vertical="top"/>
    </xf>
    <xf numFmtId="0" fontId="4" fillId="0" borderId="4" xfId="4" applyFont="1" applyBorder="1" applyAlignment="1">
      <alignment horizontal="left" vertical="top"/>
    </xf>
    <xf numFmtId="10" fontId="4" fillId="6" borderId="2" xfId="3" applyNumberFormat="1" applyFont="1" applyFill="1" applyBorder="1" applyAlignment="1" applyProtection="1">
      <alignment horizontal="left" vertical="center"/>
      <protection locked="0"/>
    </xf>
    <xf numFmtId="10" fontId="4" fillId="6" borderId="3" xfId="3" applyNumberFormat="1" applyFont="1" applyFill="1" applyBorder="1" applyAlignment="1" applyProtection="1">
      <alignment horizontal="left" vertical="center"/>
      <protection locked="0"/>
    </xf>
    <xf numFmtId="10" fontId="4" fillId="6" borderId="4" xfId="3" applyNumberFormat="1" applyFont="1" applyFill="1" applyBorder="1" applyAlignment="1" applyProtection="1">
      <alignment horizontal="left" vertical="center"/>
      <protection locked="0"/>
    </xf>
    <xf numFmtId="0" fontId="4" fillId="0" borderId="7" xfId="4" applyFont="1" applyBorder="1" applyAlignment="1">
      <alignment horizontal="center" vertical="center"/>
    </xf>
    <xf numFmtId="0" fontId="4" fillId="0" borderId="10" xfId="4" applyFont="1" applyBorder="1" applyAlignment="1">
      <alignment horizontal="center" vertical="center"/>
    </xf>
    <xf numFmtId="0" fontId="4" fillId="0" borderId="13" xfId="4" applyFont="1" applyBorder="1" applyAlignment="1">
      <alignment horizontal="center" vertical="center"/>
    </xf>
    <xf numFmtId="0" fontId="4" fillId="0" borderId="5" xfId="4" applyFont="1" applyBorder="1" applyAlignment="1">
      <alignment horizontal="center"/>
    </xf>
    <xf numFmtId="0" fontId="4" fillId="0" borderId="8" xfId="4" applyFont="1" applyBorder="1" applyAlignment="1">
      <alignment horizontal="center"/>
    </xf>
    <xf numFmtId="0" fontId="4" fillId="0" borderId="6" xfId="4" applyFont="1" applyBorder="1" applyAlignment="1">
      <alignment horizontal="center"/>
    </xf>
    <xf numFmtId="0" fontId="4" fillId="0" borderId="11" xfId="4" applyFont="1" applyBorder="1" applyAlignment="1">
      <alignment horizontal="center"/>
    </xf>
    <xf numFmtId="0" fontId="4" fillId="0" borderId="1" xfId="4" applyFont="1" applyBorder="1" applyAlignment="1">
      <alignment horizontal="center"/>
    </xf>
    <xf numFmtId="0" fontId="4" fillId="0" borderId="12" xfId="4" applyFont="1" applyBorder="1" applyAlignment="1">
      <alignment horizontal="center"/>
    </xf>
    <xf numFmtId="0" fontId="8" fillId="5" borderId="2" xfId="0" applyFont="1" applyFill="1" applyBorder="1" applyAlignment="1">
      <alignment horizontal="center"/>
    </xf>
    <xf numFmtId="0" fontId="8" fillId="5" borderId="3" xfId="0" applyFont="1" applyFill="1" applyBorder="1" applyAlignment="1">
      <alignment horizontal="center"/>
    </xf>
    <xf numFmtId="0" fontId="8" fillId="5" borderId="4" xfId="0" applyFont="1" applyFill="1" applyBorder="1" applyAlignment="1">
      <alignment horizontal="center"/>
    </xf>
    <xf numFmtId="0" fontId="8" fillId="0" borderId="8" xfId="0" applyFont="1" applyBorder="1" applyAlignment="1">
      <alignment horizontal="center"/>
    </xf>
    <xf numFmtId="0" fontId="8" fillId="0" borderId="6" xfId="0" applyFont="1" applyBorder="1" applyAlignment="1">
      <alignment horizontal="center"/>
    </xf>
    <xf numFmtId="0" fontId="8" fillId="0" borderId="0" xfId="0" applyFont="1" applyAlignment="1">
      <alignment horizontal="right"/>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5" borderId="2" xfId="0" applyFont="1" applyFill="1" applyBorder="1" applyAlignment="1">
      <alignment horizontal="center" wrapText="1"/>
    </xf>
    <xf numFmtId="0" fontId="8" fillId="5" borderId="3" xfId="0" applyFont="1" applyFill="1" applyBorder="1" applyAlignment="1">
      <alignment horizontal="center" wrapText="1"/>
    </xf>
    <xf numFmtId="0" fontId="8" fillId="5" borderId="4" xfId="0" applyFont="1" applyFill="1" applyBorder="1" applyAlignment="1">
      <alignment horizontal="center" wrapText="1"/>
    </xf>
    <xf numFmtId="0" fontId="8" fillId="5" borderId="2"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5" borderId="2" xfId="0" applyFont="1" applyFill="1" applyBorder="1" applyAlignment="1">
      <alignment horizontal="center" vertical="center"/>
    </xf>
    <xf numFmtId="0" fontId="8" fillId="5" borderId="3" xfId="0" applyFont="1" applyFill="1" applyBorder="1" applyAlignment="1">
      <alignment horizontal="center" vertical="center"/>
    </xf>
    <xf numFmtId="0" fontId="8" fillId="5" borderId="4" xfId="0" applyFont="1" applyFill="1" applyBorder="1" applyAlignment="1">
      <alignment horizontal="center" vertical="center"/>
    </xf>
    <xf numFmtId="0" fontId="12" fillId="5" borderId="2" xfId="0" applyFont="1" applyFill="1" applyBorder="1" applyAlignment="1">
      <alignment horizontal="center" vertical="center" wrapText="1"/>
    </xf>
    <xf numFmtId="0" fontId="12" fillId="5" borderId="3" xfId="0" applyFont="1" applyFill="1" applyBorder="1" applyAlignment="1">
      <alignment horizontal="center" vertical="center" wrapText="1"/>
    </xf>
    <xf numFmtId="0" fontId="12" fillId="5" borderId="4" xfId="0" applyFont="1" applyFill="1" applyBorder="1" applyAlignment="1">
      <alignment horizontal="center" vertical="center" wrapText="1"/>
    </xf>
    <xf numFmtId="0" fontId="15" fillId="0" borderId="0" xfId="0" applyFont="1" applyAlignment="1">
      <alignment horizontal="left" vertical="center" wrapText="1" indent="1"/>
    </xf>
    <xf numFmtId="0" fontId="10" fillId="0" borderId="0" xfId="0" applyFont="1" applyAlignment="1">
      <alignment horizontal="left" vertical="center" wrapText="1" indent="1"/>
    </xf>
    <xf numFmtId="0" fontId="14" fillId="0" borderId="0" xfId="0" applyFont="1" applyAlignment="1">
      <alignment horizontal="left" vertical="center" wrapText="1"/>
    </xf>
    <xf numFmtId="0" fontId="12" fillId="0" borderId="1" xfId="0" applyFont="1" applyBorder="1" applyAlignment="1">
      <alignment horizontal="left"/>
    </xf>
    <xf numFmtId="0" fontId="12" fillId="5" borderId="2" xfId="0" applyFont="1" applyFill="1" applyBorder="1" applyAlignment="1">
      <alignment horizontal="left" vertical="center" wrapText="1"/>
    </xf>
    <xf numFmtId="0" fontId="12" fillId="5" borderId="4" xfId="0" applyFont="1" applyFill="1" applyBorder="1" applyAlignment="1">
      <alignment horizontal="left" vertical="center" wrapText="1"/>
    </xf>
  </cellXfs>
  <cellStyles count="9">
    <cellStyle name="Comma" xfId="1" builtinId="3"/>
    <cellStyle name="Comma 2" xfId="6" xr:uid="{00000000-0005-0000-0000-000001000000}"/>
    <cellStyle name="Currency" xfId="2" builtinId="4"/>
    <cellStyle name="Currency 2" xfId="7" xr:uid="{00000000-0005-0000-0000-000003000000}"/>
    <cellStyle name="Normal" xfId="0" builtinId="0"/>
    <cellStyle name="Normal 2" xfId="5" xr:uid="{00000000-0005-0000-0000-000005000000}"/>
    <cellStyle name="Normal_BLANK SF 424-A DoL  ETA Grant - Highlighted Columns" xfId="4" xr:uid="{00000000-0005-0000-0000-000006000000}"/>
    <cellStyle name="Percent" xfId="3" builtinId="5"/>
    <cellStyle name="Percent 2" xfId="8" xr:uid="{00000000-0005-0000-0000-000008000000}"/>
  </cellStyles>
  <dxfs count="5">
    <dxf>
      <fill>
        <patternFill>
          <bgColor rgb="FFFF0000"/>
        </patternFill>
      </fill>
    </dxf>
    <dxf>
      <font>
        <b/>
        <i/>
        <condense val="0"/>
        <extend val="0"/>
        <color auto="1"/>
      </font>
      <fill>
        <patternFill>
          <bgColor indexed="10"/>
        </patternFill>
      </fill>
    </dxf>
    <dxf>
      <font>
        <b/>
        <i/>
        <condense val="0"/>
        <extend val="0"/>
      </font>
      <fill>
        <patternFill>
          <bgColor indexed="10"/>
        </patternFill>
      </fill>
    </dxf>
    <dxf>
      <font>
        <b/>
        <i/>
        <condense val="0"/>
        <extend val="0"/>
      </font>
      <fill>
        <patternFill>
          <bgColor indexed="10"/>
        </patternFill>
      </fill>
    </dxf>
    <dxf>
      <font>
        <b/>
        <i/>
        <condense val="0"/>
        <extend val="0"/>
      </font>
      <fill>
        <patternFill>
          <bgColor indexed="10"/>
        </patternFill>
      </fill>
    </dxf>
  </dxfs>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8467</xdr:colOff>
      <xdr:row>4</xdr:row>
      <xdr:rowOff>8467</xdr:rowOff>
    </xdr:from>
    <xdr:to>
      <xdr:col>13</xdr:col>
      <xdr:colOff>321734</xdr:colOff>
      <xdr:row>15</xdr:row>
      <xdr:rowOff>169333</xdr:rowOff>
    </xdr:to>
    <xdr:sp macro="" textlink="">
      <xdr:nvSpPr>
        <xdr:cNvPr id="2" name="TextBox 1">
          <a:extLst>
            <a:ext uri="{FF2B5EF4-FFF2-40B4-BE49-F238E27FC236}">
              <a16:creationId xmlns:a16="http://schemas.microsoft.com/office/drawing/2014/main" id="{5B4510C4-ABA2-87D1-CBB0-A656F5DA7713}"/>
            </a:ext>
          </a:extLst>
        </xdr:cNvPr>
        <xdr:cNvSpPr txBox="1"/>
      </xdr:nvSpPr>
      <xdr:spPr>
        <a:xfrm>
          <a:off x="9381067" y="795867"/>
          <a:ext cx="3361267" cy="184573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Please</a:t>
          </a:r>
          <a:r>
            <a:rPr lang="en-US" sz="1100" baseline="0"/>
            <a:t> fill out the applicable </a:t>
          </a:r>
          <a:r>
            <a:rPr lang="en-US" sz="1100" b="1" baseline="0"/>
            <a:t>green sections </a:t>
          </a:r>
          <a:r>
            <a:rPr lang="en-US" sz="1100" baseline="0"/>
            <a:t>in </a:t>
          </a:r>
          <a:r>
            <a:rPr lang="en-US" sz="1100" b="1" baseline="0"/>
            <a:t>Columns A-C.</a:t>
          </a:r>
        </a:p>
        <a:p>
          <a:endParaRPr lang="en-US" sz="1100" baseline="0"/>
        </a:p>
        <a:p>
          <a:r>
            <a:rPr lang="en-US" sz="1100" baseline="0"/>
            <a:t>Place the total budget amount in the column that aligns with the funding type (Federal/Non-Federal).</a:t>
          </a:r>
        </a:p>
        <a:p>
          <a:endParaRPr lang="en-US" sz="1100" baseline="0"/>
        </a:p>
        <a:p>
          <a:r>
            <a:rPr lang="en-US" sz="1100"/>
            <a:t>Budgeted amounts</a:t>
          </a:r>
          <a:r>
            <a:rPr lang="en-US" sz="1100" baseline="0"/>
            <a:t> will be populated from the corresponding tabs of this workbook. </a:t>
          </a: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419100</xdr:colOff>
      <xdr:row>2</xdr:row>
      <xdr:rowOff>38100</xdr:rowOff>
    </xdr:from>
    <xdr:to>
      <xdr:col>11</xdr:col>
      <xdr:colOff>590550</xdr:colOff>
      <xdr:row>27</xdr:row>
      <xdr:rowOff>123825</xdr:rowOff>
    </xdr:to>
    <xdr:sp macro="" textlink="">
      <xdr:nvSpPr>
        <xdr:cNvPr id="2" name="TextBox 1">
          <a:extLst>
            <a:ext uri="{FF2B5EF4-FFF2-40B4-BE49-F238E27FC236}">
              <a16:creationId xmlns:a16="http://schemas.microsoft.com/office/drawing/2014/main" id="{37F0151B-8AA0-EC7D-3261-EFFA57BCAFF2}"/>
            </a:ext>
          </a:extLst>
        </xdr:cNvPr>
        <xdr:cNvSpPr txBox="1"/>
      </xdr:nvSpPr>
      <xdr:spPr>
        <a:xfrm>
          <a:off x="12458700" y="609600"/>
          <a:ext cx="2847975" cy="4457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If additional</a:t>
          </a:r>
          <a:r>
            <a:rPr lang="en-US" sz="1100" baseline="0"/>
            <a:t> funding is included in the funding (such as Match), fill section C. If not, go on to Section D. </a:t>
          </a:r>
        </a:p>
        <a:p>
          <a:endParaRPr lang="en-US" sz="1100" baseline="0"/>
        </a:p>
        <a:p>
          <a:endParaRPr lang="en-US" sz="1100" baseline="0"/>
        </a:p>
        <a:p>
          <a:endParaRPr lang="en-US" sz="1100" baseline="0"/>
        </a:p>
        <a:p>
          <a:endParaRPr lang="en-US" sz="1100" baseline="0"/>
        </a:p>
        <a:p>
          <a:endParaRPr lang="en-US" sz="1100" baseline="0"/>
        </a:p>
        <a:p>
          <a:r>
            <a:rPr lang="en-US" sz="1100" baseline="0"/>
            <a:t>Section D should break out the quarterly amounts needed for the </a:t>
          </a:r>
          <a:r>
            <a:rPr lang="en-US" sz="1100" b="1" baseline="0"/>
            <a:t>first year </a:t>
          </a:r>
          <a:r>
            <a:rPr lang="en-US" sz="1100" b="0" baseline="0"/>
            <a:t>of the award. Please calculate these amounts externally and insert them in the applicable row/column (Federal/Non-Federal).</a:t>
          </a:r>
        </a:p>
        <a:p>
          <a:endParaRPr lang="en-US" sz="1100" b="0" baseline="0"/>
        </a:p>
        <a:p>
          <a:endParaRPr lang="en-US" sz="1100" b="0" baseline="0"/>
        </a:p>
        <a:p>
          <a:endParaRPr lang="en-US" sz="1100" b="0" baseline="0"/>
        </a:p>
        <a:p>
          <a:endParaRPr lang="en-US" sz="1100" b="0" baseline="0"/>
        </a:p>
        <a:p>
          <a:endParaRPr lang="en-US" sz="1100" b="0" baseline="0"/>
        </a:p>
        <a:p>
          <a:endParaRPr lang="en-US" sz="1100" b="0" baseline="0"/>
        </a:p>
        <a:p>
          <a:r>
            <a:rPr lang="en-US" sz="1100" b="0" baseline="0"/>
            <a:t>Section F - Direct Charges and Indirect Charges will auto-calculate from the corresponding tabs. Hover your cursor over the green cells in section F for explanations for each.  </a:t>
          </a: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0</xdr:colOff>
      <xdr:row>3</xdr:row>
      <xdr:rowOff>22860</xdr:rowOff>
    </xdr:from>
    <xdr:to>
      <xdr:col>10</xdr:col>
      <xdr:colOff>548640</xdr:colOff>
      <xdr:row>16</xdr:row>
      <xdr:rowOff>68580</xdr:rowOff>
    </xdr:to>
    <xdr:sp macro="" textlink="">
      <xdr:nvSpPr>
        <xdr:cNvPr id="2" name="TextBox 1">
          <a:extLst>
            <a:ext uri="{FF2B5EF4-FFF2-40B4-BE49-F238E27FC236}">
              <a16:creationId xmlns:a16="http://schemas.microsoft.com/office/drawing/2014/main" id="{74FF7EC6-D3B2-7007-A689-EF7D925C9B16}"/>
            </a:ext>
          </a:extLst>
        </xdr:cNvPr>
        <xdr:cNvSpPr txBox="1"/>
      </xdr:nvSpPr>
      <xdr:spPr>
        <a:xfrm>
          <a:off x="7924800" y="739140"/>
          <a:ext cx="2377440" cy="24231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List out all positions,</a:t>
          </a:r>
          <a:r>
            <a:rPr lang="en-US" sz="1100" baseline="0"/>
            <a:t> their % of time that will be charged to the award, the monthly wage/salary, and the number of months staff will be working on the award. The total will automatically update once you complete the green section.</a:t>
          </a:r>
        </a:p>
        <a:p>
          <a:endParaRPr lang="en-US" sz="1100" baseline="0"/>
        </a:p>
        <a:p>
          <a:endParaRPr lang="en-US" sz="1100" baseline="0"/>
        </a:p>
        <a:p>
          <a:r>
            <a:rPr lang="en-US" sz="1100" baseline="0"/>
            <a:t>The budget narrative should reflect all positions listed and provide written explanations for each. </a:t>
          </a: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411480</xdr:colOff>
      <xdr:row>3</xdr:row>
      <xdr:rowOff>38100</xdr:rowOff>
    </xdr:from>
    <xdr:to>
      <xdr:col>10</xdr:col>
      <xdr:colOff>441960</xdr:colOff>
      <xdr:row>22</xdr:row>
      <xdr:rowOff>60960</xdr:rowOff>
    </xdr:to>
    <xdr:sp macro="" textlink="">
      <xdr:nvSpPr>
        <xdr:cNvPr id="2" name="TextBox 1">
          <a:extLst>
            <a:ext uri="{FF2B5EF4-FFF2-40B4-BE49-F238E27FC236}">
              <a16:creationId xmlns:a16="http://schemas.microsoft.com/office/drawing/2014/main" id="{892EF508-A051-B4AF-062D-C5164E38D65A}"/>
            </a:ext>
          </a:extLst>
        </xdr:cNvPr>
        <xdr:cNvSpPr txBox="1"/>
      </xdr:nvSpPr>
      <xdr:spPr>
        <a:xfrm>
          <a:off x="8001000" y="777240"/>
          <a:ext cx="2468880" cy="34975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aseline="0"/>
            <a:t>The Positions cells (</a:t>
          </a:r>
          <a:r>
            <a:rPr lang="en-US" sz="1100" b="1" baseline="0"/>
            <a:t>Columns A</a:t>
          </a:r>
          <a:r>
            <a:rPr lang="en-US" sz="1100" baseline="0"/>
            <a:t>) will automatically populate from the Personnel tab. Base amounts (</a:t>
          </a:r>
          <a:r>
            <a:rPr lang="en-US" sz="1100" b="1" baseline="0"/>
            <a:t>Column D</a:t>
          </a:r>
          <a:r>
            <a:rPr lang="en-US" sz="1100" b="0" baseline="0"/>
            <a:t>) will</a:t>
          </a:r>
          <a:r>
            <a:rPr lang="en-US" sz="1100" baseline="0"/>
            <a:t> auto-populate as the Personnel positions are filled.</a:t>
          </a:r>
        </a:p>
        <a:p>
          <a:endParaRPr lang="en-US" sz="1100" baseline="0"/>
        </a:p>
        <a:p>
          <a:r>
            <a:rPr lang="en-US" sz="1100" baseline="0"/>
            <a:t>Fringe Rates are dependent on the benefits packages offered to each position. Confirm the correct benefit rates before completing this step. </a:t>
          </a:r>
        </a:p>
        <a:p>
          <a:endParaRPr lang="en-US" sz="1100" baseline="0"/>
        </a:p>
        <a:p>
          <a:r>
            <a:rPr lang="en-US" sz="1100" baseline="0"/>
            <a:t>IF you are required to break out benefits by their corresponding positions, </a:t>
          </a:r>
          <a:r>
            <a:rPr lang="en-US" sz="1100" b="1" baseline="0"/>
            <a:t>delete the auto-populated data from the A and D Columns. </a:t>
          </a:r>
          <a:endParaRPr lang="en-US" sz="1100" b="0" baseline="0"/>
        </a:p>
        <a:p>
          <a:endParaRPr lang="en-US" sz="1100" b="0" baseline="0"/>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solidFill>
                <a:schemeClr val="dk1"/>
              </a:solidFill>
              <a:effectLst/>
              <a:latin typeface="+mn-lt"/>
              <a:ea typeface="+mn-ea"/>
              <a:cs typeface="+mn-cs"/>
            </a:rPr>
            <a:t>The budget narrative should expand on the benefits included in the packages listed. </a:t>
          </a:r>
          <a:endParaRPr lang="en-US">
            <a:effectLst/>
          </a:endParaRPr>
        </a:p>
        <a:p>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289560</xdr:colOff>
      <xdr:row>3</xdr:row>
      <xdr:rowOff>30480</xdr:rowOff>
    </xdr:from>
    <xdr:to>
      <xdr:col>11</xdr:col>
      <xdr:colOff>83820</xdr:colOff>
      <xdr:row>17</xdr:row>
      <xdr:rowOff>53340</xdr:rowOff>
    </xdr:to>
    <xdr:sp macro="" textlink="">
      <xdr:nvSpPr>
        <xdr:cNvPr id="2" name="TextBox 1">
          <a:extLst>
            <a:ext uri="{FF2B5EF4-FFF2-40B4-BE49-F238E27FC236}">
              <a16:creationId xmlns:a16="http://schemas.microsoft.com/office/drawing/2014/main" id="{1171323F-4ECF-F60C-D10F-6253A6771142}"/>
            </a:ext>
          </a:extLst>
        </xdr:cNvPr>
        <xdr:cNvSpPr txBox="1"/>
      </xdr:nvSpPr>
      <xdr:spPr>
        <a:xfrm>
          <a:off x="6804660" y="746760"/>
          <a:ext cx="2232660" cy="25831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Travel</a:t>
          </a:r>
          <a:r>
            <a:rPr lang="en-US" sz="1100" baseline="0"/>
            <a:t> costs should reflect the costs associated with traveling, the amount of staff expected to travel, the relevant unit of measure, and the cost per unit to calculate a total. </a:t>
          </a:r>
        </a:p>
        <a:p>
          <a:endParaRPr lang="en-US" sz="1100" baseline="0"/>
        </a:p>
        <a:p>
          <a:r>
            <a:rPr lang="en-US" sz="1100" baseline="0"/>
            <a:t>If none of the listed unit types fit the item, utilize the "other" option and insert the total cost. </a:t>
          </a:r>
        </a:p>
        <a:p>
          <a:endParaRPr lang="en-US" sz="1100" baseline="0"/>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solidFill>
                <a:schemeClr val="dk1"/>
              </a:solidFill>
              <a:effectLst/>
              <a:latin typeface="+mn-lt"/>
              <a:ea typeface="+mn-ea"/>
              <a:cs typeface="+mn-cs"/>
            </a:rPr>
            <a:t>The budget narrative should expand on the travel costs associated with all items listed.  </a:t>
          </a:r>
          <a:endParaRPr lang="en-US">
            <a:effectLst/>
          </a:endParaRPr>
        </a:p>
        <a:p>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579120</xdr:colOff>
      <xdr:row>2</xdr:row>
      <xdr:rowOff>312420</xdr:rowOff>
    </xdr:from>
    <xdr:to>
      <xdr:col>9</xdr:col>
      <xdr:colOff>167640</xdr:colOff>
      <xdr:row>18</xdr:row>
      <xdr:rowOff>129540</xdr:rowOff>
    </xdr:to>
    <xdr:sp macro="" textlink="">
      <xdr:nvSpPr>
        <xdr:cNvPr id="2" name="TextBox 1">
          <a:extLst>
            <a:ext uri="{FF2B5EF4-FFF2-40B4-BE49-F238E27FC236}">
              <a16:creationId xmlns:a16="http://schemas.microsoft.com/office/drawing/2014/main" id="{19AAE620-9155-396F-DB56-331312E77EC8}"/>
            </a:ext>
          </a:extLst>
        </xdr:cNvPr>
        <xdr:cNvSpPr txBox="1"/>
      </xdr:nvSpPr>
      <xdr:spPr>
        <a:xfrm>
          <a:off x="6522720" y="1013460"/>
          <a:ext cx="2026920" cy="2895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Supplies</a:t>
          </a:r>
          <a:r>
            <a:rPr lang="en-US" sz="1100" b="0"/>
            <a:t>,</a:t>
          </a:r>
          <a:r>
            <a:rPr lang="en-US" sz="1100" baseline="0"/>
            <a:t> such as office supplies, can be consolidated into a single line item (i.e., Office Supplies) and be expanded upon within the Budget Narrative below. </a:t>
          </a:r>
        </a:p>
        <a:p>
          <a:endParaRPr lang="en-US" sz="1100" baseline="0"/>
        </a:p>
        <a:p>
          <a:r>
            <a:rPr lang="en-US" sz="1100" baseline="0"/>
            <a:t>The cost per unit </a:t>
          </a:r>
          <a:r>
            <a:rPr lang="en-US" sz="1100" b="1" baseline="0"/>
            <a:t>cannot </a:t>
          </a:r>
          <a:r>
            <a:rPr lang="en-US" sz="1100" b="0" baseline="0"/>
            <a:t>exceed $10,000.00. If the cost per unit is or exceeds $10,000 per unit, this would be considered </a:t>
          </a:r>
          <a:r>
            <a:rPr lang="en-US" sz="1100" b="1" baseline="0"/>
            <a:t>Equipment.</a:t>
          </a:r>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274320</xdr:colOff>
      <xdr:row>5</xdr:row>
      <xdr:rowOff>7620</xdr:rowOff>
    </xdr:from>
    <xdr:to>
      <xdr:col>8</xdr:col>
      <xdr:colOff>441960</xdr:colOff>
      <xdr:row>17</xdr:row>
      <xdr:rowOff>15240</xdr:rowOff>
    </xdr:to>
    <xdr:sp macro="" textlink="">
      <xdr:nvSpPr>
        <xdr:cNvPr id="2" name="TextBox 1">
          <a:extLst>
            <a:ext uri="{FF2B5EF4-FFF2-40B4-BE49-F238E27FC236}">
              <a16:creationId xmlns:a16="http://schemas.microsoft.com/office/drawing/2014/main" id="{E36B8B66-5DE9-66A5-3933-EC0CEFEDF6FA}"/>
            </a:ext>
          </a:extLst>
        </xdr:cNvPr>
        <xdr:cNvSpPr txBox="1"/>
      </xdr:nvSpPr>
      <xdr:spPr>
        <a:xfrm>
          <a:off x="6560820" y="982980"/>
          <a:ext cx="3215640" cy="22021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Please list the contracts and</a:t>
          </a:r>
          <a:r>
            <a:rPr lang="en-US" sz="1100" baseline="0"/>
            <a:t> their totals that will be awarded from this grant. </a:t>
          </a:r>
        </a:p>
        <a:p>
          <a:endParaRPr lang="en-US" sz="1100" baseline="0"/>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solidFill>
                <a:schemeClr val="dk1"/>
              </a:solidFill>
              <a:effectLst/>
              <a:latin typeface="+mn-lt"/>
              <a:ea typeface="+mn-ea"/>
              <a:cs typeface="+mn-cs"/>
            </a:rPr>
            <a:t>The budget narrative should expand on the contractual costs included for each item listed. </a:t>
          </a:r>
          <a:endParaRPr lang="en-US">
            <a:effectLst/>
          </a:endParaRPr>
        </a:p>
        <a:p>
          <a:endParaRPr lang="en-US" sz="1100" baseline="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7</xdr:col>
      <xdr:colOff>7620</xdr:colOff>
      <xdr:row>2</xdr:row>
      <xdr:rowOff>175260</xdr:rowOff>
    </xdr:from>
    <xdr:to>
      <xdr:col>11</xdr:col>
      <xdr:colOff>586740</xdr:colOff>
      <xdr:row>22</xdr:row>
      <xdr:rowOff>160020</xdr:rowOff>
    </xdr:to>
    <xdr:sp macro="" textlink="">
      <xdr:nvSpPr>
        <xdr:cNvPr id="2" name="TextBox 1">
          <a:extLst>
            <a:ext uri="{FF2B5EF4-FFF2-40B4-BE49-F238E27FC236}">
              <a16:creationId xmlns:a16="http://schemas.microsoft.com/office/drawing/2014/main" id="{9617221C-0F29-C9F9-24CA-4B9DDA665B29}"/>
            </a:ext>
          </a:extLst>
        </xdr:cNvPr>
        <xdr:cNvSpPr txBox="1"/>
      </xdr:nvSpPr>
      <xdr:spPr>
        <a:xfrm>
          <a:off x="7261860" y="838200"/>
          <a:ext cx="3017520" cy="36423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The Other category</a:t>
          </a:r>
          <a:r>
            <a:rPr lang="en-US" sz="1100" baseline="0"/>
            <a:t> is used for costs that fall into more than one standard cost category. </a:t>
          </a:r>
          <a:r>
            <a:rPr lang="en-US" sz="1100" b="1" baseline="0"/>
            <a:t>Participant-related </a:t>
          </a:r>
          <a:r>
            <a:rPr lang="en-US" sz="1100" baseline="0"/>
            <a:t>and </a:t>
          </a:r>
          <a:r>
            <a:rPr lang="en-US" sz="1100" b="1" baseline="0"/>
            <a:t>training</a:t>
          </a:r>
          <a:r>
            <a:rPr lang="en-US" sz="1100" baseline="0"/>
            <a:t> costs are  examples as what should be considered as "</a:t>
          </a:r>
          <a:r>
            <a:rPr lang="en-US" sz="1100" b="1" baseline="0"/>
            <a:t>Other</a:t>
          </a:r>
          <a:r>
            <a:rPr lang="en-US" sz="1100" b="0" baseline="0"/>
            <a:t>."</a:t>
          </a:r>
          <a:endParaRPr lang="en-US" sz="1100" baseline="0"/>
        </a:p>
        <a:p>
          <a:endParaRPr lang="en-US" sz="1100" baseline="0"/>
        </a:p>
        <a:p>
          <a:r>
            <a:rPr lang="en-US" sz="1100" baseline="0"/>
            <a:t>Utilize the budget narrative to further explain each cost outlined and their purpose.</a:t>
          </a:r>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7620</xdr:colOff>
      <xdr:row>4</xdr:row>
      <xdr:rowOff>9525</xdr:rowOff>
    </xdr:from>
    <xdr:to>
      <xdr:col>7</xdr:col>
      <xdr:colOff>76200</xdr:colOff>
      <xdr:row>24</xdr:row>
      <xdr:rowOff>95250</xdr:rowOff>
    </xdr:to>
    <xdr:sp macro="" textlink="">
      <xdr:nvSpPr>
        <xdr:cNvPr id="2" name="TextBox 1">
          <a:extLst>
            <a:ext uri="{FF2B5EF4-FFF2-40B4-BE49-F238E27FC236}">
              <a16:creationId xmlns:a16="http://schemas.microsoft.com/office/drawing/2014/main" id="{2628EE78-A872-C886-CA18-58FB8BE0F480}"/>
            </a:ext>
          </a:extLst>
        </xdr:cNvPr>
        <xdr:cNvSpPr txBox="1"/>
      </xdr:nvSpPr>
      <xdr:spPr>
        <a:xfrm>
          <a:off x="7303770" y="781050"/>
          <a:ext cx="2506980" cy="4362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Before</a:t>
          </a:r>
          <a:r>
            <a:rPr lang="en-US" sz="1100" baseline="0"/>
            <a:t> filling out this section, identify which option to use based on the criteria of whether an Indirect Cost Rate Agreement is applicable. Also, describe what the base is in which the rate is applied (cell B12).</a:t>
          </a:r>
        </a:p>
        <a:p>
          <a:endParaRPr lang="en-US" sz="1100" baseline="0"/>
        </a:p>
        <a:p>
          <a:r>
            <a:rPr lang="en-US" sz="1100" baseline="0"/>
            <a:t>The approved rate should be utilized  and the base amount should = the sum of the total </a:t>
          </a:r>
          <a:r>
            <a:rPr lang="en-US" sz="1100" b="0" baseline="0"/>
            <a:t>direct salaries and benefits from the prior tabs. </a:t>
          </a:r>
          <a:r>
            <a:rPr lang="en-US" sz="1100" b="1" baseline="0"/>
            <a:t>The total will auto-calculate once both the percentage and the base amount have been filled. </a:t>
          </a:r>
        </a:p>
        <a:p>
          <a:endParaRPr lang="en-US" sz="1100" b="0" baseline="0"/>
        </a:p>
        <a:p>
          <a:r>
            <a:rPr lang="en-US" sz="1100" b="0" baseline="0"/>
            <a:t>If an applicant does not currently have an approved rate, they must use the de minimis if electing to charge indirect costs. If not, these costs must be assigend a direct cost and listed on the corresponding tab (e.g., Personnel, Travel, Other).</a:t>
          </a:r>
        </a:p>
        <a:p>
          <a:endParaRPr lang="en-US" sz="1100" baseline="0"/>
        </a:p>
        <a:p>
          <a:r>
            <a:rPr lang="en-US" sz="1100" baseline="0"/>
            <a:t>Utilize the budget narrative to expand upon each entry within this tab. </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586740</xdr:colOff>
      <xdr:row>2</xdr:row>
      <xdr:rowOff>922020</xdr:rowOff>
    </xdr:from>
    <xdr:to>
      <xdr:col>11</xdr:col>
      <xdr:colOff>30480</xdr:colOff>
      <xdr:row>6</xdr:row>
      <xdr:rowOff>121920</xdr:rowOff>
    </xdr:to>
    <xdr:sp macro="" textlink="">
      <xdr:nvSpPr>
        <xdr:cNvPr id="2" name="TextBox 1">
          <a:extLst>
            <a:ext uri="{FF2B5EF4-FFF2-40B4-BE49-F238E27FC236}">
              <a16:creationId xmlns:a16="http://schemas.microsoft.com/office/drawing/2014/main" id="{79AE6122-CCF9-8B55-ACB6-16216241A5C4}"/>
            </a:ext>
          </a:extLst>
        </xdr:cNvPr>
        <xdr:cNvSpPr txBox="1"/>
      </xdr:nvSpPr>
      <xdr:spPr>
        <a:xfrm>
          <a:off x="7117080" y="1303020"/>
          <a:ext cx="3101340" cy="28346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Administrative</a:t>
          </a:r>
          <a:r>
            <a:rPr lang="en-US" sz="1100" baseline="0"/>
            <a:t> costs are not necessarily equivalent to Indirect Costs. Administrative costs are the expenses associated with administering the grant itself. Typically, this would include a portion of Personnel/Benefits for staff serving an administrative function to support the grant, plus any other costs that qualify (such as indirect).</a:t>
          </a:r>
        </a:p>
        <a:p>
          <a:endParaRPr lang="en-US" sz="1100" baseline="0"/>
        </a:p>
        <a:p>
          <a:r>
            <a:rPr lang="en-US" sz="1100" baseline="0"/>
            <a:t>Use the budget narrative to break out the admin costs per cost category (Personnel, Fringe, Travel, etc.) and total the overall amount of admin to be charged to the award. Consult with your awarding agency regarding limitations for admin costs. </a:t>
          </a: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P32"/>
  <sheetViews>
    <sheetView tabSelected="1" zoomScale="90" zoomScaleNormal="90" workbookViewId="0">
      <selection activeCell="A7" sqref="A7"/>
    </sheetView>
  </sheetViews>
  <sheetFormatPr defaultRowHeight="14.4"/>
  <cols>
    <col min="1" max="1" width="33.109375" bestFit="1" customWidth="1"/>
    <col min="2" max="2" width="15" bestFit="1" customWidth="1"/>
    <col min="3" max="3" width="13.33203125" bestFit="1" customWidth="1"/>
    <col min="4" max="4" width="21.109375" hidden="1" customWidth="1"/>
    <col min="5" max="5" width="19.44140625" hidden="1" customWidth="1"/>
    <col min="6" max="6" width="5" hidden="1" customWidth="1"/>
    <col min="7" max="7" width="27.6640625" customWidth="1"/>
    <col min="15" max="15" width="0" hidden="1" customWidth="1"/>
    <col min="16" max="16" width="11.33203125" hidden="1" customWidth="1"/>
  </cols>
  <sheetData>
    <row r="1" spans="1:16">
      <c r="A1" s="176"/>
      <c r="B1" s="176"/>
      <c r="C1" s="1"/>
      <c r="D1" s="1"/>
      <c r="E1" s="1"/>
      <c r="F1" s="1"/>
      <c r="G1" s="2"/>
    </row>
    <row r="2" spans="1:16" ht="17.399999999999999">
      <c r="A2" s="169" t="s">
        <v>48</v>
      </c>
      <c r="B2" s="170"/>
      <c r="C2" s="170"/>
      <c r="D2" s="170"/>
      <c r="E2" s="170"/>
      <c r="F2" s="170"/>
      <c r="G2" s="171"/>
      <c r="H2" s="60"/>
      <c r="I2" s="60"/>
    </row>
    <row r="3" spans="1:16" ht="15.6">
      <c r="A3" s="181" t="s">
        <v>49</v>
      </c>
      <c r="B3" s="182"/>
      <c r="C3" s="182"/>
      <c r="D3" s="182"/>
      <c r="E3" s="182"/>
      <c r="F3" s="182"/>
      <c r="G3" s="183"/>
      <c r="H3" s="61"/>
      <c r="I3" s="56"/>
    </row>
    <row r="4" spans="1:16" ht="14.4" customHeight="1">
      <c r="A4" s="184" t="s">
        <v>70</v>
      </c>
      <c r="B4" s="177" t="s">
        <v>69</v>
      </c>
      <c r="C4" s="178"/>
      <c r="D4" s="177" t="s">
        <v>68</v>
      </c>
      <c r="E4" s="172"/>
      <c r="F4" s="150"/>
      <c r="G4" s="178"/>
    </row>
    <row r="5" spans="1:16">
      <c r="A5" s="185"/>
      <c r="B5" s="179"/>
      <c r="C5" s="180"/>
      <c r="D5" s="179"/>
      <c r="E5" s="173"/>
      <c r="F5" s="151"/>
      <c r="G5" s="180"/>
    </row>
    <row r="6" spans="1:16">
      <c r="A6" s="185"/>
      <c r="B6" s="112" t="s">
        <v>0</v>
      </c>
      <c r="C6" s="112" t="s">
        <v>1</v>
      </c>
      <c r="D6" s="112" t="s">
        <v>0</v>
      </c>
      <c r="E6" s="112" t="s">
        <v>1</v>
      </c>
      <c r="F6" s="112"/>
      <c r="G6" s="112" t="s">
        <v>2</v>
      </c>
    </row>
    <row r="7" spans="1:16">
      <c r="A7" s="116"/>
      <c r="B7" s="81">
        <v>0</v>
      </c>
      <c r="C7" s="81">
        <v>0</v>
      </c>
      <c r="D7" s="140">
        <v>0</v>
      </c>
      <c r="E7" s="140">
        <v>0</v>
      </c>
      <c r="F7" s="106">
        <v>1</v>
      </c>
      <c r="G7" s="72">
        <f>(B7+C7)-(D7+E7)</f>
        <v>0</v>
      </c>
    </row>
    <row r="8" spans="1:16">
      <c r="A8" s="116"/>
      <c r="B8" s="81">
        <v>0</v>
      </c>
      <c r="C8" s="81">
        <v>0</v>
      </c>
      <c r="D8" s="140">
        <v>0</v>
      </c>
      <c r="E8" s="140">
        <v>0</v>
      </c>
      <c r="F8" s="106">
        <v>2</v>
      </c>
      <c r="G8" s="72">
        <f t="shared" ref="G8:G12" si="0">(B8+C8)-(D8+E8)</f>
        <v>0</v>
      </c>
    </row>
    <row r="9" spans="1:16">
      <c r="A9" s="117"/>
      <c r="B9" s="81">
        <v>0</v>
      </c>
      <c r="C9" s="81">
        <v>0</v>
      </c>
      <c r="D9" s="140">
        <v>0</v>
      </c>
      <c r="E9" s="140">
        <v>0</v>
      </c>
      <c r="F9" s="106">
        <v>3</v>
      </c>
      <c r="G9" s="72">
        <f t="shared" si="0"/>
        <v>0</v>
      </c>
    </row>
    <row r="10" spans="1:16" ht="14.25" customHeight="1">
      <c r="A10" s="117"/>
      <c r="B10" s="81">
        <v>0</v>
      </c>
      <c r="C10" s="81">
        <v>0</v>
      </c>
      <c r="D10" s="140">
        <v>0</v>
      </c>
      <c r="E10" s="140">
        <v>0</v>
      </c>
      <c r="F10" s="106">
        <v>4</v>
      </c>
      <c r="G10" s="72">
        <f t="shared" si="0"/>
        <v>0</v>
      </c>
    </row>
    <row r="11" spans="1:16" ht="0.75" hidden="1" customHeight="1">
      <c r="A11" s="108"/>
      <c r="B11" s="109"/>
      <c r="C11" s="109"/>
      <c r="D11" s="109"/>
      <c r="E11" s="109"/>
      <c r="F11" s="131"/>
      <c r="G11" s="92"/>
    </row>
    <row r="12" spans="1:16">
      <c r="A12" s="91" t="s">
        <v>2</v>
      </c>
      <c r="B12" s="92">
        <f>SUM(B7:B10)</f>
        <v>0</v>
      </c>
      <c r="C12" s="92">
        <f>SUM(C7:C10)</f>
        <v>0</v>
      </c>
      <c r="D12" s="92">
        <f>SUM(D7:D10)</f>
        <v>0</v>
      </c>
      <c r="E12" s="92">
        <f>SUM(E7:E10)</f>
        <v>0</v>
      </c>
      <c r="F12" s="126">
        <v>1</v>
      </c>
      <c r="G12" s="92">
        <f t="shared" si="0"/>
        <v>0</v>
      </c>
    </row>
    <row r="13" spans="1:16" ht="0.75" customHeight="1">
      <c r="A13" s="96"/>
      <c r="B13" s="97"/>
      <c r="C13" s="97"/>
      <c r="D13" s="97"/>
      <c r="E13" s="97"/>
      <c r="F13" s="97"/>
      <c r="G13" s="92"/>
    </row>
    <row r="14" spans="1:16" ht="15.6">
      <c r="A14" s="181" t="s">
        <v>97</v>
      </c>
      <c r="B14" s="182"/>
      <c r="C14" s="182"/>
      <c r="D14" s="182"/>
      <c r="E14" s="182"/>
      <c r="F14" s="182"/>
      <c r="G14" s="183"/>
      <c r="H14" s="56"/>
    </row>
    <row r="15" spans="1:16">
      <c r="A15" s="172" t="s">
        <v>4</v>
      </c>
      <c r="B15" s="167" t="s">
        <v>69</v>
      </c>
      <c r="C15" s="168"/>
      <c r="D15" s="167" t="s">
        <v>68</v>
      </c>
      <c r="E15" s="168"/>
      <c r="F15" s="113"/>
      <c r="G15" s="58"/>
    </row>
    <row r="16" spans="1:16">
      <c r="A16" s="173"/>
      <c r="B16" s="57" t="s">
        <v>0</v>
      </c>
      <c r="C16" s="73" t="s">
        <v>1</v>
      </c>
      <c r="D16" s="57" t="s">
        <v>0</v>
      </c>
      <c r="E16" s="57" t="s">
        <v>1</v>
      </c>
      <c r="F16" s="57"/>
      <c r="G16" s="57" t="s">
        <v>2</v>
      </c>
      <c r="O16" t="s">
        <v>109</v>
      </c>
      <c r="P16" t="s">
        <v>1</v>
      </c>
    </row>
    <row r="17" spans="1:16">
      <c r="A17" s="59" t="s">
        <v>79</v>
      </c>
      <c r="B17" s="123">
        <f>IF(B$12&gt;0,(Personnel!$F$24*O$17),0)</f>
        <v>0</v>
      </c>
      <c r="C17" s="123">
        <f>IF(C$12&gt;0,(Personnel!$F$24*P$17),0)</f>
        <v>0</v>
      </c>
      <c r="D17" s="125">
        <v>0</v>
      </c>
      <c r="E17" s="123">
        <v>0</v>
      </c>
      <c r="F17" s="106">
        <v>1</v>
      </c>
      <c r="G17" s="63">
        <f>(B17+C17)-(D17+E17)</f>
        <v>0</v>
      </c>
      <c r="O17" s="146" t="e">
        <f>B7/G7</f>
        <v>#DIV/0!</v>
      </c>
      <c r="P17" s="146" t="e">
        <f>C7/G7</f>
        <v>#DIV/0!</v>
      </c>
    </row>
    <row r="18" spans="1:16">
      <c r="A18" s="59" t="s">
        <v>71</v>
      </c>
      <c r="B18" s="123">
        <f>IF(B$12&gt;0,(Fringe!$F$24*O$17),0)</f>
        <v>0</v>
      </c>
      <c r="C18" s="123">
        <f>IF(C$12&gt;0,(Fringe!$F$24*P$17),0)</f>
        <v>0</v>
      </c>
      <c r="D18" s="125">
        <v>0</v>
      </c>
      <c r="E18" s="123">
        <v>0</v>
      </c>
      <c r="F18" s="106">
        <v>2</v>
      </c>
      <c r="G18" s="63">
        <f t="shared" ref="G18:G26" si="1">(B18+C18)-(D18+E18)</f>
        <v>0</v>
      </c>
    </row>
    <row r="19" spans="1:16">
      <c r="A19" s="59" t="s">
        <v>72</v>
      </c>
      <c r="B19" s="123">
        <f>IF(B$12&gt;0,(Travel!$G$24*O$17),0)</f>
        <v>0</v>
      </c>
      <c r="C19" s="123">
        <f>IF(C$12&gt;0,(Travel!$G$24*P$17),0)</f>
        <v>0</v>
      </c>
      <c r="D19" s="125">
        <v>0</v>
      </c>
      <c r="E19" s="123">
        <v>0</v>
      </c>
      <c r="F19" s="106">
        <v>3</v>
      </c>
      <c r="G19" s="63">
        <f t="shared" si="1"/>
        <v>0</v>
      </c>
    </row>
    <row r="20" spans="1:16">
      <c r="A20" s="59" t="s">
        <v>73</v>
      </c>
      <c r="B20" s="123">
        <f>IF(B$12&gt;0,(Equipment!$E$24*O$17),0)</f>
        <v>0</v>
      </c>
      <c r="C20" s="123">
        <f>IF(C$12&gt;0,(Equipment!$E$24*P$17),0)</f>
        <v>0</v>
      </c>
      <c r="D20" s="125">
        <v>0</v>
      </c>
      <c r="E20" s="123">
        <v>0</v>
      </c>
      <c r="F20" s="106">
        <v>4</v>
      </c>
      <c r="G20" s="63">
        <f t="shared" si="1"/>
        <v>0</v>
      </c>
    </row>
    <row r="21" spans="1:16">
      <c r="A21" s="59" t="s">
        <v>74</v>
      </c>
      <c r="B21" s="123">
        <f>IF(B$12&gt;0,(Supplies!$E$31*O$17),0)</f>
        <v>0</v>
      </c>
      <c r="C21" s="123">
        <f>IF(C$12&gt;0,(Supplies!$E$31*P$17),0)</f>
        <v>0</v>
      </c>
      <c r="D21" s="125">
        <v>0</v>
      </c>
      <c r="E21" s="123">
        <v>0</v>
      </c>
      <c r="F21" s="106">
        <v>5</v>
      </c>
      <c r="G21" s="63">
        <f t="shared" si="1"/>
        <v>0</v>
      </c>
    </row>
    <row r="22" spans="1:16">
      <c r="A22" s="59" t="s">
        <v>75</v>
      </c>
      <c r="B22" s="123">
        <f>IF(B$12&gt;0,(Contractual!$C$25*O$17),0)</f>
        <v>0</v>
      </c>
      <c r="C22" s="123">
        <f>IF(C$12&gt;0,(Contractual!$C$25*P$17),0)</f>
        <v>0</v>
      </c>
      <c r="D22" s="125">
        <v>0</v>
      </c>
      <c r="E22" s="123">
        <v>0</v>
      </c>
      <c r="F22" s="106">
        <v>6</v>
      </c>
      <c r="G22" s="63">
        <f t="shared" si="1"/>
        <v>0</v>
      </c>
    </row>
    <row r="23" spans="1:16">
      <c r="A23" s="59" t="s">
        <v>76</v>
      </c>
      <c r="B23" s="123">
        <v>0</v>
      </c>
      <c r="C23" s="124">
        <v>0</v>
      </c>
      <c r="D23" s="125">
        <v>0</v>
      </c>
      <c r="E23" s="123">
        <v>0</v>
      </c>
      <c r="F23" s="106">
        <v>7</v>
      </c>
      <c r="G23" s="63">
        <f t="shared" si="1"/>
        <v>0</v>
      </c>
    </row>
    <row r="24" spans="1:16">
      <c r="A24" s="59" t="s">
        <v>77</v>
      </c>
      <c r="B24" s="123">
        <f>IF(B$12&gt;0,('Other (Including Training)'!$F$24*O$17),0)</f>
        <v>0</v>
      </c>
      <c r="C24" s="123">
        <f>IF(C$12&gt;0,('Other (Including Training)'!$F$24*P$17),0)</f>
        <v>0</v>
      </c>
      <c r="D24" s="125">
        <v>0</v>
      </c>
      <c r="E24" s="123">
        <v>0</v>
      </c>
      <c r="F24" s="106">
        <v>8</v>
      </c>
      <c r="G24" s="63">
        <f t="shared" si="1"/>
        <v>0</v>
      </c>
    </row>
    <row r="25" spans="1:16" ht="18" customHeight="1">
      <c r="A25" s="59" t="s">
        <v>80</v>
      </c>
      <c r="B25" s="123">
        <f>SUM(B17:B24)</f>
        <v>0</v>
      </c>
      <c r="C25" s="124">
        <f>SUM(C17:C24)</f>
        <v>0</v>
      </c>
      <c r="D25" s="125">
        <f>SUM(D17:D24)</f>
        <v>0</v>
      </c>
      <c r="E25" s="123">
        <f>SUM(E17:E24)</f>
        <v>0</v>
      </c>
      <c r="F25" s="106">
        <v>9</v>
      </c>
      <c r="G25" s="63">
        <f t="shared" si="1"/>
        <v>0</v>
      </c>
    </row>
    <row r="26" spans="1:16">
      <c r="A26" s="59" t="s">
        <v>78</v>
      </c>
      <c r="B26" s="123">
        <f>IF(B$12&gt;0,(Indirect!$B$22*O$17),0)</f>
        <v>0</v>
      </c>
      <c r="C26" s="123">
        <f>IF(C$12&gt;0,(Indirect!$B$22*P$17),0)</f>
        <v>0</v>
      </c>
      <c r="D26" s="125">
        <v>0</v>
      </c>
      <c r="E26" s="123">
        <v>0</v>
      </c>
      <c r="F26" s="106">
        <v>10</v>
      </c>
      <c r="G26" s="63">
        <f t="shared" si="1"/>
        <v>0</v>
      </c>
    </row>
    <row r="27" spans="1:16" ht="15" thickBot="1">
      <c r="A27" s="75" t="s">
        <v>2</v>
      </c>
      <c r="B27" s="77">
        <f>SUM(B25:B26)</f>
        <v>0</v>
      </c>
      <c r="C27" s="115">
        <f>SUM(C25:C26)</f>
        <v>0</v>
      </c>
      <c r="D27" s="76">
        <f>SUM(D25:D26)</f>
        <v>0</v>
      </c>
      <c r="E27" s="77">
        <f>SUM(E25:E26)</f>
        <v>0</v>
      </c>
      <c r="F27" s="107">
        <v>11</v>
      </c>
      <c r="G27" s="77">
        <f>SUM(G25:G26)</f>
        <v>0</v>
      </c>
    </row>
    <row r="28" spans="1:16" ht="15" thickTop="1">
      <c r="A28" s="174"/>
      <c r="B28" s="174"/>
      <c r="C28" s="174"/>
      <c r="D28" s="174"/>
      <c r="E28" s="174"/>
      <c r="F28" s="174"/>
      <c r="G28" s="175"/>
    </row>
    <row r="29" spans="1:16">
      <c r="A29" s="62" t="s">
        <v>5</v>
      </c>
      <c r="B29" s="144">
        <v>0</v>
      </c>
      <c r="C29" s="74">
        <v>0</v>
      </c>
      <c r="D29" s="74">
        <v>0</v>
      </c>
      <c r="E29" s="74">
        <v>0</v>
      </c>
      <c r="F29" s="105">
        <v>1</v>
      </c>
      <c r="G29" s="74">
        <f>SUM(B29:C29)</f>
        <v>0</v>
      </c>
    </row>
    <row r="30" spans="1:16">
      <c r="A30" s="1"/>
      <c r="B30" s="3"/>
      <c r="C30" s="3"/>
      <c r="D30" s="3"/>
      <c r="E30" s="3"/>
      <c r="F30" s="3"/>
      <c r="G30" s="3"/>
    </row>
    <row r="31" spans="1:16" ht="15.6">
      <c r="A31" s="4"/>
      <c r="B31" s="4"/>
      <c r="C31" s="5"/>
      <c r="D31" s="5"/>
      <c r="E31" s="6"/>
      <c r="F31" s="6"/>
      <c r="G31" s="1"/>
    </row>
    <row r="32" spans="1:16">
      <c r="A32" s="1"/>
      <c r="B32" s="152"/>
      <c r="C32" s="1"/>
      <c r="D32" s="1"/>
      <c r="E32" s="6"/>
      <c r="F32" s="6"/>
      <c r="G32" s="1"/>
    </row>
  </sheetData>
  <sheetProtection algorithmName="SHA-512" hashValue="30JsHoff2V/YgC8icCe+OTF8vefxGiQo1hXu9T27DRCDJsJVmuWxMcprn3sgV9VOTcdRfoF90kimAfelFsWHLQ==" saltValue="MQT4sFoqKMI+oNSeIpR3vg==" spinCount="100000" sheet="1" objects="1" scenarios="1" selectLockedCells="1"/>
  <mergeCells count="12">
    <mergeCell ref="A1:B1"/>
    <mergeCell ref="B4:C5"/>
    <mergeCell ref="A3:G3"/>
    <mergeCell ref="A14:G14"/>
    <mergeCell ref="A4:A6"/>
    <mergeCell ref="D4:E5"/>
    <mergeCell ref="G4:G5"/>
    <mergeCell ref="D15:E15"/>
    <mergeCell ref="B15:C15"/>
    <mergeCell ref="A2:G2"/>
    <mergeCell ref="A15:A16"/>
    <mergeCell ref="A28:G28"/>
  </mergeCells>
  <conditionalFormatting sqref="B27">
    <cfRule type="expression" dxfId="4" priority="5" stopIfTrue="1">
      <formula>$C$29&lt;$I$14</formula>
    </cfRule>
  </conditionalFormatting>
  <dataValidations count="6">
    <dataValidation allowBlank="1" showInputMessage="1" showErrorMessage="1" promptTitle="Budget Request" prompt="Please enter the total request amount for new or additional funding." sqref="B7:C11" xr:uid="{00000000-0002-0000-0000-000000000000}"/>
    <dataValidation allowBlank="1" showInputMessage="1" showErrorMessage="1" promptTitle="Unobligated Funds" prompt="Please enter your unobligated funds." sqref="D7:F11" xr:uid="{00000000-0002-0000-0000-000001000000}"/>
    <dataValidation allowBlank="1" showInputMessage="1" showErrorMessage="1" promptTitle="Unobligated Funds" prompt="Please enter estimated unobligated funds by object class category." sqref="D17:F26" xr:uid="{00000000-0002-0000-0000-000002000000}"/>
    <dataValidation allowBlank="1" showInputMessage="1" showErrorMessage="1" promptTitle="Budget Request" prompt="Do not enter object class category information here. These fields are referenced to the individual object class category tabs that must be completed." sqref="B17:B26 C24 C26 C17:C22" xr:uid="{00000000-0002-0000-0000-000003000000}"/>
    <dataValidation allowBlank="1" showInputMessage="1" showErrorMessage="1" promptTitle="Budget Request" prompt="Please enter the values per object class category that will be derived from a non-federal funding source." sqref="C23 C25" xr:uid="{00000000-0002-0000-0000-000004000000}"/>
    <dataValidation allowBlank="1" showInputMessage="1" showErrorMessage="1" promptTitle="Name of Award/Initiative" prompt="Please enter the award or initiative this funding will be used for." sqref="A7:A11" xr:uid="{00000000-0002-0000-0000-000005000000}"/>
  </dataValidations>
  <pageMargins left="0.7" right="0.7" top="0.75" bottom="0.75" header="0.3" footer="0.3"/>
  <pageSetup paperSize="122" orientation="portrait" r:id="rId1"/>
  <ignoredErrors>
    <ignoredError sqref="D12:E12 G12 B23 C27 G17:G27 G7:G10 B25 B27 C23:E23 D26:E26 C25:E25 D24:E24" unlocked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K28"/>
  <sheetViews>
    <sheetView zoomScale="80" zoomScaleNormal="80" workbookViewId="0">
      <selection activeCell="A4" sqref="A4:B4"/>
    </sheetView>
  </sheetViews>
  <sheetFormatPr defaultColWidth="8.88671875" defaultRowHeight="13.8"/>
  <cols>
    <col min="1" max="1" width="75" style="78" customWidth="1"/>
    <col min="2" max="2" width="16.44140625" style="78" customWidth="1"/>
    <col min="3" max="3" width="28.5546875" style="78" customWidth="1"/>
    <col min="4" max="4" width="22" style="78" customWidth="1"/>
    <col min="5" max="5" width="21.6640625" style="78" customWidth="1"/>
    <col min="6" max="6" width="13.88671875" style="78" hidden="1" customWidth="1"/>
    <col min="7" max="7" width="28" style="78" customWidth="1"/>
    <col min="8" max="10" width="8.88671875" style="78"/>
    <col min="11" max="11" width="12.33203125" style="78" bestFit="1" customWidth="1"/>
    <col min="12" max="16384" width="8.88671875" style="78"/>
  </cols>
  <sheetData>
    <row r="1" spans="1:11">
      <c r="A1" s="1"/>
      <c r="B1" s="1"/>
      <c r="C1" s="1"/>
      <c r="D1" s="1"/>
      <c r="E1" s="1"/>
      <c r="F1" s="1"/>
      <c r="G1" s="1"/>
    </row>
    <row r="2" spans="1:11" ht="32.25" customHeight="1">
      <c r="A2" s="186" t="s">
        <v>38</v>
      </c>
      <c r="B2" s="186"/>
      <c r="C2" s="186"/>
      <c r="D2" s="186"/>
      <c r="E2" s="186"/>
      <c r="F2" s="186"/>
      <c r="G2" s="187"/>
    </row>
    <row r="3" spans="1:11">
      <c r="A3" s="188" t="s">
        <v>98</v>
      </c>
      <c r="B3" s="189"/>
      <c r="C3" s="114" t="s">
        <v>87</v>
      </c>
      <c r="D3" s="114" t="s">
        <v>88</v>
      </c>
      <c r="E3" s="114" t="s">
        <v>89</v>
      </c>
      <c r="F3" s="114"/>
      <c r="G3" s="114" t="s">
        <v>2</v>
      </c>
    </row>
    <row r="4" spans="1:11">
      <c r="A4" s="193"/>
      <c r="B4" s="194"/>
      <c r="C4" s="65">
        <v>0</v>
      </c>
      <c r="D4" s="65">
        <v>0</v>
      </c>
      <c r="E4" s="65">
        <v>0</v>
      </c>
      <c r="F4" s="111">
        <v>1</v>
      </c>
      <c r="G4" s="72">
        <f>SUM(C4:E4)</f>
        <v>0</v>
      </c>
    </row>
    <row r="5" spans="1:11">
      <c r="A5" s="195"/>
      <c r="B5" s="196"/>
      <c r="C5" s="64">
        <v>0</v>
      </c>
      <c r="D5" s="65">
        <v>0</v>
      </c>
      <c r="E5" s="65">
        <v>0</v>
      </c>
      <c r="F5" s="111">
        <v>2</v>
      </c>
      <c r="G5" s="72">
        <f t="shared" ref="G5:G7" si="0">SUM(C5:E5)</f>
        <v>0</v>
      </c>
    </row>
    <row r="6" spans="1:11">
      <c r="A6" s="197"/>
      <c r="B6" s="198"/>
      <c r="C6" s="64">
        <v>0</v>
      </c>
      <c r="D6" s="65">
        <v>0</v>
      </c>
      <c r="E6" s="65">
        <v>0</v>
      </c>
      <c r="F6" s="111">
        <v>3</v>
      </c>
      <c r="G6" s="72">
        <f t="shared" si="0"/>
        <v>0</v>
      </c>
    </row>
    <row r="7" spans="1:11">
      <c r="A7" s="197" t="s">
        <v>3</v>
      </c>
      <c r="B7" s="198"/>
      <c r="C7" s="64">
        <v>0</v>
      </c>
      <c r="D7" s="65">
        <v>0</v>
      </c>
      <c r="E7" s="65">
        <v>0</v>
      </c>
      <c r="F7" s="111">
        <v>4</v>
      </c>
      <c r="G7" s="72">
        <f t="shared" si="0"/>
        <v>0</v>
      </c>
    </row>
    <row r="8" spans="1:11" ht="26.4" hidden="1" customHeight="1">
      <c r="A8" s="201"/>
      <c r="B8" s="202"/>
      <c r="C8" s="139"/>
      <c r="D8" s="140"/>
      <c r="E8" s="140"/>
      <c r="F8" s="138"/>
      <c r="G8" s="72"/>
    </row>
    <row r="9" spans="1:11">
      <c r="A9" s="199" t="s">
        <v>2</v>
      </c>
      <c r="B9" s="200"/>
      <c r="C9" s="90">
        <f>SUM(C4:C8)</f>
        <v>0</v>
      </c>
      <c r="D9" s="90">
        <f t="shared" ref="D9:E9" si="1">SUM(D4:D8)</f>
        <v>0</v>
      </c>
      <c r="E9" s="90">
        <f t="shared" si="1"/>
        <v>0</v>
      </c>
      <c r="F9" s="110">
        <v>1</v>
      </c>
      <c r="G9" s="72">
        <f>SUM(G4:G8)</f>
        <v>0</v>
      </c>
    </row>
    <row r="10" spans="1:11" ht="0.6" customHeight="1">
      <c r="A10" s="118"/>
      <c r="B10" s="119"/>
      <c r="C10" s="98"/>
      <c r="D10" s="99"/>
      <c r="E10" s="99"/>
      <c r="F10" s="99"/>
      <c r="G10" s="72"/>
    </row>
    <row r="11" spans="1:11" ht="36" customHeight="1">
      <c r="A11" s="190" t="s">
        <v>39</v>
      </c>
      <c r="B11" s="186"/>
      <c r="C11" s="186"/>
      <c r="D11" s="186"/>
      <c r="E11" s="186"/>
      <c r="F11" s="186"/>
      <c r="G11" s="187"/>
      <c r="H11" s="68"/>
      <c r="K11" s="80"/>
    </row>
    <row r="12" spans="1:11">
      <c r="A12" s="86" t="s">
        <v>96</v>
      </c>
      <c r="B12" s="82" t="s">
        <v>40</v>
      </c>
      <c r="C12" s="82" t="s">
        <v>41</v>
      </c>
      <c r="D12" s="82" t="s">
        <v>42</v>
      </c>
      <c r="E12" s="82" t="s">
        <v>43</v>
      </c>
      <c r="F12" s="82"/>
      <c r="G12" s="82" t="s">
        <v>90</v>
      </c>
    </row>
    <row r="13" spans="1:11">
      <c r="A13" s="66" t="s">
        <v>0</v>
      </c>
      <c r="B13" s="121"/>
      <c r="C13" s="121"/>
      <c r="D13" s="121"/>
      <c r="E13" s="121"/>
      <c r="F13" s="111">
        <v>1</v>
      </c>
      <c r="G13" s="120">
        <f>SUM(B13:E13)</f>
        <v>0</v>
      </c>
    </row>
    <row r="14" spans="1:11">
      <c r="A14" s="67" t="s">
        <v>1</v>
      </c>
      <c r="B14" s="121"/>
      <c r="C14" s="121"/>
      <c r="D14" s="121"/>
      <c r="E14" s="121"/>
      <c r="F14" s="111">
        <v>2</v>
      </c>
      <c r="G14" s="120">
        <f>SUM(B14:E14)</f>
        <v>0</v>
      </c>
    </row>
    <row r="15" spans="1:11">
      <c r="A15" s="83" t="s">
        <v>2</v>
      </c>
      <c r="B15" s="72">
        <f>SUM(B13:B14)</f>
        <v>0</v>
      </c>
      <c r="C15" s="72">
        <f>SUM(C13:C14)</f>
        <v>0</v>
      </c>
      <c r="D15" s="72">
        <f>SUM(D13:D14)</f>
        <v>0</v>
      </c>
      <c r="E15" s="72">
        <f>SUM(E13:E14)</f>
        <v>0</v>
      </c>
      <c r="F15" s="110">
        <v>3</v>
      </c>
      <c r="G15" s="63">
        <f>SUM(G13:G14)</f>
        <v>0</v>
      </c>
    </row>
    <row r="16" spans="1:11" ht="2.25" customHeight="1">
      <c r="A16" s="100"/>
      <c r="B16" s="84"/>
      <c r="C16" s="99"/>
      <c r="D16" s="99"/>
      <c r="E16" s="99"/>
      <c r="F16" s="99"/>
      <c r="G16" s="63"/>
    </row>
    <row r="17" spans="1:8" ht="32.25" customHeight="1">
      <c r="A17" s="190" t="s">
        <v>101</v>
      </c>
      <c r="B17" s="186"/>
      <c r="C17" s="186"/>
      <c r="D17" s="186"/>
      <c r="E17" s="186"/>
      <c r="F17" s="186"/>
      <c r="G17" s="187"/>
      <c r="H17" s="68"/>
    </row>
    <row r="18" spans="1:8">
      <c r="A18" s="87" t="s">
        <v>91</v>
      </c>
      <c r="B18" s="82" t="s">
        <v>103</v>
      </c>
      <c r="C18" s="82" t="s">
        <v>104</v>
      </c>
      <c r="D18" s="82" t="s">
        <v>105</v>
      </c>
      <c r="E18" s="82" t="s">
        <v>106</v>
      </c>
      <c r="F18" s="82"/>
      <c r="G18" s="82" t="s">
        <v>107</v>
      </c>
    </row>
    <row r="19" spans="1:8">
      <c r="A19" s="153">
        <f>StartingAB</f>
        <v>0</v>
      </c>
      <c r="B19" s="121">
        <v>0</v>
      </c>
      <c r="C19" s="121">
        <v>0</v>
      </c>
      <c r="D19" s="121">
        <v>0</v>
      </c>
      <c r="E19" s="121">
        <v>0</v>
      </c>
      <c r="F19" s="132">
        <v>1</v>
      </c>
      <c r="G19" s="88">
        <f>SUM($B$19:$E$19)</f>
        <v>0</v>
      </c>
    </row>
    <row r="20" spans="1:8" ht="21" customHeight="1">
      <c r="A20" s="147" t="s">
        <v>108</v>
      </c>
      <c r="B20" s="148">
        <f>'SF424A Page 1'!$G$12-'SF424A Page 2'!$G$15-$B$19</f>
        <v>0</v>
      </c>
      <c r="C20" s="148">
        <f>'SF424A Page 1'!$G$12-'SF424A Page 2'!$G$15-$B$19-$C$19</f>
        <v>0</v>
      </c>
      <c r="D20" s="148">
        <f>'SF424A Page 1'!$G$12-'SF424A Page 2'!$G$15-$B$19-$C$19-$D$19</f>
        <v>0</v>
      </c>
      <c r="E20" s="148">
        <f>'SF424A Page 1'!$G$12-'SF424A Page 2'!$G$15-$B$19-$C$19-$D$19-$E$19</f>
        <v>0</v>
      </c>
      <c r="F20" s="149">
        <v>2</v>
      </c>
      <c r="G20" s="88">
        <f>'SF424A Page 1'!G12-'SF424A Page 2'!G15-'SF424A Page 2'!G19</f>
        <v>0</v>
      </c>
    </row>
    <row r="21" spans="1:8" ht="14.4" hidden="1" customHeight="1">
      <c r="A21" s="71" t="s">
        <v>2</v>
      </c>
      <c r="B21" s="89">
        <f>B20</f>
        <v>0</v>
      </c>
      <c r="C21" s="89">
        <f t="shared" ref="C21:G21" si="2">C20</f>
        <v>0</v>
      </c>
      <c r="D21" s="89">
        <f t="shared" si="2"/>
        <v>0</v>
      </c>
      <c r="E21" s="89">
        <f t="shared" si="2"/>
        <v>0</v>
      </c>
      <c r="F21" s="89">
        <f t="shared" si="2"/>
        <v>2</v>
      </c>
      <c r="G21" s="89">
        <f t="shared" si="2"/>
        <v>0</v>
      </c>
    </row>
    <row r="22" spans="1:8" ht="3" customHeight="1">
      <c r="A22" s="101"/>
      <c r="B22" s="102"/>
      <c r="C22" s="102"/>
      <c r="D22" s="102"/>
      <c r="E22" s="102"/>
      <c r="F22" s="102"/>
      <c r="G22" s="88"/>
    </row>
    <row r="23" spans="1:8" ht="39.75" customHeight="1">
      <c r="A23" s="190" t="s">
        <v>44</v>
      </c>
      <c r="B23" s="186"/>
      <c r="C23" s="186"/>
      <c r="D23" s="186"/>
      <c r="E23" s="186"/>
      <c r="F23" s="186"/>
      <c r="G23" s="187"/>
      <c r="H23" s="68"/>
    </row>
    <row r="24" spans="1:8">
      <c r="A24" s="85" t="s">
        <v>45</v>
      </c>
      <c r="B24" s="70">
        <f>'SF424A Page 1'!G25</f>
        <v>0</v>
      </c>
      <c r="C24" s="203" t="s">
        <v>95</v>
      </c>
      <c r="D24" s="204"/>
      <c r="E24" s="79">
        <f>'SF424A Page 1'!G26</f>
        <v>0</v>
      </c>
      <c r="F24" s="133"/>
      <c r="G24" s="208"/>
    </row>
    <row r="25" spans="1:8" ht="1.5" customHeight="1">
      <c r="A25" s="93"/>
      <c r="B25" s="70"/>
      <c r="C25" s="69"/>
      <c r="D25" s="94"/>
      <c r="E25" s="95"/>
      <c r="F25" s="134"/>
      <c r="G25" s="209"/>
    </row>
    <row r="26" spans="1:8">
      <c r="A26" s="191" t="s">
        <v>46</v>
      </c>
      <c r="B26" s="192"/>
      <c r="C26" s="205" t="s">
        <v>46</v>
      </c>
      <c r="D26" s="206"/>
      <c r="E26" s="207"/>
      <c r="F26" s="135"/>
      <c r="G26" s="209"/>
    </row>
    <row r="27" spans="1:8">
      <c r="A27" s="203" t="s">
        <v>47</v>
      </c>
      <c r="B27" s="204"/>
      <c r="C27" s="211"/>
      <c r="D27" s="212"/>
      <c r="E27" s="213"/>
      <c r="F27" s="136"/>
      <c r="G27" s="209"/>
    </row>
    <row r="28" spans="1:8">
      <c r="A28" s="191" t="s">
        <v>46</v>
      </c>
      <c r="B28" s="192"/>
      <c r="C28" s="214"/>
      <c r="D28" s="215"/>
      <c r="E28" s="216"/>
      <c r="F28" s="137"/>
      <c r="G28" s="210"/>
    </row>
  </sheetData>
  <sheetProtection algorithmName="SHA-512" hashValue="fPB0p3IUcwbxFG2+Ocs+6kI+iifvm8xDHSqKoUZAXo1X0alQ3+Opi6hzaJcYnsjuETLLtJTy12Lbq0YeYoYfDA==" saltValue="ERnHBG09MEI4uG5r3QNRuQ==" spinCount="100000" sheet="1" objects="1" scenarios="1" selectLockedCells="1"/>
  <mergeCells count="18">
    <mergeCell ref="A28:B28"/>
    <mergeCell ref="C24:D24"/>
    <mergeCell ref="A23:G23"/>
    <mergeCell ref="A27:B27"/>
    <mergeCell ref="C26:E26"/>
    <mergeCell ref="G24:G28"/>
    <mergeCell ref="C27:E28"/>
    <mergeCell ref="A2:G2"/>
    <mergeCell ref="A3:B3"/>
    <mergeCell ref="A11:G11"/>
    <mergeCell ref="A17:G17"/>
    <mergeCell ref="A26:B26"/>
    <mergeCell ref="A4:B4"/>
    <mergeCell ref="A5:B5"/>
    <mergeCell ref="A6:B6"/>
    <mergeCell ref="A7:B7"/>
    <mergeCell ref="A9:B9"/>
    <mergeCell ref="A8:B8"/>
  </mergeCells>
  <dataValidations count="9">
    <dataValidation allowBlank="1" showInputMessage="1" showErrorMessage="1" promptTitle="Indirect Charges" prompt="Use this space to explain any indirect charges that may be out of the norm or different from your approved indirect cost rate." sqref="C26" xr:uid="{00000000-0002-0000-0100-000000000000}"/>
    <dataValidation type="textLength" operator="lessThan" allowBlank="1" showInputMessage="1" showErrorMessage="1" promptTitle="Remarks (Other Comments)" prompt="Provide any other explanations or comments deemed necessary.  This cell is limited to 200 characters." sqref="A28" xr:uid="{00000000-0002-0000-0100-000001000000}">
      <formula1>201</formula1>
    </dataValidation>
    <dataValidation type="textLength" operator="lessThan" allowBlank="1" showInputMessage="1" showErrorMessage="1" promptTitle="Direct Charges" prompt="Use this space to explain amounts for individual direct object class cost categories that may appear to be out of the ordinary or to explain the details as required by the federal grantor agency.  This cell is limited to 110 characters." sqref="A26" xr:uid="{00000000-0002-0000-0100-000002000000}">
      <formula1>111</formula1>
    </dataValidation>
    <dataValidation type="decimal" allowBlank="1" showErrorMessage="1" promptTitle="Future Funding Periods" prompt="Enter in the proper columns the amount of Federal funds which will be needed to complete the program or project over the succeeding funding periods (usually in years).  " sqref="G19" xr:uid="{00000000-0002-0000-0100-000003000000}">
      <formula1>0</formula1>
      <formula2>10000000000000</formula2>
    </dataValidation>
    <dataValidation type="decimal" allowBlank="1" showInputMessage="1" showErrorMessage="1" promptTitle="Budget Estimates for Project" prompt="Do not enter values in these cells; values will be automatically calculated based on previous entries." sqref="B20 C20 D20 F19:F20 E20" xr:uid="{00000000-0002-0000-0100-000004000000}">
      <formula1>0</formula1>
      <formula2>10000000000000</formula2>
    </dataValidation>
    <dataValidation allowBlank="1" showInputMessage="1" showErrorMessage="1" promptTitle="Non-Federal Resource" prompt="Please enter a description/source of the non-federal funding in these cells." sqref="A4:A8 B4:B7" xr:uid="{00000000-0002-0000-0100-000005000000}"/>
    <dataValidation allowBlank="1" showInputMessage="1" showErrorMessage="1" promptTitle="Non-Federal Resource Value" prompt="Please enter the total value of the non-federal resource per description/source." sqref="C4:F8" xr:uid="{00000000-0002-0000-0100-000006000000}"/>
    <dataValidation type="decimal" allowBlank="1" showInputMessage="1" showErrorMessage="1" promptTitle="Cash Needed From Grantor" prompt="Please enter the amount of cash needed by quarter from the grantor agency during the first year." sqref="B13:F14" xr:uid="{00000000-0002-0000-0100-000007000000}">
      <formula1>0</formula1>
      <formula2>10000000000000</formula2>
    </dataValidation>
    <dataValidation type="decimal" allowBlank="1" showInputMessage="1" showErrorMessage="1" promptTitle="Budget Estimates for Project" sqref="B19 C19 D19 E19" xr:uid="{845346D8-1507-40C2-A7C5-D810A3073C3D}">
      <formula1>0</formula1>
      <formula2>10000000000000</formula2>
    </dataValidation>
  </dataValidations>
  <pageMargins left="0.7" right="0.7" top="0.75" bottom="0.75" header="0.3" footer="0.3"/>
  <pageSetup orientation="portrait" r:id="rId1"/>
  <ignoredErrors>
    <ignoredError sqref="G4 G5:G7 G13:G14" formulaRange="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G29"/>
  <sheetViews>
    <sheetView workbookViewId="0">
      <selection activeCell="A4" sqref="A4"/>
    </sheetView>
  </sheetViews>
  <sheetFormatPr defaultRowHeight="14.4"/>
  <cols>
    <col min="1" max="1" width="27.88671875" bestFit="1" customWidth="1"/>
    <col min="2" max="2" width="14.88671875" customWidth="1"/>
    <col min="3" max="3" width="17.44140625" customWidth="1"/>
    <col min="4" max="4" width="12.33203125" hidden="1" customWidth="1"/>
    <col min="5" max="5" width="22.109375" customWidth="1"/>
    <col min="6" max="6" width="24.33203125" customWidth="1"/>
  </cols>
  <sheetData>
    <row r="1" spans="1:7">
      <c r="A1" s="7"/>
      <c r="B1" s="7"/>
      <c r="C1" s="7"/>
      <c r="D1" s="122"/>
      <c r="E1" s="7"/>
      <c r="F1" s="7"/>
      <c r="G1" s="7"/>
    </row>
    <row r="2" spans="1:7" ht="15.6">
      <c r="A2" s="217" t="s">
        <v>81</v>
      </c>
      <c r="B2" s="218"/>
      <c r="C2" s="218"/>
      <c r="D2" s="218"/>
      <c r="E2" s="218"/>
      <c r="F2" s="219"/>
      <c r="G2" s="52"/>
    </row>
    <row r="3" spans="1:7" ht="26.4">
      <c r="A3" s="13" t="s">
        <v>92</v>
      </c>
      <c r="B3" s="10" t="s">
        <v>7</v>
      </c>
      <c r="C3" s="16" t="s">
        <v>62</v>
      </c>
      <c r="D3" s="10"/>
      <c r="E3" s="10" t="s">
        <v>8</v>
      </c>
      <c r="F3" s="16" t="s">
        <v>63</v>
      </c>
      <c r="G3" s="9"/>
    </row>
    <row r="4" spans="1:7">
      <c r="A4" s="11"/>
      <c r="B4" s="141"/>
      <c r="C4" s="45"/>
      <c r="D4" s="127">
        <v>1</v>
      </c>
      <c r="E4" s="154"/>
      <c r="F4" s="46">
        <f>ROUND((C4*E4)*B4,2)</f>
        <v>0</v>
      </c>
      <c r="G4" s="7"/>
    </row>
    <row r="5" spans="1:7">
      <c r="A5" s="11"/>
      <c r="B5" s="141"/>
      <c r="C5" s="45"/>
      <c r="D5" s="127">
        <v>2</v>
      </c>
      <c r="E5" s="154"/>
      <c r="F5" s="46">
        <f t="shared" ref="F5:F23" si="0">ROUND((C5*E5)*B5,2)</f>
        <v>0</v>
      </c>
      <c r="G5" s="7"/>
    </row>
    <row r="6" spans="1:7">
      <c r="A6" s="11"/>
      <c r="B6" s="141"/>
      <c r="C6" s="45"/>
      <c r="D6" s="127">
        <v>3</v>
      </c>
      <c r="E6" s="154"/>
      <c r="F6" s="46">
        <f t="shared" si="0"/>
        <v>0</v>
      </c>
      <c r="G6" s="7"/>
    </row>
    <row r="7" spans="1:7">
      <c r="A7" s="11"/>
      <c r="B7" s="141"/>
      <c r="C7" s="45"/>
      <c r="D7" s="127">
        <v>4</v>
      </c>
      <c r="E7" s="154"/>
      <c r="F7" s="46">
        <f t="shared" si="0"/>
        <v>0</v>
      </c>
      <c r="G7" s="7"/>
    </row>
    <row r="8" spans="1:7">
      <c r="A8" s="11"/>
      <c r="B8" s="141"/>
      <c r="C8" s="45"/>
      <c r="D8" s="127">
        <v>5</v>
      </c>
      <c r="E8" s="154"/>
      <c r="F8" s="46">
        <f t="shared" si="0"/>
        <v>0</v>
      </c>
      <c r="G8" s="7"/>
    </row>
    <row r="9" spans="1:7">
      <c r="A9" s="11"/>
      <c r="B9" s="141"/>
      <c r="C9" s="45"/>
      <c r="D9" s="127">
        <v>6</v>
      </c>
      <c r="E9" s="154"/>
      <c r="F9" s="46">
        <f t="shared" si="0"/>
        <v>0</v>
      </c>
      <c r="G9" s="7"/>
    </row>
    <row r="10" spans="1:7">
      <c r="A10" s="11"/>
      <c r="B10" s="141"/>
      <c r="C10" s="45"/>
      <c r="D10" s="127">
        <v>7</v>
      </c>
      <c r="E10" s="154"/>
      <c r="F10" s="46">
        <f t="shared" si="0"/>
        <v>0</v>
      </c>
      <c r="G10" s="7"/>
    </row>
    <row r="11" spans="1:7">
      <c r="A11" s="11"/>
      <c r="B11" s="141"/>
      <c r="C11" s="45"/>
      <c r="D11" s="127">
        <v>8</v>
      </c>
      <c r="E11" s="154"/>
      <c r="F11" s="46">
        <f t="shared" si="0"/>
        <v>0</v>
      </c>
      <c r="G11" s="7"/>
    </row>
    <row r="12" spans="1:7">
      <c r="A12" s="11"/>
      <c r="B12" s="141"/>
      <c r="C12" s="45"/>
      <c r="D12" s="127">
        <v>9</v>
      </c>
      <c r="E12" s="154"/>
      <c r="F12" s="46">
        <f t="shared" si="0"/>
        <v>0</v>
      </c>
      <c r="G12" s="7"/>
    </row>
    <row r="13" spans="1:7">
      <c r="A13" s="11"/>
      <c r="B13" s="141"/>
      <c r="C13" s="45"/>
      <c r="D13" s="127">
        <v>10</v>
      </c>
      <c r="E13" s="154"/>
      <c r="F13" s="46">
        <f t="shared" si="0"/>
        <v>0</v>
      </c>
      <c r="G13" s="7"/>
    </row>
    <row r="14" spans="1:7">
      <c r="A14" s="11"/>
      <c r="B14" s="141"/>
      <c r="C14" s="45"/>
      <c r="D14" s="127">
        <v>11</v>
      </c>
      <c r="E14" s="154"/>
      <c r="F14" s="46">
        <f t="shared" si="0"/>
        <v>0</v>
      </c>
      <c r="G14" s="7"/>
    </row>
    <row r="15" spans="1:7">
      <c r="A15" s="11"/>
      <c r="B15" s="141"/>
      <c r="C15" s="45"/>
      <c r="D15" s="127">
        <v>12</v>
      </c>
      <c r="E15" s="154"/>
      <c r="F15" s="46">
        <f t="shared" si="0"/>
        <v>0</v>
      </c>
      <c r="G15" s="7"/>
    </row>
    <row r="16" spans="1:7">
      <c r="A16" s="11"/>
      <c r="B16" s="141"/>
      <c r="C16" s="45"/>
      <c r="D16" s="127">
        <v>13</v>
      </c>
      <c r="E16" s="154"/>
      <c r="F16" s="46">
        <f t="shared" si="0"/>
        <v>0</v>
      </c>
      <c r="G16" s="7"/>
    </row>
    <row r="17" spans="1:7">
      <c r="A17" s="11"/>
      <c r="B17" s="141"/>
      <c r="C17" s="45"/>
      <c r="D17" s="127">
        <v>14</v>
      </c>
      <c r="E17" s="154"/>
      <c r="F17" s="46">
        <f t="shared" si="0"/>
        <v>0</v>
      </c>
      <c r="G17" s="7"/>
    </row>
    <row r="18" spans="1:7">
      <c r="A18" s="11"/>
      <c r="B18" s="141"/>
      <c r="C18" s="45"/>
      <c r="D18" s="127">
        <v>15</v>
      </c>
      <c r="E18" s="154"/>
      <c r="F18" s="46">
        <f t="shared" si="0"/>
        <v>0</v>
      </c>
      <c r="G18" s="7"/>
    </row>
    <row r="19" spans="1:7">
      <c r="A19" s="11"/>
      <c r="B19" s="141"/>
      <c r="C19" s="45"/>
      <c r="D19" s="127">
        <v>16</v>
      </c>
      <c r="E19" s="154"/>
      <c r="F19" s="46">
        <f t="shared" si="0"/>
        <v>0</v>
      </c>
      <c r="G19" s="7"/>
    </row>
    <row r="20" spans="1:7">
      <c r="A20" s="11"/>
      <c r="B20" s="141"/>
      <c r="C20" s="45"/>
      <c r="D20" s="127">
        <v>17</v>
      </c>
      <c r="E20" s="154"/>
      <c r="F20" s="46">
        <f t="shared" si="0"/>
        <v>0</v>
      </c>
      <c r="G20" s="7"/>
    </row>
    <row r="21" spans="1:7">
      <c r="A21" s="11"/>
      <c r="B21" s="141"/>
      <c r="C21" s="45"/>
      <c r="D21" s="127">
        <v>18</v>
      </c>
      <c r="E21" s="154"/>
      <c r="F21" s="46">
        <f t="shared" si="0"/>
        <v>0</v>
      </c>
      <c r="G21" s="7"/>
    </row>
    <row r="22" spans="1:7">
      <c r="A22" s="11"/>
      <c r="B22" s="141"/>
      <c r="C22" s="45"/>
      <c r="D22" s="127">
        <v>19</v>
      </c>
      <c r="E22" s="154"/>
      <c r="F22" s="46">
        <f t="shared" si="0"/>
        <v>0</v>
      </c>
      <c r="G22" s="7"/>
    </row>
    <row r="23" spans="1:7">
      <c r="A23" s="11"/>
      <c r="B23" s="141"/>
      <c r="C23" s="45"/>
      <c r="D23" s="127">
        <v>20</v>
      </c>
      <c r="E23" s="154"/>
      <c r="F23" s="46">
        <f t="shared" si="0"/>
        <v>0</v>
      </c>
      <c r="G23" s="7"/>
    </row>
    <row r="24" spans="1:7" ht="15.6">
      <c r="B24" s="52"/>
      <c r="C24" s="220" t="s">
        <v>9</v>
      </c>
      <c r="D24" s="220"/>
      <c r="E24" s="221"/>
      <c r="F24" s="47">
        <f>SUM(F4:F23)</f>
        <v>0</v>
      </c>
      <c r="G24" s="7"/>
    </row>
    <row r="25" spans="1:7">
      <c r="A25" s="7"/>
      <c r="B25" s="7"/>
      <c r="C25" s="7"/>
      <c r="D25" s="7"/>
      <c r="E25" s="7"/>
      <c r="F25" s="7"/>
      <c r="G25" s="7"/>
    </row>
    <row r="26" spans="1:7">
      <c r="A26" s="7"/>
      <c r="B26" s="7"/>
      <c r="C26" s="7"/>
      <c r="D26" s="7"/>
      <c r="E26" s="7"/>
      <c r="F26" s="7"/>
      <c r="G26" s="7"/>
    </row>
    <row r="27" spans="1:7" ht="15.6">
      <c r="A27" s="217" t="s">
        <v>50</v>
      </c>
      <c r="B27" s="218"/>
      <c r="C27" s="218"/>
      <c r="D27" s="218"/>
      <c r="E27" s="218"/>
      <c r="F27" s="219"/>
      <c r="G27" s="52"/>
    </row>
    <row r="28" spans="1:7" ht="213.75" customHeight="1">
      <c r="A28" s="165"/>
      <c r="B28" s="165"/>
      <c r="C28" s="165"/>
      <c r="D28" s="165"/>
      <c r="E28" s="165"/>
      <c r="F28" s="166"/>
      <c r="G28" s="7"/>
    </row>
    <row r="29" spans="1:7">
      <c r="A29" s="7"/>
      <c r="B29" s="7"/>
      <c r="C29" s="7"/>
      <c r="D29" s="7"/>
      <c r="E29" s="7"/>
      <c r="F29" s="7"/>
      <c r="G29" s="7"/>
    </row>
  </sheetData>
  <sheetProtection algorithmName="SHA-512" hashValue="GpdPoyRh8zVHkiifhGuJ8cJCo3R/s91NFaN1RSL66PN9hE6MrJcjVQ3u9MWM4QKboQJv0h2/c4cZ5AfofaAzRQ==" saltValue="RZjfxFfeqr2cbRKkf0Z2/Q==" spinCount="100000" sheet="1" selectLockedCells="1"/>
  <mergeCells count="4">
    <mergeCell ref="A27:F27"/>
    <mergeCell ref="A2:F2"/>
    <mergeCell ref="C24:E24"/>
    <mergeCell ref="A28:F28"/>
  </mergeCells>
  <conditionalFormatting sqref="E4:E23">
    <cfRule type="cellIs" dxfId="3" priority="1" stopIfTrue="1" operator="greaterThan">
      <formula>"0+$J$6"</formula>
    </cfRule>
  </conditionalFormatting>
  <dataValidations xWindow="696" yWindow="333" count="5">
    <dataValidation operator="lessThanOrEqual" allowBlank="1" showInputMessage="1" showErrorMessage="1" sqref="E4:E23" xr:uid="{00000000-0002-0000-0200-000000000000}"/>
    <dataValidation type="textLength" operator="lessThan" allowBlank="1" showInputMessage="1" showErrorMessage="1" promptTitle="Position to be Charged to Grant" prompt="Enter in the title for each position you will be charging to this grant (non-Contractual).  If multiple people will be hired for any one position you will need to enter each person seperately.  You are limited to 30 characters in this cell." sqref="A4:A23" xr:uid="{00000000-0002-0000-0200-000001000000}">
      <formula1>41</formula1>
    </dataValidation>
    <dataValidation type="whole" allowBlank="1" showInputMessage="1" showErrorMessage="1" promptTitle="Monthly Salary" prompt="Calculate and enter the employee's Monthly Salary/Wage here." sqref="C4:D23" xr:uid="{00000000-0002-0000-0200-000002000000}">
      <formula1>1</formula1>
      <formula2>100000</formula2>
    </dataValidation>
    <dataValidation allowBlank="1" showInputMessage="1" showErrorMessage="1" promptTitle="Budget Narrative" prompt="Provide an explanation or justification for the amounts entered in the table above.  See Proposal Guide, section 6 for details and examples of the budget narratives." sqref="A28" xr:uid="{00000000-0002-0000-0200-000003000000}"/>
    <dataValidation type="decimal" allowBlank="1" showInputMessage="1" showErrorMessage="1" promptTitle="FTE = Full-Time Equivalent" prompt="Enter in the percentage of time each employee will be dedicated (i.e. charged) to this project (40 hour work week).  For example, a Director job will be spending 25% of his/her tiime working on this project enter the decimal 25 into the cell. " sqref="B4:B23" xr:uid="{00000000-0002-0000-0200-000004000000}">
      <formula1>0.01</formula1>
      <formula2>100</formula2>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J29"/>
  <sheetViews>
    <sheetView workbookViewId="0">
      <selection activeCell="B4" sqref="B4"/>
    </sheetView>
  </sheetViews>
  <sheetFormatPr defaultRowHeight="14.4"/>
  <cols>
    <col min="1" max="1" width="27" customWidth="1"/>
    <col min="2" max="2" width="43.33203125" customWidth="1"/>
    <col min="3" max="3" width="9.21875" bestFit="1" customWidth="1"/>
    <col min="4" max="4" width="12.44140625" customWidth="1"/>
    <col min="5" max="5" width="5.5546875" hidden="1" customWidth="1"/>
    <col min="6" max="6" width="19" customWidth="1"/>
  </cols>
  <sheetData>
    <row r="1" spans="1:10">
      <c r="A1" s="14"/>
      <c r="B1" s="14"/>
      <c r="C1" s="14"/>
      <c r="D1" s="14"/>
      <c r="E1" s="14"/>
      <c r="F1" s="14"/>
      <c r="G1" s="14"/>
    </row>
    <row r="2" spans="1:10" ht="15.6">
      <c r="A2" s="217" t="s">
        <v>82</v>
      </c>
      <c r="B2" s="218"/>
      <c r="C2" s="218"/>
      <c r="D2" s="218"/>
      <c r="E2" s="218"/>
      <c r="F2" s="219"/>
      <c r="G2" s="48"/>
    </row>
    <row r="3" spans="1:10" ht="28.5" customHeight="1">
      <c r="A3" s="18" t="s">
        <v>51</v>
      </c>
      <c r="B3" s="10" t="s">
        <v>93</v>
      </c>
      <c r="C3" s="16" t="s">
        <v>11</v>
      </c>
      <c r="D3" s="20" t="s">
        <v>12</v>
      </c>
      <c r="E3" s="20"/>
      <c r="F3" s="20" t="s">
        <v>2</v>
      </c>
      <c r="G3" s="15"/>
    </row>
    <row r="4" spans="1:10">
      <c r="A4" s="143" t="str">
        <f>IF(Personnel!A4="","",Personnel!A4)</f>
        <v/>
      </c>
      <c r="B4" s="17"/>
      <c r="C4" s="145"/>
      <c r="D4" s="51">
        <f>Personnel!$F4</f>
        <v>0</v>
      </c>
      <c r="E4" s="128">
        <v>1</v>
      </c>
      <c r="F4" s="49">
        <f>ROUND(D4*C4,2)</f>
        <v>0</v>
      </c>
      <c r="G4" s="14"/>
    </row>
    <row r="5" spans="1:10">
      <c r="A5" s="143" t="str">
        <f>IF(Personnel!A5="","",Personnel!A5)</f>
        <v/>
      </c>
      <c r="B5" s="17"/>
      <c r="C5" s="145"/>
      <c r="D5" s="51">
        <f>Personnel!$F5</f>
        <v>0</v>
      </c>
      <c r="E5" s="128">
        <v>2</v>
      </c>
      <c r="F5" s="49">
        <f t="shared" ref="F5:F23" si="0">ROUND(D5*C5,2)</f>
        <v>0</v>
      </c>
      <c r="G5" s="14"/>
      <c r="J5" s="19" t="s">
        <v>10</v>
      </c>
    </row>
    <row r="6" spans="1:10">
      <c r="A6" s="143" t="str">
        <f>IF(Personnel!A6="","",Personnel!A6)</f>
        <v/>
      </c>
      <c r="B6" s="17"/>
      <c r="C6" s="145"/>
      <c r="D6" s="51">
        <f>Personnel!$F6</f>
        <v>0</v>
      </c>
      <c r="E6" s="128">
        <v>3</v>
      </c>
      <c r="F6" s="49">
        <f t="shared" si="0"/>
        <v>0</v>
      </c>
      <c r="G6" s="14"/>
      <c r="J6" s="19" t="s">
        <v>6</v>
      </c>
    </row>
    <row r="7" spans="1:10">
      <c r="A7" s="143" t="str">
        <f>IF(Personnel!A7="","",Personnel!A7)</f>
        <v/>
      </c>
      <c r="B7" s="17"/>
      <c r="C7" s="145"/>
      <c r="D7" s="51">
        <f>Personnel!$F7</f>
        <v>0</v>
      </c>
      <c r="E7" s="128">
        <v>4</v>
      </c>
      <c r="F7" s="49">
        <f t="shared" si="0"/>
        <v>0</v>
      </c>
      <c r="G7" s="14"/>
    </row>
    <row r="8" spans="1:10">
      <c r="A8" s="143" t="str">
        <f>IF(Personnel!A8="","",Personnel!A8)</f>
        <v/>
      </c>
      <c r="B8" s="17"/>
      <c r="C8" s="145"/>
      <c r="D8" s="51">
        <f>Personnel!$F8</f>
        <v>0</v>
      </c>
      <c r="E8" s="128">
        <v>5</v>
      </c>
      <c r="F8" s="49">
        <f t="shared" si="0"/>
        <v>0</v>
      </c>
      <c r="G8" s="14"/>
    </row>
    <row r="9" spans="1:10">
      <c r="A9" s="143" t="str">
        <f>IF(Personnel!A9="","",Personnel!A9)</f>
        <v/>
      </c>
      <c r="B9" s="17"/>
      <c r="C9" s="145"/>
      <c r="D9" s="51">
        <f>Personnel!$F9</f>
        <v>0</v>
      </c>
      <c r="E9" s="128">
        <v>6</v>
      </c>
      <c r="F9" s="49">
        <f t="shared" si="0"/>
        <v>0</v>
      </c>
      <c r="G9" s="14"/>
    </row>
    <row r="10" spans="1:10">
      <c r="A10" s="143" t="str">
        <f>IF(Personnel!A10="","",Personnel!A10)</f>
        <v/>
      </c>
      <c r="B10" s="17"/>
      <c r="C10" s="145"/>
      <c r="D10" s="51">
        <f>Personnel!$F10</f>
        <v>0</v>
      </c>
      <c r="E10" s="128">
        <v>7</v>
      </c>
      <c r="F10" s="49">
        <f t="shared" si="0"/>
        <v>0</v>
      </c>
      <c r="G10" s="14"/>
    </row>
    <row r="11" spans="1:10">
      <c r="A11" s="143" t="str">
        <f>IF(Personnel!A11="","",Personnel!A11)</f>
        <v/>
      </c>
      <c r="B11" s="17"/>
      <c r="C11" s="145"/>
      <c r="D11" s="51">
        <f>Personnel!$F11</f>
        <v>0</v>
      </c>
      <c r="E11" s="128">
        <v>8</v>
      </c>
      <c r="F11" s="49">
        <f t="shared" si="0"/>
        <v>0</v>
      </c>
      <c r="G11" s="14"/>
    </row>
    <row r="12" spans="1:10">
      <c r="A12" s="143" t="str">
        <f>IF(Personnel!A12="","",Personnel!A12)</f>
        <v/>
      </c>
      <c r="B12" s="17"/>
      <c r="C12" s="145"/>
      <c r="D12" s="51">
        <f>Personnel!$F12</f>
        <v>0</v>
      </c>
      <c r="E12" s="128">
        <v>9</v>
      </c>
      <c r="F12" s="49">
        <f t="shared" si="0"/>
        <v>0</v>
      </c>
      <c r="G12" s="14"/>
    </row>
    <row r="13" spans="1:10">
      <c r="A13" s="143" t="str">
        <f>IF(Personnel!A13="","",Personnel!A13)</f>
        <v/>
      </c>
      <c r="B13" s="17"/>
      <c r="C13" s="145"/>
      <c r="D13" s="51">
        <f>Personnel!$F13</f>
        <v>0</v>
      </c>
      <c r="E13" s="128">
        <v>10</v>
      </c>
      <c r="F13" s="49">
        <f t="shared" si="0"/>
        <v>0</v>
      </c>
      <c r="G13" s="14"/>
    </row>
    <row r="14" spans="1:10">
      <c r="A14" s="143" t="str">
        <f>IF(Personnel!A14="","",Personnel!A14)</f>
        <v/>
      </c>
      <c r="B14" s="17"/>
      <c r="C14" s="145"/>
      <c r="D14" s="51">
        <f>Personnel!$F14</f>
        <v>0</v>
      </c>
      <c r="E14" s="128">
        <v>11</v>
      </c>
      <c r="F14" s="49">
        <f t="shared" si="0"/>
        <v>0</v>
      </c>
      <c r="G14" s="14"/>
    </row>
    <row r="15" spans="1:10">
      <c r="A15" s="143" t="str">
        <f>IF(Personnel!A15="","",Personnel!A15)</f>
        <v/>
      </c>
      <c r="B15" s="17"/>
      <c r="C15" s="145"/>
      <c r="D15" s="51">
        <f>Personnel!$F15</f>
        <v>0</v>
      </c>
      <c r="E15" s="128">
        <v>12</v>
      </c>
      <c r="F15" s="49">
        <f t="shared" si="0"/>
        <v>0</v>
      </c>
      <c r="G15" s="14"/>
    </row>
    <row r="16" spans="1:10">
      <c r="A16" s="143" t="str">
        <f>IF(Personnel!A16="","",Personnel!A16)</f>
        <v/>
      </c>
      <c r="B16" s="17"/>
      <c r="C16" s="145"/>
      <c r="D16" s="51">
        <f>Personnel!$F16</f>
        <v>0</v>
      </c>
      <c r="E16" s="128">
        <v>13</v>
      </c>
      <c r="F16" s="49">
        <f t="shared" si="0"/>
        <v>0</v>
      </c>
      <c r="G16" s="14"/>
    </row>
    <row r="17" spans="1:7">
      <c r="A17" s="143" t="str">
        <f>IF(Personnel!A17="","",Personnel!A17)</f>
        <v/>
      </c>
      <c r="B17" s="17"/>
      <c r="C17" s="145"/>
      <c r="D17" s="51">
        <f>Personnel!$F17</f>
        <v>0</v>
      </c>
      <c r="E17" s="128">
        <v>14</v>
      </c>
      <c r="F17" s="49">
        <f t="shared" si="0"/>
        <v>0</v>
      </c>
      <c r="G17" s="14"/>
    </row>
    <row r="18" spans="1:7">
      <c r="A18" s="143" t="str">
        <f>IF(Personnel!A18="","",Personnel!A18)</f>
        <v/>
      </c>
      <c r="B18" s="17"/>
      <c r="C18" s="145"/>
      <c r="D18" s="51">
        <f>Personnel!$F18</f>
        <v>0</v>
      </c>
      <c r="E18" s="128">
        <v>15</v>
      </c>
      <c r="F18" s="49">
        <f t="shared" si="0"/>
        <v>0</v>
      </c>
      <c r="G18" s="14"/>
    </row>
    <row r="19" spans="1:7">
      <c r="A19" s="143" t="str">
        <f>IF(Personnel!A19="","",Personnel!A19)</f>
        <v/>
      </c>
      <c r="B19" s="17"/>
      <c r="C19" s="145"/>
      <c r="D19" s="51">
        <f>Personnel!$F19</f>
        <v>0</v>
      </c>
      <c r="E19" s="128">
        <v>16</v>
      </c>
      <c r="F19" s="49">
        <f t="shared" si="0"/>
        <v>0</v>
      </c>
      <c r="G19" s="14"/>
    </row>
    <row r="20" spans="1:7">
      <c r="A20" s="143" t="str">
        <f>IF(Personnel!A20="","",Personnel!A20)</f>
        <v/>
      </c>
      <c r="B20" s="17"/>
      <c r="C20" s="145"/>
      <c r="D20" s="51">
        <f>Personnel!$F20</f>
        <v>0</v>
      </c>
      <c r="E20" s="128">
        <v>17</v>
      </c>
      <c r="F20" s="49">
        <f t="shared" si="0"/>
        <v>0</v>
      </c>
      <c r="G20" s="14"/>
    </row>
    <row r="21" spans="1:7">
      <c r="A21" s="143" t="str">
        <f>IF(Personnel!A21="","",Personnel!A21)</f>
        <v/>
      </c>
      <c r="B21" s="17"/>
      <c r="C21" s="145"/>
      <c r="D21" s="51">
        <f>Personnel!$F21</f>
        <v>0</v>
      </c>
      <c r="E21" s="128">
        <v>18</v>
      </c>
      <c r="F21" s="49">
        <f t="shared" si="0"/>
        <v>0</v>
      </c>
      <c r="G21" s="14"/>
    </row>
    <row r="22" spans="1:7">
      <c r="A22" s="143" t="str">
        <f>IF(Personnel!A22="","",Personnel!A22)</f>
        <v/>
      </c>
      <c r="B22" s="17"/>
      <c r="C22" s="145"/>
      <c r="D22" s="51">
        <f>Personnel!$F22</f>
        <v>0</v>
      </c>
      <c r="E22" s="128">
        <v>19</v>
      </c>
      <c r="F22" s="49">
        <f t="shared" si="0"/>
        <v>0</v>
      </c>
      <c r="G22" s="14"/>
    </row>
    <row r="23" spans="1:7">
      <c r="A23" s="143" t="str">
        <f>IF(Personnel!A23="","",Personnel!A23)</f>
        <v/>
      </c>
      <c r="B23" s="17"/>
      <c r="C23" s="145"/>
      <c r="D23" s="51">
        <f>Personnel!$F23</f>
        <v>0</v>
      </c>
      <c r="E23" s="128">
        <v>20</v>
      </c>
      <c r="F23" s="49">
        <f t="shared" si="0"/>
        <v>0</v>
      </c>
      <c r="G23" s="14"/>
    </row>
    <row r="24" spans="1:7" ht="15.6">
      <c r="A24" s="14"/>
      <c r="B24" s="222" t="s">
        <v>13</v>
      </c>
      <c r="C24" s="222"/>
      <c r="D24" s="222"/>
      <c r="E24" s="12"/>
      <c r="F24" s="50">
        <f>SUM(F4:F23)</f>
        <v>0</v>
      </c>
      <c r="G24" s="14"/>
    </row>
    <row r="25" spans="1:7">
      <c r="A25" s="14"/>
      <c r="B25" s="14"/>
      <c r="C25" s="14"/>
      <c r="D25" s="14"/>
      <c r="E25" s="14"/>
      <c r="F25" s="14"/>
      <c r="G25" s="14"/>
    </row>
    <row r="26" spans="1:7">
      <c r="A26" s="14"/>
      <c r="B26" s="14"/>
      <c r="C26" s="14"/>
      <c r="D26" s="14"/>
      <c r="E26" s="14"/>
      <c r="F26" s="14"/>
      <c r="G26" s="14"/>
    </row>
    <row r="27" spans="1:7" ht="15.6">
      <c r="A27" s="217" t="s">
        <v>52</v>
      </c>
      <c r="B27" s="218"/>
      <c r="C27" s="218"/>
      <c r="D27" s="218"/>
      <c r="E27" s="218"/>
      <c r="F27" s="219"/>
      <c r="G27" s="48"/>
    </row>
    <row r="28" spans="1:7" ht="227.25" customHeight="1">
      <c r="A28" s="165"/>
      <c r="B28" s="165"/>
      <c r="C28" s="165"/>
      <c r="D28" s="165"/>
      <c r="E28" s="165"/>
      <c r="F28" s="166"/>
      <c r="G28" s="14"/>
    </row>
    <row r="29" spans="1:7">
      <c r="A29" s="14"/>
      <c r="B29" s="14"/>
      <c r="C29" s="14"/>
      <c r="D29" s="14"/>
      <c r="E29" s="14"/>
      <c r="F29" s="14"/>
      <c r="G29" s="14"/>
    </row>
  </sheetData>
  <sheetProtection algorithmName="SHA-512" hashValue="jIfAj3S8/EiU8/aAtXbp1Vup91IPTBzB08tKbuU1iPKpBNif9x/FN9J50kWxg7KYmJ26Kp2OSkW5y5WQ87SR4g==" saltValue="4UY2vVRApXQ96drrxydX4w==" spinCount="100000" sheet="1" objects="1" scenarios="1" selectLockedCells="1"/>
  <mergeCells count="4">
    <mergeCell ref="A28:F28"/>
    <mergeCell ref="B24:D24"/>
    <mergeCell ref="A27:F27"/>
    <mergeCell ref="A2:F2"/>
  </mergeCells>
  <phoneticPr fontId="22" type="noConversion"/>
  <dataValidations xWindow="766" yWindow="756" count="4">
    <dataValidation allowBlank="1" showInputMessage="1" showErrorMessage="1" promptTitle="Benefits" prompt="Please list the benefits received by position. If multiple benefits are to be listed per position, please make multiple entries" sqref="B4:B23" xr:uid="{00000000-0002-0000-0300-000000000000}"/>
    <dataValidation allowBlank="1" showInputMessage="1" showErrorMessage="1" promptTitle="Base Amount" prompt="Enter the gross salary to be charged to this award as the base amount. This figure should reflect what was entered on the Personnel tab." sqref="D4:E23" xr:uid="{00000000-0002-0000-0300-000001000000}"/>
    <dataValidation type="decimal" allowBlank="1" showInputMessage="1" showErrorMessage="1" promptTitle="Fringe Benefit Rate" prompt="Enter the rate used to calculate benefits for each source (staff or group of staff, depending of whether you itemize this list or not)." sqref="C4:C23" xr:uid="{00000000-0002-0000-0300-000002000000}">
      <formula1>0</formula1>
      <formula2>100000</formula2>
    </dataValidation>
    <dataValidation allowBlank="1" showInputMessage="1" showErrorMessage="1" promptTitle="Budget Narrative" prompt="Provide an explanation or justification for the amounts entered in the table above.  See Proposal Guide, section 6 for details and examples of the budget narratives." sqref="A28" xr:uid="{00000000-0002-0000-0300-000003000000}"/>
  </dataValidations>
  <pageMargins left="0.7" right="0.7" top="0.75" bottom="0.75" header="0.3" footer="0.3"/>
  <pageSetup paperSize="12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H29"/>
  <sheetViews>
    <sheetView workbookViewId="0">
      <selection activeCell="A4" sqref="A4"/>
    </sheetView>
  </sheetViews>
  <sheetFormatPr defaultRowHeight="14.4"/>
  <cols>
    <col min="1" max="1" width="34" customWidth="1"/>
    <col min="5" max="5" width="10.44140625" bestFit="1" customWidth="1"/>
    <col min="6" max="6" width="6.109375" hidden="1" customWidth="1"/>
    <col min="7" max="7" width="23.88671875" customWidth="1"/>
  </cols>
  <sheetData>
    <row r="1" spans="1:8">
      <c r="A1" s="7"/>
      <c r="B1" s="7"/>
      <c r="C1" s="7"/>
      <c r="D1" s="7"/>
      <c r="E1" s="7"/>
      <c r="F1" s="7"/>
      <c r="G1" s="7"/>
      <c r="H1" s="7"/>
    </row>
    <row r="2" spans="1:8" ht="15.6">
      <c r="A2" s="223" t="s">
        <v>83</v>
      </c>
      <c r="B2" s="224"/>
      <c r="C2" s="224"/>
      <c r="D2" s="224"/>
      <c r="E2" s="224"/>
      <c r="F2" s="224"/>
      <c r="G2" s="225"/>
      <c r="H2" s="52"/>
    </row>
    <row r="3" spans="1:8" ht="26.4">
      <c r="A3" s="16" t="s">
        <v>53</v>
      </c>
      <c r="B3" s="16" t="s">
        <v>14</v>
      </c>
      <c r="C3" s="20" t="s">
        <v>15</v>
      </c>
      <c r="D3" s="20" t="s">
        <v>16</v>
      </c>
      <c r="E3" s="20" t="s">
        <v>64</v>
      </c>
      <c r="F3" s="20"/>
      <c r="G3" s="20" t="s">
        <v>2</v>
      </c>
      <c r="H3" s="9"/>
    </row>
    <row r="4" spans="1:8">
      <c r="A4" s="11"/>
      <c r="B4" s="21"/>
      <c r="C4" s="22"/>
      <c r="D4" s="23"/>
      <c r="E4" s="45"/>
      <c r="F4" s="129">
        <v>1</v>
      </c>
      <c r="G4" s="44">
        <f>ROUND(B4*C4*E4,2)</f>
        <v>0</v>
      </c>
      <c r="H4" s="7"/>
    </row>
    <row r="5" spans="1:8">
      <c r="A5" s="11"/>
      <c r="B5" s="21"/>
      <c r="C5" s="22"/>
      <c r="D5" s="23"/>
      <c r="E5" s="45"/>
      <c r="F5" s="129">
        <v>2</v>
      </c>
      <c r="G5" s="44">
        <f t="shared" ref="G5:G23" si="0">ROUND(B5*C5*E5,2)</f>
        <v>0</v>
      </c>
      <c r="H5" s="7"/>
    </row>
    <row r="6" spans="1:8">
      <c r="A6" s="11"/>
      <c r="B6" s="21"/>
      <c r="C6" s="22"/>
      <c r="D6" s="23"/>
      <c r="E6" s="45"/>
      <c r="F6" s="129">
        <v>3</v>
      </c>
      <c r="G6" s="44">
        <f t="shared" si="0"/>
        <v>0</v>
      </c>
      <c r="H6" s="7"/>
    </row>
    <row r="7" spans="1:8">
      <c r="A7" s="11"/>
      <c r="B7" s="21"/>
      <c r="C7" s="22"/>
      <c r="D7" s="23"/>
      <c r="E7" s="45"/>
      <c r="F7" s="129">
        <v>4</v>
      </c>
      <c r="G7" s="44">
        <f t="shared" si="0"/>
        <v>0</v>
      </c>
      <c r="H7" s="7"/>
    </row>
    <row r="8" spans="1:8">
      <c r="A8" s="11"/>
      <c r="B8" s="21"/>
      <c r="C8" s="22"/>
      <c r="D8" s="23"/>
      <c r="E8" s="45"/>
      <c r="F8" s="129">
        <v>5</v>
      </c>
      <c r="G8" s="44">
        <f t="shared" si="0"/>
        <v>0</v>
      </c>
      <c r="H8" s="7"/>
    </row>
    <row r="9" spans="1:8">
      <c r="A9" s="11"/>
      <c r="B9" s="21"/>
      <c r="C9" s="22"/>
      <c r="D9" s="23"/>
      <c r="E9" s="45"/>
      <c r="F9" s="129">
        <v>6</v>
      </c>
      <c r="G9" s="44">
        <f t="shared" si="0"/>
        <v>0</v>
      </c>
      <c r="H9" s="7"/>
    </row>
    <row r="10" spans="1:8">
      <c r="A10" s="11"/>
      <c r="B10" s="21"/>
      <c r="C10" s="22"/>
      <c r="D10" s="23"/>
      <c r="E10" s="45"/>
      <c r="F10" s="129">
        <v>7</v>
      </c>
      <c r="G10" s="44">
        <f t="shared" si="0"/>
        <v>0</v>
      </c>
      <c r="H10" s="7"/>
    </row>
    <row r="11" spans="1:8">
      <c r="A11" s="11"/>
      <c r="B11" s="21"/>
      <c r="C11" s="22"/>
      <c r="D11" s="23"/>
      <c r="E11" s="45"/>
      <c r="F11" s="129">
        <v>8</v>
      </c>
      <c r="G11" s="44">
        <f t="shared" si="0"/>
        <v>0</v>
      </c>
      <c r="H11" s="7"/>
    </row>
    <row r="12" spans="1:8">
      <c r="A12" s="11"/>
      <c r="B12" s="21"/>
      <c r="C12" s="22"/>
      <c r="D12" s="23"/>
      <c r="E12" s="45"/>
      <c r="F12" s="129">
        <v>9</v>
      </c>
      <c r="G12" s="44">
        <f t="shared" si="0"/>
        <v>0</v>
      </c>
      <c r="H12" s="7"/>
    </row>
    <row r="13" spans="1:8">
      <c r="A13" s="11"/>
      <c r="B13" s="21"/>
      <c r="C13" s="22"/>
      <c r="D13" s="23"/>
      <c r="E13" s="45"/>
      <c r="F13" s="129">
        <v>10</v>
      </c>
      <c r="G13" s="44">
        <f t="shared" si="0"/>
        <v>0</v>
      </c>
      <c r="H13" s="7"/>
    </row>
    <row r="14" spans="1:8">
      <c r="A14" s="11"/>
      <c r="B14" s="21"/>
      <c r="C14" s="22"/>
      <c r="D14" s="23"/>
      <c r="E14" s="45"/>
      <c r="F14" s="129">
        <v>11</v>
      </c>
      <c r="G14" s="44">
        <f t="shared" si="0"/>
        <v>0</v>
      </c>
      <c r="H14" s="7"/>
    </row>
    <row r="15" spans="1:8">
      <c r="A15" s="11"/>
      <c r="B15" s="21"/>
      <c r="C15" s="22"/>
      <c r="D15" s="23"/>
      <c r="E15" s="45"/>
      <c r="F15" s="129">
        <v>12</v>
      </c>
      <c r="G15" s="44">
        <f t="shared" si="0"/>
        <v>0</v>
      </c>
      <c r="H15" s="7"/>
    </row>
    <row r="16" spans="1:8">
      <c r="A16" s="11"/>
      <c r="B16" s="21"/>
      <c r="C16" s="22"/>
      <c r="D16" s="23"/>
      <c r="E16" s="45"/>
      <c r="F16" s="129">
        <v>13</v>
      </c>
      <c r="G16" s="44">
        <f t="shared" si="0"/>
        <v>0</v>
      </c>
      <c r="H16" s="7"/>
    </row>
    <row r="17" spans="1:8">
      <c r="A17" s="11"/>
      <c r="B17" s="21"/>
      <c r="C17" s="22"/>
      <c r="D17" s="23"/>
      <c r="E17" s="45"/>
      <c r="F17" s="129">
        <v>14</v>
      </c>
      <c r="G17" s="44">
        <f t="shared" si="0"/>
        <v>0</v>
      </c>
      <c r="H17" s="7"/>
    </row>
    <row r="18" spans="1:8">
      <c r="A18" s="11"/>
      <c r="B18" s="21"/>
      <c r="C18" s="22"/>
      <c r="D18" s="23"/>
      <c r="E18" s="45"/>
      <c r="F18" s="129">
        <v>15</v>
      </c>
      <c r="G18" s="44">
        <f t="shared" si="0"/>
        <v>0</v>
      </c>
      <c r="H18" s="7"/>
    </row>
    <row r="19" spans="1:8">
      <c r="A19" s="11"/>
      <c r="B19" s="21"/>
      <c r="C19" s="22"/>
      <c r="D19" s="23"/>
      <c r="E19" s="45"/>
      <c r="F19" s="129">
        <v>16</v>
      </c>
      <c r="G19" s="44">
        <f t="shared" si="0"/>
        <v>0</v>
      </c>
      <c r="H19" s="7"/>
    </row>
    <row r="20" spans="1:8">
      <c r="A20" s="11"/>
      <c r="B20" s="21"/>
      <c r="C20" s="22"/>
      <c r="D20" s="23"/>
      <c r="E20" s="45"/>
      <c r="F20" s="129">
        <v>17</v>
      </c>
      <c r="G20" s="44">
        <f t="shared" si="0"/>
        <v>0</v>
      </c>
      <c r="H20" s="7"/>
    </row>
    <row r="21" spans="1:8">
      <c r="A21" s="11"/>
      <c r="B21" s="21"/>
      <c r="C21" s="22"/>
      <c r="D21" s="23"/>
      <c r="E21" s="45"/>
      <c r="F21" s="129">
        <v>18</v>
      </c>
      <c r="G21" s="44">
        <f t="shared" si="0"/>
        <v>0</v>
      </c>
      <c r="H21" s="7"/>
    </row>
    <row r="22" spans="1:8">
      <c r="A22" s="11"/>
      <c r="B22" s="21"/>
      <c r="C22" s="22"/>
      <c r="D22" s="23"/>
      <c r="E22" s="45"/>
      <c r="F22" s="129">
        <v>19</v>
      </c>
      <c r="G22" s="44">
        <f t="shared" si="0"/>
        <v>0</v>
      </c>
      <c r="H22" s="7"/>
    </row>
    <row r="23" spans="1:8">
      <c r="A23" s="11"/>
      <c r="B23" s="21"/>
      <c r="C23" s="22"/>
      <c r="D23" s="23"/>
      <c r="E23" s="45"/>
      <c r="F23" s="129">
        <v>20</v>
      </c>
      <c r="G23" s="44">
        <f t="shared" si="0"/>
        <v>0</v>
      </c>
      <c r="H23" s="7"/>
    </row>
    <row r="24" spans="1:8" ht="15.6">
      <c r="B24" s="52"/>
      <c r="C24" s="52"/>
      <c r="D24" s="220" t="s">
        <v>17</v>
      </c>
      <c r="E24" s="221"/>
      <c r="F24" s="103"/>
      <c r="G24" s="47">
        <f>SUM(G4:G23)</f>
        <v>0</v>
      </c>
      <c r="H24" s="7"/>
    </row>
    <row r="25" spans="1:8">
      <c r="A25" s="7"/>
      <c r="B25" s="7"/>
      <c r="C25" s="7"/>
      <c r="D25" s="7"/>
      <c r="E25" s="7"/>
      <c r="F25" s="7"/>
      <c r="G25" s="7"/>
      <c r="H25" s="7"/>
    </row>
    <row r="26" spans="1:8">
      <c r="A26" s="7"/>
      <c r="B26" s="7"/>
      <c r="C26" s="7"/>
      <c r="D26" s="7"/>
      <c r="E26" s="7"/>
      <c r="F26" s="7"/>
      <c r="G26" s="7"/>
      <c r="H26" s="7"/>
    </row>
    <row r="27" spans="1:8" ht="15.6">
      <c r="A27" s="217" t="s">
        <v>54</v>
      </c>
      <c r="B27" s="218"/>
      <c r="C27" s="218"/>
      <c r="D27" s="218"/>
      <c r="E27" s="218"/>
      <c r="F27" s="218"/>
      <c r="G27" s="219"/>
      <c r="H27" s="52"/>
    </row>
    <row r="28" spans="1:8" ht="243" customHeight="1">
      <c r="A28" s="165"/>
      <c r="B28" s="165"/>
      <c r="C28" s="165"/>
      <c r="D28" s="165"/>
      <c r="E28" s="165"/>
      <c r="F28" s="165"/>
      <c r="G28" s="166"/>
      <c r="H28" s="7"/>
    </row>
    <row r="29" spans="1:8">
      <c r="A29" s="7"/>
      <c r="B29" s="7"/>
      <c r="C29" s="7"/>
      <c r="D29" s="7"/>
      <c r="E29" s="7"/>
      <c r="F29" s="7"/>
      <c r="G29" s="7"/>
      <c r="H29" s="7"/>
    </row>
  </sheetData>
  <sheetProtection algorithmName="SHA-512" hashValue="Kim9EoSB88I/FQScjFHA+LLeb41stOHm89qOQjE8aISztxezy4z8ZQQ0brJojzHZNZvGRGCEG7bvoWwHdtgm9w==" saltValue="yQCPCf9rUmsPWDuylgnZaA==" spinCount="100000" sheet="1" objects="1" scenarios="1" selectLockedCells="1"/>
  <mergeCells count="4">
    <mergeCell ref="A28:G28"/>
    <mergeCell ref="A27:G27"/>
    <mergeCell ref="A2:G2"/>
    <mergeCell ref="D24:E24"/>
  </mergeCells>
  <conditionalFormatting sqref="B4:C23">
    <cfRule type="cellIs" dxfId="2" priority="1" stopIfTrue="1" operator="notBetween">
      <formula>0</formula>
      <formula>1000000000</formula>
    </cfRule>
  </conditionalFormatting>
  <dataValidations xWindow="639" yWindow="370" count="6">
    <dataValidation type="textLength" operator="lessThanOrEqual" allowBlank="1" showInputMessage="1" showErrorMessage="1" promptTitle="Travel Item" prompt="Enter in a brief description of the travel item to be charged to the grant.  Remember, travel for contracted employees is NOT entered here.  Enter contracted travel under Contractual (f.).  You are limited to 35 characters in this cell." sqref="A4:A23" xr:uid="{00000000-0002-0000-0400-000000000000}">
      <formula1>35</formula1>
    </dataValidation>
    <dataValidation type="whole" allowBlank="1" showInputMessage="1" showErrorMessage="1" promptTitle="# of Units for Year" prompt="Enter in the number of units estimated to be charged to the grant per Traveler (Staff) for the year." sqref="C4:C23" xr:uid="{00000000-0002-0000-0400-000001000000}">
      <formula1>0</formula1>
      <formula2>9999999</formula2>
    </dataValidation>
    <dataValidation type="decimal" allowBlank="1" showInputMessage="1" showErrorMessage="1" promptTitle="Cost Per Traveler (Staff)" prompt="Enter the cost of the travel item per staff here.  If you are using mileage calculations enter in the cost per mile here." sqref="E4:F23" xr:uid="{00000000-0002-0000-0400-000002000000}">
      <formula1>0</formula1>
      <formula2>100000</formula2>
    </dataValidation>
    <dataValidation allowBlank="1" showInputMessage="1" showErrorMessage="1" promptTitle="# of Travelers (Staff)" prompt="Enter in the number of staff who will charge this type of travel." sqref="B4:B23" xr:uid="{00000000-0002-0000-0400-000003000000}"/>
    <dataValidation allowBlank="1" showInputMessage="1" showErrorMessage="1" promptTitle="Budget Narrative" prompt="Provide an explanation or justification for the amounts entered in the table above.  See Proposal Guide, section 6 for details and examples of the budget narratives." sqref="A28" xr:uid="{00000000-0002-0000-0400-000004000000}"/>
    <dataValidation type="list" allowBlank="1" showInputMessage="1" showErrorMessage="1" promptTitle="Unit Type" prompt="Unit type may be number of days or months traveling, miles, etc." sqref="D4:D23" xr:uid="{00000000-0002-0000-0400-000005000000}">
      <formula1>"Day(s),Month(s),Year(s),Miles,Other"</formula1>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F29"/>
  <sheetViews>
    <sheetView workbookViewId="0">
      <selection activeCell="A4" sqref="A4"/>
    </sheetView>
  </sheetViews>
  <sheetFormatPr defaultRowHeight="14.4"/>
  <cols>
    <col min="1" max="1" width="37.109375" customWidth="1"/>
    <col min="2" max="2" width="16.44140625" customWidth="1"/>
    <col min="3" max="3" width="15" customWidth="1"/>
    <col min="4" max="4" width="6.6640625" hidden="1" customWidth="1"/>
    <col min="5" max="5" width="21.5546875" customWidth="1"/>
  </cols>
  <sheetData>
    <row r="1" spans="1:6">
      <c r="A1" s="7"/>
      <c r="B1" s="7"/>
      <c r="C1" s="7"/>
      <c r="D1" s="7"/>
      <c r="E1" s="7"/>
      <c r="F1" s="7"/>
    </row>
    <row r="2" spans="1:6" ht="38.25" customHeight="1">
      <c r="A2" s="226" t="s">
        <v>99</v>
      </c>
      <c r="B2" s="227"/>
      <c r="C2" s="227"/>
      <c r="D2" s="227"/>
      <c r="E2" s="228"/>
      <c r="F2" s="52"/>
    </row>
    <row r="3" spans="1:6">
      <c r="A3" s="16" t="s">
        <v>53</v>
      </c>
      <c r="B3" s="16" t="s">
        <v>18</v>
      </c>
      <c r="C3" s="20" t="s">
        <v>65</v>
      </c>
      <c r="D3" s="20"/>
      <c r="E3" s="20" t="s">
        <v>2</v>
      </c>
      <c r="F3" s="9"/>
    </row>
    <row r="4" spans="1:6">
      <c r="A4" s="11"/>
      <c r="B4" s="24"/>
      <c r="C4" s="45"/>
      <c r="D4" s="129">
        <v>1</v>
      </c>
      <c r="E4" s="44">
        <f>ROUND(C4*B4,2)</f>
        <v>0</v>
      </c>
      <c r="F4" s="7"/>
    </row>
    <row r="5" spans="1:6">
      <c r="A5" s="11"/>
      <c r="B5" s="24"/>
      <c r="C5" s="45"/>
      <c r="D5" s="129">
        <v>2</v>
      </c>
      <c r="E5" s="44">
        <f t="shared" ref="E5:E23" si="0">ROUND(C5*B5,2)</f>
        <v>0</v>
      </c>
      <c r="F5" s="7"/>
    </row>
    <row r="6" spans="1:6">
      <c r="A6" s="11"/>
      <c r="B6" s="24"/>
      <c r="C6" s="45"/>
      <c r="D6" s="129">
        <v>3</v>
      </c>
      <c r="E6" s="44">
        <f t="shared" si="0"/>
        <v>0</v>
      </c>
      <c r="F6" s="7"/>
    </row>
    <row r="7" spans="1:6">
      <c r="A7" s="11"/>
      <c r="B7" s="24"/>
      <c r="C7" s="45"/>
      <c r="D7" s="129">
        <v>4</v>
      </c>
      <c r="E7" s="44">
        <f t="shared" si="0"/>
        <v>0</v>
      </c>
      <c r="F7" s="7"/>
    </row>
    <row r="8" spans="1:6">
      <c r="A8" s="11"/>
      <c r="B8" s="24"/>
      <c r="C8" s="45"/>
      <c r="D8" s="129">
        <v>5</v>
      </c>
      <c r="E8" s="44">
        <f t="shared" si="0"/>
        <v>0</v>
      </c>
      <c r="F8" s="7"/>
    </row>
    <row r="9" spans="1:6">
      <c r="A9" s="11"/>
      <c r="B9" s="24"/>
      <c r="C9" s="45"/>
      <c r="D9" s="129">
        <v>6</v>
      </c>
      <c r="E9" s="44">
        <f t="shared" si="0"/>
        <v>0</v>
      </c>
      <c r="F9" s="7"/>
    </row>
    <row r="10" spans="1:6">
      <c r="A10" s="11"/>
      <c r="B10" s="24"/>
      <c r="C10" s="45"/>
      <c r="D10" s="129">
        <v>7</v>
      </c>
      <c r="E10" s="44">
        <f t="shared" si="0"/>
        <v>0</v>
      </c>
      <c r="F10" s="7"/>
    </row>
    <row r="11" spans="1:6">
      <c r="A11" s="11"/>
      <c r="B11" s="24"/>
      <c r="C11" s="45"/>
      <c r="D11" s="129">
        <v>8</v>
      </c>
      <c r="E11" s="44">
        <f t="shared" si="0"/>
        <v>0</v>
      </c>
      <c r="F11" s="7"/>
    </row>
    <row r="12" spans="1:6">
      <c r="A12" s="11"/>
      <c r="B12" s="24"/>
      <c r="C12" s="45"/>
      <c r="D12" s="129">
        <v>9</v>
      </c>
      <c r="E12" s="44">
        <f t="shared" si="0"/>
        <v>0</v>
      </c>
      <c r="F12" s="7"/>
    </row>
    <row r="13" spans="1:6">
      <c r="A13" s="11"/>
      <c r="B13" s="24"/>
      <c r="C13" s="45"/>
      <c r="D13" s="129">
        <v>10</v>
      </c>
      <c r="E13" s="44">
        <f t="shared" si="0"/>
        <v>0</v>
      </c>
      <c r="F13" s="7"/>
    </row>
    <row r="14" spans="1:6">
      <c r="A14" s="11"/>
      <c r="B14" s="24"/>
      <c r="C14" s="45"/>
      <c r="D14" s="129">
        <v>11</v>
      </c>
      <c r="E14" s="44">
        <f t="shared" si="0"/>
        <v>0</v>
      </c>
      <c r="F14" s="7"/>
    </row>
    <row r="15" spans="1:6">
      <c r="A15" s="11"/>
      <c r="B15" s="24"/>
      <c r="C15" s="45"/>
      <c r="D15" s="129">
        <v>12</v>
      </c>
      <c r="E15" s="44">
        <f t="shared" si="0"/>
        <v>0</v>
      </c>
      <c r="F15" s="7"/>
    </row>
    <row r="16" spans="1:6">
      <c r="A16" s="11"/>
      <c r="B16" s="24"/>
      <c r="C16" s="45"/>
      <c r="D16" s="129">
        <v>13</v>
      </c>
      <c r="E16" s="44">
        <f t="shared" si="0"/>
        <v>0</v>
      </c>
      <c r="F16" s="7"/>
    </row>
    <row r="17" spans="1:6">
      <c r="A17" s="11"/>
      <c r="B17" s="24"/>
      <c r="C17" s="45"/>
      <c r="D17" s="129">
        <v>14</v>
      </c>
      <c r="E17" s="44">
        <f t="shared" si="0"/>
        <v>0</v>
      </c>
      <c r="F17" s="7"/>
    </row>
    <row r="18" spans="1:6">
      <c r="A18" s="11"/>
      <c r="B18" s="24"/>
      <c r="C18" s="45"/>
      <c r="D18" s="129">
        <v>15</v>
      </c>
      <c r="E18" s="44">
        <f t="shared" si="0"/>
        <v>0</v>
      </c>
      <c r="F18" s="7"/>
    </row>
    <row r="19" spans="1:6">
      <c r="A19" s="11"/>
      <c r="B19" s="24"/>
      <c r="C19" s="45"/>
      <c r="D19" s="129">
        <v>16</v>
      </c>
      <c r="E19" s="44">
        <f t="shared" si="0"/>
        <v>0</v>
      </c>
      <c r="F19" s="7"/>
    </row>
    <row r="20" spans="1:6">
      <c r="A20" s="11"/>
      <c r="B20" s="24"/>
      <c r="C20" s="45"/>
      <c r="D20" s="129">
        <v>17</v>
      </c>
      <c r="E20" s="44">
        <f t="shared" si="0"/>
        <v>0</v>
      </c>
      <c r="F20" s="7"/>
    </row>
    <row r="21" spans="1:6">
      <c r="A21" s="11"/>
      <c r="B21" s="24"/>
      <c r="C21" s="45"/>
      <c r="D21" s="129">
        <v>18</v>
      </c>
      <c r="E21" s="44">
        <f t="shared" si="0"/>
        <v>0</v>
      </c>
      <c r="F21" s="7"/>
    </row>
    <row r="22" spans="1:6">
      <c r="A22" s="11"/>
      <c r="B22" s="24"/>
      <c r="C22" s="45"/>
      <c r="D22" s="129">
        <v>19</v>
      </c>
      <c r="E22" s="44">
        <f t="shared" si="0"/>
        <v>0</v>
      </c>
      <c r="F22" s="7"/>
    </row>
    <row r="23" spans="1:6">
      <c r="A23" s="11"/>
      <c r="B23" s="24"/>
      <c r="C23" s="45"/>
      <c r="D23" s="129">
        <v>20</v>
      </c>
      <c r="E23" s="44">
        <f t="shared" si="0"/>
        <v>0</v>
      </c>
      <c r="F23" s="7"/>
    </row>
    <row r="24" spans="1:6" ht="15.6">
      <c r="B24" s="220" t="s">
        <v>19</v>
      </c>
      <c r="C24" s="221"/>
      <c r="D24" s="103"/>
      <c r="E24" s="47">
        <f>SUM(E4:E23)</f>
        <v>0</v>
      </c>
      <c r="F24" s="7"/>
    </row>
    <row r="25" spans="1:6">
      <c r="A25" s="7"/>
      <c r="B25" s="7"/>
      <c r="C25" s="7"/>
      <c r="D25" s="7"/>
      <c r="E25" s="7"/>
      <c r="F25" s="7"/>
    </row>
    <row r="26" spans="1:6">
      <c r="A26" s="7"/>
      <c r="B26" s="7"/>
      <c r="C26" s="7"/>
      <c r="D26" s="7"/>
      <c r="E26" s="7"/>
      <c r="F26" s="7"/>
    </row>
    <row r="27" spans="1:6" ht="15.6" customHeight="1">
      <c r="A27" s="229" t="s">
        <v>55</v>
      </c>
      <c r="B27" s="230"/>
      <c r="C27" s="230"/>
      <c r="D27" s="230"/>
      <c r="E27" s="231"/>
      <c r="F27" s="52"/>
    </row>
    <row r="28" spans="1:6" ht="300" customHeight="1">
      <c r="A28" s="165"/>
      <c r="B28" s="165"/>
      <c r="C28" s="165"/>
      <c r="D28" s="165"/>
      <c r="E28" s="166"/>
      <c r="F28" s="7"/>
    </row>
    <row r="29" spans="1:6">
      <c r="A29" s="7"/>
      <c r="B29" s="7"/>
      <c r="C29" s="7"/>
      <c r="D29" s="7"/>
      <c r="E29" s="7"/>
      <c r="F29" s="7"/>
    </row>
  </sheetData>
  <sheetProtection algorithmName="SHA-512" hashValue="Lp2rTdkolFVd6QI9nhsUvFl695pmKrwACFJN/jhMb4gkSlS5pcZvHY9XJwDHkRp6uWScsvgYQpXbKBFnDRnZQw==" saltValue="/cPnQ1Zd64ow8ghe26dMcg==" spinCount="100000" sheet="1" objects="1" scenarios="1" selectLockedCells="1"/>
  <mergeCells count="4">
    <mergeCell ref="A28:E28"/>
    <mergeCell ref="A2:E2"/>
    <mergeCell ref="A27:E27"/>
    <mergeCell ref="B24:C24"/>
  </mergeCells>
  <dataValidations xWindow="727" yWindow="842" count="5">
    <dataValidation type="whole" errorStyle="information" allowBlank="1" showInputMessage="1" showErrorMessage="1" errorTitle="Enter Whole Numbers Only!" error="Items must be whole numbers." sqref="B4:B23" xr:uid="{00000000-0002-0000-0500-000000000000}">
      <formula1>0</formula1>
      <formula2>1000000000000</formula2>
    </dataValidation>
    <dataValidation type="whole" errorStyle="information" operator="greaterThan" allowBlank="1" showInputMessage="1" showErrorMessage="1" errorTitle="Must Be $5,000 or More" error="Only equipment costing $5,000 or more should be entered on this sheet.  " promptTitle="Cost Per Unit" prompt="Enter the cost per unit here.  Only equipment costing $10,000 or more is entered into this budget sheet." sqref="C4:C23" xr:uid="{00000000-0002-0000-0500-000001000000}">
      <formula1>10000</formula1>
    </dataValidation>
    <dataValidation type="textLength" operator="lessThan" allowBlank="1" showInputMessage="1" showErrorMessage="1" promptTitle="Item" prompt="Enter the name or type of item to be charged to the grant.  You are limited to 48 characters in this cell." sqref="A4:A23" xr:uid="{00000000-0002-0000-0500-000002000000}">
      <formula1>49</formula1>
    </dataValidation>
    <dataValidation allowBlank="1" showInputMessage="1" showErrorMessage="1" promptTitle="Equipment Budget Narrative" prompt="Provide an explanation of how the equipment will be used to further the grant's objectives, a basis for valuation, including a description of the equipment to be purchased, the quantity being purchased, and the amount charged for the equipment." sqref="A28" xr:uid="{00000000-0002-0000-0500-000003000000}"/>
    <dataValidation errorStyle="information" operator="greaterThan" allowBlank="1" showInputMessage="1" showErrorMessage="1" errorTitle="Must Be $5,000 or More" error="Only equipment costing $5,000 or more should be entered on this sheet.  " promptTitle="Cost Per Unit" prompt="Enter the cost per unit here.  Only equipment costing $5,000 or more is entered into this budget sheet." sqref="D4:D23" xr:uid="{00000000-0002-0000-0500-000004000000}"/>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F36"/>
  <sheetViews>
    <sheetView workbookViewId="0">
      <selection activeCell="A4" sqref="A4"/>
    </sheetView>
  </sheetViews>
  <sheetFormatPr defaultRowHeight="14.4"/>
  <cols>
    <col min="1" max="1" width="38.6640625" customWidth="1"/>
    <col min="3" max="3" width="21.77734375" customWidth="1"/>
    <col min="4" max="4" width="11.109375" hidden="1" customWidth="1"/>
    <col min="5" max="5" width="22.6640625" customWidth="1"/>
  </cols>
  <sheetData>
    <row r="1" spans="1:6">
      <c r="A1" s="7"/>
      <c r="B1" s="7"/>
      <c r="C1" s="7"/>
      <c r="D1" s="7"/>
      <c r="E1" s="7"/>
      <c r="F1" s="7"/>
    </row>
    <row r="2" spans="1:6" ht="41.25" customHeight="1">
      <c r="A2" s="232" t="s">
        <v>100</v>
      </c>
      <c r="B2" s="233"/>
      <c r="C2" s="234"/>
      <c r="D2" s="234"/>
      <c r="E2" s="235"/>
      <c r="F2" s="52"/>
    </row>
    <row r="3" spans="1:6" ht="26.4">
      <c r="A3" s="16" t="s">
        <v>53</v>
      </c>
      <c r="B3" s="16" t="s">
        <v>15</v>
      </c>
      <c r="C3" s="20" t="s">
        <v>66</v>
      </c>
      <c r="D3" s="20"/>
      <c r="E3" s="20" t="s">
        <v>2</v>
      </c>
      <c r="F3" s="9"/>
    </row>
    <row r="4" spans="1:6">
      <c r="A4" s="11"/>
      <c r="B4" s="26"/>
      <c r="C4" s="45"/>
      <c r="D4" s="129">
        <v>1</v>
      </c>
      <c r="E4" s="44">
        <f>ROUND(C4*B4,2)</f>
        <v>0</v>
      </c>
      <c r="F4" s="7"/>
    </row>
    <row r="5" spans="1:6">
      <c r="A5" s="11"/>
      <c r="B5" s="26"/>
      <c r="C5" s="45"/>
      <c r="D5" s="129">
        <v>2</v>
      </c>
      <c r="E5" s="44">
        <f t="shared" ref="E5:E30" si="0">ROUND(C5*B5,2)</f>
        <v>0</v>
      </c>
      <c r="F5" s="7"/>
    </row>
    <row r="6" spans="1:6">
      <c r="A6" s="11"/>
      <c r="B6" s="26"/>
      <c r="C6" s="45"/>
      <c r="D6" s="129">
        <v>3</v>
      </c>
      <c r="E6" s="44">
        <f t="shared" si="0"/>
        <v>0</v>
      </c>
      <c r="F6" s="7"/>
    </row>
    <row r="7" spans="1:6">
      <c r="A7" s="11"/>
      <c r="B7" s="26"/>
      <c r="C7" s="45"/>
      <c r="D7" s="129">
        <v>4</v>
      </c>
      <c r="E7" s="44">
        <f t="shared" si="0"/>
        <v>0</v>
      </c>
      <c r="F7" s="7"/>
    </row>
    <row r="8" spans="1:6">
      <c r="A8" s="11"/>
      <c r="B8" s="26"/>
      <c r="C8" s="45"/>
      <c r="D8" s="129">
        <v>5</v>
      </c>
      <c r="E8" s="44">
        <f t="shared" si="0"/>
        <v>0</v>
      </c>
      <c r="F8" s="7"/>
    </row>
    <row r="9" spans="1:6">
      <c r="A9" s="11"/>
      <c r="B9" s="26"/>
      <c r="C9" s="45"/>
      <c r="D9" s="129">
        <v>6</v>
      </c>
      <c r="E9" s="44">
        <f t="shared" si="0"/>
        <v>0</v>
      </c>
      <c r="F9" s="7"/>
    </row>
    <row r="10" spans="1:6">
      <c r="A10" s="11"/>
      <c r="B10" s="26"/>
      <c r="C10" s="45"/>
      <c r="D10" s="129">
        <v>7</v>
      </c>
      <c r="E10" s="44">
        <f t="shared" si="0"/>
        <v>0</v>
      </c>
      <c r="F10" s="7"/>
    </row>
    <row r="11" spans="1:6">
      <c r="A11" s="11"/>
      <c r="B11" s="26"/>
      <c r="C11" s="45"/>
      <c r="D11" s="129">
        <v>8</v>
      </c>
      <c r="E11" s="44">
        <f t="shared" si="0"/>
        <v>0</v>
      </c>
      <c r="F11" s="7"/>
    </row>
    <row r="12" spans="1:6">
      <c r="A12" s="11"/>
      <c r="B12" s="26"/>
      <c r="C12" s="45"/>
      <c r="D12" s="129">
        <v>9</v>
      </c>
      <c r="E12" s="44">
        <f t="shared" si="0"/>
        <v>0</v>
      </c>
      <c r="F12" s="7"/>
    </row>
    <row r="13" spans="1:6">
      <c r="A13" s="11"/>
      <c r="B13" s="26"/>
      <c r="C13" s="45"/>
      <c r="D13" s="129">
        <v>10</v>
      </c>
      <c r="E13" s="44">
        <f t="shared" si="0"/>
        <v>0</v>
      </c>
      <c r="F13" s="7"/>
    </row>
    <row r="14" spans="1:6">
      <c r="A14" s="11"/>
      <c r="B14" s="26"/>
      <c r="C14" s="45"/>
      <c r="D14" s="129">
        <v>11</v>
      </c>
      <c r="E14" s="44">
        <f t="shared" si="0"/>
        <v>0</v>
      </c>
      <c r="F14" s="7"/>
    </row>
    <row r="15" spans="1:6">
      <c r="A15" s="11"/>
      <c r="B15" s="26"/>
      <c r="C15" s="45"/>
      <c r="D15" s="129">
        <v>12</v>
      </c>
      <c r="E15" s="44">
        <f t="shared" si="0"/>
        <v>0</v>
      </c>
      <c r="F15" s="7"/>
    </row>
    <row r="16" spans="1:6">
      <c r="A16" s="11"/>
      <c r="B16" s="26"/>
      <c r="C16" s="45"/>
      <c r="D16" s="129">
        <v>13</v>
      </c>
      <c r="E16" s="44">
        <f t="shared" si="0"/>
        <v>0</v>
      </c>
      <c r="F16" s="7"/>
    </row>
    <row r="17" spans="1:6">
      <c r="A17" s="11"/>
      <c r="B17" s="26"/>
      <c r="C17" s="45"/>
      <c r="D17" s="129">
        <v>14</v>
      </c>
      <c r="E17" s="44">
        <f t="shared" si="0"/>
        <v>0</v>
      </c>
      <c r="F17" s="7"/>
    </row>
    <row r="18" spans="1:6">
      <c r="A18" s="11"/>
      <c r="B18" s="26"/>
      <c r="C18" s="45"/>
      <c r="D18" s="129">
        <v>15</v>
      </c>
      <c r="E18" s="44">
        <f t="shared" si="0"/>
        <v>0</v>
      </c>
      <c r="F18" s="7"/>
    </row>
    <row r="19" spans="1:6">
      <c r="A19" s="11"/>
      <c r="B19" s="26"/>
      <c r="C19" s="45"/>
      <c r="D19" s="129">
        <v>16</v>
      </c>
      <c r="E19" s="44">
        <f t="shared" si="0"/>
        <v>0</v>
      </c>
      <c r="F19" s="7"/>
    </row>
    <row r="20" spans="1:6">
      <c r="A20" s="11"/>
      <c r="B20" s="26"/>
      <c r="C20" s="45"/>
      <c r="D20" s="129">
        <v>17</v>
      </c>
      <c r="E20" s="44">
        <f t="shared" si="0"/>
        <v>0</v>
      </c>
      <c r="F20" s="7"/>
    </row>
    <row r="21" spans="1:6">
      <c r="A21" s="11"/>
      <c r="B21" s="26"/>
      <c r="C21" s="45"/>
      <c r="D21" s="129">
        <v>18</v>
      </c>
      <c r="E21" s="44">
        <f t="shared" si="0"/>
        <v>0</v>
      </c>
      <c r="F21" s="7"/>
    </row>
    <row r="22" spans="1:6">
      <c r="A22" s="11"/>
      <c r="B22" s="26"/>
      <c r="C22" s="45"/>
      <c r="D22" s="129">
        <v>19</v>
      </c>
      <c r="E22" s="44">
        <f t="shared" si="0"/>
        <v>0</v>
      </c>
      <c r="F22" s="7"/>
    </row>
    <row r="23" spans="1:6">
      <c r="A23" s="11"/>
      <c r="B23" s="26"/>
      <c r="C23" s="45"/>
      <c r="D23" s="129">
        <v>20</v>
      </c>
      <c r="E23" s="44">
        <f t="shared" si="0"/>
        <v>0</v>
      </c>
      <c r="F23" s="7"/>
    </row>
    <row r="24" spans="1:6">
      <c r="A24" s="11"/>
      <c r="B24" s="26"/>
      <c r="C24" s="45"/>
      <c r="D24" s="129">
        <v>21</v>
      </c>
      <c r="E24" s="44">
        <f t="shared" si="0"/>
        <v>0</v>
      </c>
      <c r="F24" s="7"/>
    </row>
    <row r="25" spans="1:6">
      <c r="A25" s="11"/>
      <c r="B25" s="26"/>
      <c r="C25" s="45"/>
      <c r="D25" s="129">
        <v>22</v>
      </c>
      <c r="E25" s="44">
        <f t="shared" si="0"/>
        <v>0</v>
      </c>
      <c r="F25" s="7"/>
    </row>
    <row r="26" spans="1:6">
      <c r="A26" s="11"/>
      <c r="B26" s="26"/>
      <c r="C26" s="45"/>
      <c r="D26" s="129">
        <v>23</v>
      </c>
      <c r="E26" s="44">
        <f t="shared" si="0"/>
        <v>0</v>
      </c>
      <c r="F26" s="7"/>
    </row>
    <row r="27" spans="1:6">
      <c r="A27" s="11"/>
      <c r="B27" s="26"/>
      <c r="C27" s="45"/>
      <c r="D27" s="129">
        <v>24</v>
      </c>
      <c r="E27" s="44">
        <f t="shared" si="0"/>
        <v>0</v>
      </c>
      <c r="F27" s="7"/>
    </row>
    <row r="28" spans="1:6">
      <c r="A28" s="11"/>
      <c r="B28" s="26"/>
      <c r="C28" s="45"/>
      <c r="D28" s="129">
        <v>25</v>
      </c>
      <c r="E28" s="44">
        <f t="shared" si="0"/>
        <v>0</v>
      </c>
      <c r="F28" s="7"/>
    </row>
    <row r="29" spans="1:6">
      <c r="A29" s="11"/>
      <c r="B29" s="26"/>
      <c r="C29" s="45"/>
      <c r="D29" s="129">
        <v>26</v>
      </c>
      <c r="E29" s="44">
        <f t="shared" si="0"/>
        <v>0</v>
      </c>
      <c r="F29" s="7"/>
    </row>
    <row r="30" spans="1:6">
      <c r="A30" s="11"/>
      <c r="B30" s="26"/>
      <c r="C30" s="45"/>
      <c r="D30" s="129">
        <v>27</v>
      </c>
      <c r="E30" s="44">
        <f t="shared" si="0"/>
        <v>0</v>
      </c>
      <c r="F30" s="7"/>
    </row>
    <row r="31" spans="1:6" ht="15.6">
      <c r="B31" s="220" t="s">
        <v>20</v>
      </c>
      <c r="C31" s="221"/>
      <c r="D31" s="103"/>
      <c r="E31" s="47">
        <f>SUM(E4:E30)</f>
        <v>0</v>
      </c>
      <c r="F31" s="7"/>
    </row>
    <row r="32" spans="1:6">
      <c r="A32" s="7"/>
      <c r="B32" s="7"/>
      <c r="C32" s="7"/>
      <c r="D32" s="7"/>
      <c r="E32" s="7"/>
      <c r="F32" s="7"/>
    </row>
    <row r="33" spans="1:6">
      <c r="A33" s="7"/>
      <c r="B33" s="7"/>
      <c r="C33" s="7"/>
      <c r="D33" s="7"/>
      <c r="E33" s="7"/>
      <c r="F33" s="7"/>
    </row>
    <row r="34" spans="1:6" ht="15.6" customHeight="1">
      <c r="A34" s="229" t="s">
        <v>56</v>
      </c>
      <c r="B34" s="230"/>
      <c r="C34" s="230"/>
      <c r="D34" s="230"/>
      <c r="E34" s="231"/>
      <c r="F34" s="52"/>
    </row>
    <row r="35" spans="1:6" ht="300.75" customHeight="1">
      <c r="A35" s="165"/>
      <c r="B35" s="165"/>
      <c r="C35" s="165"/>
      <c r="D35" s="165"/>
      <c r="E35" s="166"/>
      <c r="F35" s="7"/>
    </row>
    <row r="36" spans="1:6">
      <c r="A36" s="7"/>
      <c r="B36" s="7"/>
      <c r="C36" s="7"/>
      <c r="D36" s="7"/>
      <c r="E36" s="7"/>
      <c r="F36" s="7"/>
    </row>
  </sheetData>
  <sheetProtection algorithmName="SHA-512" hashValue="LPIZDSAvR8sxPMuYNKz8CigtIy3HDLrPz+rlTXS0YJVvDPn58GjYXoplvgVP+Qic3oMIRVGt6jsNFGu3qADKvw==" saltValue="0GJotOCBniuimZAvrBvigw==" spinCount="100000" sheet="1" objects="1" scenarios="1" selectLockedCells="1"/>
  <dataConsolidate/>
  <mergeCells count="4">
    <mergeCell ref="A35:E35"/>
    <mergeCell ref="A2:E2"/>
    <mergeCell ref="A34:E34"/>
    <mergeCell ref="B31:C31"/>
  </mergeCells>
  <conditionalFormatting sqref="C4:D30">
    <cfRule type="cellIs" dxfId="1" priority="1" stopIfTrue="1" operator="greaterThan">
      <formula>9999.99</formula>
    </cfRule>
  </conditionalFormatting>
  <dataValidations xWindow="618" yWindow="836" count="5">
    <dataValidation type="textLength" operator="lessThan" allowBlank="1" showInputMessage="1" showErrorMessage="1" promptTitle="Item" prompt="Enter the name or type of item to be charged to the grant.  You are limited to 38 characters in this cell." sqref="A4:A30" xr:uid="{00000000-0002-0000-0600-000000000000}">
      <formula1>39</formula1>
    </dataValidation>
    <dataValidation type="whole" errorStyle="information" allowBlank="1" showInputMessage="1" showErrorMessage="1" promptTitle="# of Units" prompt="Enter in the number of units to be bought.  Units must be entered as whole numbers (no decimals!)." sqref="B4:B30" xr:uid="{00000000-0002-0000-0600-000001000000}">
      <formula1>0</formula1>
      <formula2>100000000000</formula2>
    </dataValidation>
    <dataValidation type="decimal" allowBlank="1" showInputMessage="1" showErrorMessage="1" promptTitle="Cost Per Unit" prompt="Enter the cost per unit here." sqref="D4:D30" xr:uid="{00000000-0002-0000-0600-000002000000}">
      <formula1>0</formula1>
      <formula2>4999.99</formula2>
    </dataValidation>
    <dataValidation allowBlank="1" showInputMessage="1" showErrorMessage="1" promptTitle="Budget Narrative" prompt="Provide an explanation or justification for the amounts entered in the table above.  See Proposal Guide, section 6 for details and examples of the budget narratives." sqref="A35" xr:uid="{00000000-0002-0000-0600-000003000000}"/>
    <dataValidation type="decimal" allowBlank="1" showInputMessage="1" showErrorMessage="1" promptTitle="Cost Per Unit" prompt="Enter the cost per unit here." sqref="C4:C30" xr:uid="{A4A746A9-8DE8-44F2-A2B3-CF43230AC1DD}">
      <formula1>0</formula1>
      <formula2>9999.99</formula2>
    </dataValidation>
  </dataValidations>
  <pageMargins left="0.7" right="0.7" top="0.75" bottom="0.75" header="0.3" footer="0.3"/>
  <pageSetup paperSize="122"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D30"/>
  <sheetViews>
    <sheetView workbookViewId="0">
      <selection activeCell="A9" sqref="A9"/>
    </sheetView>
  </sheetViews>
  <sheetFormatPr defaultRowHeight="14.4"/>
  <cols>
    <col min="1" max="1" width="67.77734375" customWidth="1"/>
    <col min="2" max="2" width="3" hidden="1" customWidth="1"/>
    <col min="3" max="3" width="27.5546875" customWidth="1"/>
  </cols>
  <sheetData>
    <row r="1" spans="1:4">
      <c r="A1" s="7"/>
      <c r="B1" s="7"/>
      <c r="C1" s="7"/>
      <c r="D1" s="7"/>
    </row>
    <row r="2" spans="1:4" ht="18.75" customHeight="1">
      <c r="A2" s="236" t="s">
        <v>84</v>
      </c>
      <c r="B2" s="237"/>
      <c r="C2" s="238"/>
      <c r="D2" s="52"/>
    </row>
    <row r="3" spans="1:4" ht="15" customHeight="1">
      <c r="A3" s="16" t="s">
        <v>58</v>
      </c>
      <c r="B3" s="20"/>
      <c r="C3" s="20" t="s">
        <v>2</v>
      </c>
      <c r="D3" s="9"/>
    </row>
    <row r="4" spans="1:4">
      <c r="A4" s="11"/>
      <c r="B4" s="130">
        <v>1</v>
      </c>
      <c r="C4" s="43"/>
      <c r="D4" s="7"/>
    </row>
    <row r="5" spans="1:4">
      <c r="A5" s="11"/>
      <c r="B5" s="130">
        <v>2</v>
      </c>
      <c r="C5" s="43"/>
      <c r="D5" s="7"/>
    </row>
    <row r="6" spans="1:4">
      <c r="A6" s="11"/>
      <c r="B6" s="130">
        <v>3</v>
      </c>
      <c r="C6" s="43"/>
      <c r="D6" s="7"/>
    </row>
    <row r="7" spans="1:4">
      <c r="A7" s="11"/>
      <c r="B7" s="130">
        <v>4</v>
      </c>
      <c r="C7" s="43"/>
      <c r="D7" s="7"/>
    </row>
    <row r="8" spans="1:4">
      <c r="A8" s="11"/>
      <c r="B8" s="130">
        <v>5</v>
      </c>
      <c r="C8" s="43"/>
      <c r="D8" s="7"/>
    </row>
    <row r="9" spans="1:4">
      <c r="A9" s="11"/>
      <c r="B9" s="130">
        <v>6</v>
      </c>
      <c r="C9" s="43"/>
      <c r="D9" s="7"/>
    </row>
    <row r="10" spans="1:4">
      <c r="A10" s="11"/>
      <c r="B10" s="130">
        <v>7</v>
      </c>
      <c r="C10" s="43"/>
      <c r="D10" s="7"/>
    </row>
    <row r="11" spans="1:4">
      <c r="A11" s="11"/>
      <c r="B11" s="130">
        <v>8</v>
      </c>
      <c r="C11" s="43"/>
      <c r="D11" s="7"/>
    </row>
    <row r="12" spans="1:4">
      <c r="A12" s="11"/>
      <c r="B12" s="130">
        <v>9</v>
      </c>
      <c r="C12" s="43"/>
      <c r="D12" s="7"/>
    </row>
    <row r="13" spans="1:4">
      <c r="A13" s="11"/>
      <c r="B13" s="130">
        <v>10</v>
      </c>
      <c r="C13" s="43"/>
      <c r="D13" s="7"/>
    </row>
    <row r="14" spans="1:4">
      <c r="A14" s="11"/>
      <c r="B14" s="130">
        <v>11</v>
      </c>
      <c r="C14" s="43"/>
      <c r="D14" s="7"/>
    </row>
    <row r="15" spans="1:4">
      <c r="A15" s="11"/>
      <c r="B15" s="130">
        <v>12</v>
      </c>
      <c r="C15" s="43"/>
      <c r="D15" s="7"/>
    </row>
    <row r="16" spans="1:4">
      <c r="A16" s="11"/>
      <c r="B16" s="130">
        <v>13</v>
      </c>
      <c r="C16" s="43"/>
      <c r="D16" s="7"/>
    </row>
    <row r="17" spans="1:4">
      <c r="A17" s="11"/>
      <c r="B17" s="130">
        <v>14</v>
      </c>
      <c r="C17" s="43"/>
      <c r="D17" s="7"/>
    </row>
    <row r="18" spans="1:4">
      <c r="A18" s="11"/>
      <c r="B18" s="130">
        <v>15</v>
      </c>
      <c r="C18" s="43"/>
      <c r="D18" s="7"/>
    </row>
    <row r="19" spans="1:4">
      <c r="A19" s="11"/>
      <c r="B19" s="130">
        <v>16</v>
      </c>
      <c r="C19" s="43"/>
      <c r="D19" s="7"/>
    </row>
    <row r="20" spans="1:4">
      <c r="A20" s="11"/>
      <c r="B20" s="130">
        <v>17</v>
      </c>
      <c r="C20" s="43"/>
      <c r="D20" s="7"/>
    </row>
    <row r="21" spans="1:4">
      <c r="A21" s="11"/>
      <c r="B21" s="130">
        <v>18</v>
      </c>
      <c r="C21" s="43"/>
      <c r="D21" s="7"/>
    </row>
    <row r="22" spans="1:4">
      <c r="A22" s="11"/>
      <c r="B22" s="130">
        <v>19</v>
      </c>
      <c r="C22" s="43"/>
      <c r="D22" s="7"/>
    </row>
    <row r="23" spans="1:4">
      <c r="A23" s="11"/>
      <c r="B23" s="130">
        <v>20</v>
      </c>
      <c r="C23" s="43"/>
      <c r="D23" s="7"/>
    </row>
    <row r="24" spans="1:4" ht="0.75" customHeight="1">
      <c r="A24" s="104"/>
      <c r="B24" s="104"/>
      <c r="C24" s="43"/>
      <c r="D24" s="7"/>
    </row>
    <row r="25" spans="1:4" ht="15.6">
      <c r="A25" s="12" t="s">
        <v>21</v>
      </c>
      <c r="B25" s="12"/>
      <c r="C25" s="44">
        <f>SUM(C4:C23)</f>
        <v>0</v>
      </c>
      <c r="D25" s="7"/>
    </row>
    <row r="26" spans="1:4">
      <c r="A26" s="7"/>
      <c r="B26" s="7"/>
      <c r="C26" s="7"/>
      <c r="D26" s="7"/>
    </row>
    <row r="27" spans="1:4">
      <c r="A27" s="7"/>
      <c r="B27" s="7"/>
      <c r="C27" s="7"/>
      <c r="D27" s="7"/>
    </row>
    <row r="28" spans="1:4" ht="15.6">
      <c r="A28" s="236" t="s">
        <v>57</v>
      </c>
      <c r="B28" s="237"/>
      <c r="C28" s="238"/>
      <c r="D28" s="52"/>
    </row>
    <row r="29" spans="1:4" ht="300.75" customHeight="1">
      <c r="A29" s="165"/>
      <c r="B29" s="165"/>
      <c r="C29" s="166"/>
      <c r="D29" s="7"/>
    </row>
    <row r="30" spans="1:4">
      <c r="A30" s="7"/>
      <c r="B30" s="7"/>
      <c r="C30" s="7"/>
      <c r="D30" s="7"/>
    </row>
  </sheetData>
  <sheetProtection algorithmName="SHA-512" hashValue="9EwGw8rF9ZrM3dFXye6nMmVNkgvQpzd3lE/TpYOuLzhu+55fBz3BIU5dhxO1uibV6XNLSo+AiXpSmPW4f1XirQ==" saltValue="dVkqXgrBZV6BXg8CVF5pQQ==" spinCount="100000" sheet="1" objects="1" scenarios="1" selectLockedCells="1"/>
  <mergeCells count="3">
    <mergeCell ref="A29:C29"/>
    <mergeCell ref="A2:C2"/>
    <mergeCell ref="A28:C28"/>
  </mergeCells>
  <dataValidations xWindow="684" yWindow="819" count="3">
    <dataValidation type="textLength" operator="lessThan" allowBlank="1" showInputMessage="1" showErrorMessage="1" promptTitle="Brief Description" prompt="Enter a brief description of the contract you will be awarding from this grant.  You are limited to 70 characters in this cell." sqref="A4:B24" xr:uid="{00000000-0002-0000-0700-000000000000}">
      <formula1>71</formula1>
    </dataValidation>
    <dataValidation type="decimal" allowBlank="1" showInputMessage="1" showErrorMessage="1" promptTitle="Total Amont of Contract" prompt="Enter the total amount awarded for the contract here." sqref="C4:C24" xr:uid="{00000000-0002-0000-0700-000001000000}">
      <formula1>1</formula1>
      <formula2>100000000</formula2>
    </dataValidation>
    <dataValidation allowBlank="1" showInputMessage="1" showErrorMessage="1" promptTitle="Budget Narrative" prompt="Provide an explanation or justification for the amounts entered in the table above.  See Proposal Guide, section 6 for details and examples of the budget narratives." sqref="A29:B29" xr:uid="{00000000-0002-0000-0700-000002000000}"/>
  </dataValidation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G29"/>
  <sheetViews>
    <sheetView workbookViewId="0">
      <selection activeCell="A4" sqref="A4"/>
    </sheetView>
  </sheetViews>
  <sheetFormatPr defaultRowHeight="14.4"/>
  <cols>
    <col min="1" max="1" width="36.109375" customWidth="1"/>
    <col min="2" max="2" width="13.44140625" customWidth="1"/>
    <col min="3" max="3" width="12" customWidth="1"/>
    <col min="4" max="4" width="18" customWidth="1"/>
    <col min="5" max="5" width="6.109375" hidden="1" customWidth="1"/>
    <col min="6" max="6" width="17.33203125" customWidth="1"/>
  </cols>
  <sheetData>
    <row r="1" spans="1:7">
      <c r="A1" s="7"/>
      <c r="B1" s="7"/>
      <c r="C1" s="7"/>
      <c r="D1" s="7"/>
      <c r="E1" s="7"/>
      <c r="F1" s="7"/>
      <c r="G1" s="7"/>
    </row>
    <row r="2" spans="1:7" ht="38.25" customHeight="1">
      <c r="A2" s="232" t="s">
        <v>85</v>
      </c>
      <c r="B2" s="233"/>
      <c r="C2" s="233"/>
      <c r="D2" s="233"/>
      <c r="E2" s="233"/>
      <c r="F2" s="235"/>
      <c r="G2" s="53"/>
    </row>
    <row r="3" spans="1:7">
      <c r="A3" s="16" t="s">
        <v>53</v>
      </c>
      <c r="B3" s="16" t="s">
        <v>15</v>
      </c>
      <c r="C3" s="20" t="s">
        <v>16</v>
      </c>
      <c r="D3" s="20" t="s">
        <v>66</v>
      </c>
      <c r="E3" s="20"/>
      <c r="F3" s="20" t="s">
        <v>2</v>
      </c>
      <c r="G3" s="9"/>
    </row>
    <row r="4" spans="1:7">
      <c r="A4" s="11"/>
      <c r="B4" s="24"/>
      <c r="C4" s="27"/>
      <c r="D4" s="45"/>
      <c r="E4" s="129">
        <v>1</v>
      </c>
      <c r="F4" s="44">
        <f>ROUND(D4*B4,2)</f>
        <v>0</v>
      </c>
      <c r="G4" s="7"/>
    </row>
    <row r="5" spans="1:7">
      <c r="A5" s="11"/>
      <c r="B5" s="24"/>
      <c r="C5" s="27"/>
      <c r="D5" s="45"/>
      <c r="E5" s="129">
        <v>2</v>
      </c>
      <c r="F5" s="44">
        <f t="shared" ref="F5:F23" si="0">ROUND(D5*B5,2)</f>
        <v>0</v>
      </c>
      <c r="G5" s="7"/>
    </row>
    <row r="6" spans="1:7">
      <c r="A6" s="11"/>
      <c r="B6" s="25"/>
      <c r="C6" s="27"/>
      <c r="D6" s="45"/>
      <c r="E6" s="129">
        <v>3</v>
      </c>
      <c r="F6" s="44">
        <f t="shared" si="0"/>
        <v>0</v>
      </c>
      <c r="G6" s="7"/>
    </row>
    <row r="7" spans="1:7">
      <c r="A7" s="11"/>
      <c r="B7" s="25"/>
      <c r="C7" s="27"/>
      <c r="D7" s="45"/>
      <c r="E7" s="129">
        <v>4</v>
      </c>
      <c r="F7" s="44">
        <f t="shared" si="0"/>
        <v>0</v>
      </c>
      <c r="G7" s="7"/>
    </row>
    <row r="8" spans="1:7">
      <c r="A8" s="11"/>
      <c r="B8" s="25"/>
      <c r="C8" s="27"/>
      <c r="D8" s="45"/>
      <c r="E8" s="129">
        <v>5</v>
      </c>
      <c r="F8" s="44">
        <f t="shared" si="0"/>
        <v>0</v>
      </c>
      <c r="G8" s="7"/>
    </row>
    <row r="9" spans="1:7">
      <c r="A9" s="11"/>
      <c r="B9" s="25"/>
      <c r="C9" s="27"/>
      <c r="D9" s="45"/>
      <c r="E9" s="129">
        <v>6</v>
      </c>
      <c r="F9" s="44">
        <f t="shared" si="0"/>
        <v>0</v>
      </c>
      <c r="G9" s="7"/>
    </row>
    <row r="10" spans="1:7">
      <c r="A10" s="11"/>
      <c r="B10" s="25"/>
      <c r="C10" s="27"/>
      <c r="D10" s="45"/>
      <c r="E10" s="129">
        <v>7</v>
      </c>
      <c r="F10" s="44">
        <f t="shared" si="0"/>
        <v>0</v>
      </c>
      <c r="G10" s="7"/>
    </row>
    <row r="11" spans="1:7">
      <c r="A11" s="11"/>
      <c r="B11" s="25"/>
      <c r="C11" s="27"/>
      <c r="D11" s="45"/>
      <c r="E11" s="129">
        <v>8</v>
      </c>
      <c r="F11" s="44">
        <f t="shared" si="0"/>
        <v>0</v>
      </c>
      <c r="G11" s="7"/>
    </row>
    <row r="12" spans="1:7">
      <c r="A12" s="11"/>
      <c r="B12" s="25"/>
      <c r="C12" s="27"/>
      <c r="D12" s="45"/>
      <c r="E12" s="129">
        <v>9</v>
      </c>
      <c r="F12" s="44">
        <f t="shared" si="0"/>
        <v>0</v>
      </c>
      <c r="G12" s="7"/>
    </row>
    <row r="13" spans="1:7">
      <c r="A13" s="11"/>
      <c r="B13" s="25"/>
      <c r="C13" s="27"/>
      <c r="D13" s="45"/>
      <c r="E13" s="129">
        <v>10</v>
      </c>
      <c r="F13" s="44">
        <f t="shared" si="0"/>
        <v>0</v>
      </c>
      <c r="G13" s="7"/>
    </row>
    <row r="14" spans="1:7">
      <c r="A14" s="11"/>
      <c r="B14" s="25"/>
      <c r="C14" s="27"/>
      <c r="D14" s="45"/>
      <c r="E14" s="129">
        <v>11</v>
      </c>
      <c r="F14" s="44">
        <f t="shared" si="0"/>
        <v>0</v>
      </c>
      <c r="G14" s="7"/>
    </row>
    <row r="15" spans="1:7">
      <c r="A15" s="11"/>
      <c r="B15" s="25"/>
      <c r="C15" s="27"/>
      <c r="D15" s="45"/>
      <c r="E15" s="129">
        <v>12</v>
      </c>
      <c r="F15" s="44">
        <f t="shared" si="0"/>
        <v>0</v>
      </c>
      <c r="G15" s="7"/>
    </row>
    <row r="16" spans="1:7">
      <c r="A16" s="11"/>
      <c r="B16" s="25"/>
      <c r="C16" s="27"/>
      <c r="D16" s="45"/>
      <c r="E16" s="129">
        <v>13</v>
      </c>
      <c r="F16" s="44">
        <f t="shared" si="0"/>
        <v>0</v>
      </c>
      <c r="G16" s="7"/>
    </row>
    <row r="17" spans="1:7">
      <c r="A17" s="11"/>
      <c r="B17" s="25"/>
      <c r="C17" s="27"/>
      <c r="D17" s="45"/>
      <c r="E17" s="129">
        <v>14</v>
      </c>
      <c r="F17" s="44">
        <f t="shared" si="0"/>
        <v>0</v>
      </c>
      <c r="G17" s="7"/>
    </row>
    <row r="18" spans="1:7">
      <c r="A18" s="11"/>
      <c r="B18" s="25"/>
      <c r="C18" s="27"/>
      <c r="D18" s="45"/>
      <c r="E18" s="129">
        <v>15</v>
      </c>
      <c r="F18" s="44">
        <f t="shared" si="0"/>
        <v>0</v>
      </c>
      <c r="G18" s="7"/>
    </row>
    <row r="19" spans="1:7">
      <c r="A19" s="11"/>
      <c r="B19" s="25"/>
      <c r="C19" s="27"/>
      <c r="D19" s="45"/>
      <c r="E19" s="129">
        <v>16</v>
      </c>
      <c r="F19" s="44">
        <f t="shared" si="0"/>
        <v>0</v>
      </c>
      <c r="G19" s="7"/>
    </row>
    <row r="20" spans="1:7">
      <c r="A20" s="11"/>
      <c r="B20" s="25"/>
      <c r="C20" s="27"/>
      <c r="D20" s="45"/>
      <c r="E20" s="129">
        <v>17</v>
      </c>
      <c r="F20" s="44">
        <f t="shared" si="0"/>
        <v>0</v>
      </c>
      <c r="G20" s="7"/>
    </row>
    <row r="21" spans="1:7">
      <c r="A21" s="11"/>
      <c r="B21" s="25"/>
      <c r="C21" s="27"/>
      <c r="D21" s="45"/>
      <c r="E21" s="129">
        <v>18</v>
      </c>
      <c r="F21" s="44">
        <f t="shared" si="0"/>
        <v>0</v>
      </c>
      <c r="G21" s="7"/>
    </row>
    <row r="22" spans="1:7">
      <c r="A22" s="11"/>
      <c r="B22" s="25"/>
      <c r="C22" s="27"/>
      <c r="D22" s="45"/>
      <c r="E22" s="129">
        <v>19</v>
      </c>
      <c r="F22" s="44">
        <f t="shared" si="0"/>
        <v>0</v>
      </c>
      <c r="G22" s="7"/>
    </row>
    <row r="23" spans="1:7">
      <c r="A23" s="11"/>
      <c r="B23" s="25"/>
      <c r="C23" s="27"/>
      <c r="D23" s="45"/>
      <c r="E23" s="129">
        <v>20</v>
      </c>
      <c r="F23" s="44">
        <f t="shared" si="0"/>
        <v>0</v>
      </c>
      <c r="G23" s="7"/>
    </row>
    <row r="24" spans="1:7" ht="15.6">
      <c r="B24" s="52"/>
      <c r="C24" s="220" t="s">
        <v>22</v>
      </c>
      <c r="D24" s="221"/>
      <c r="E24" s="103"/>
      <c r="F24" s="47">
        <f>SUM(F4:F23)</f>
        <v>0</v>
      </c>
      <c r="G24" s="7"/>
    </row>
    <row r="25" spans="1:7">
      <c r="A25" s="8"/>
      <c r="B25" s="8"/>
      <c r="C25" s="8"/>
      <c r="D25" s="8"/>
      <c r="E25" s="8"/>
      <c r="F25" s="8"/>
      <c r="G25" s="8"/>
    </row>
    <row r="26" spans="1:7">
      <c r="A26" s="8"/>
      <c r="B26" s="8"/>
      <c r="C26" s="8"/>
      <c r="D26" s="8"/>
      <c r="E26" s="8"/>
      <c r="F26" s="8"/>
      <c r="G26" s="8"/>
    </row>
    <row r="27" spans="1:7" ht="15.6">
      <c r="A27" s="239" t="s">
        <v>67</v>
      </c>
      <c r="B27" s="240"/>
      <c r="C27" s="240"/>
      <c r="D27" s="240"/>
      <c r="E27" s="240"/>
      <c r="F27" s="241"/>
      <c r="G27" s="53"/>
    </row>
    <row r="28" spans="1:7" ht="301.5" customHeight="1">
      <c r="A28" s="165"/>
      <c r="B28" s="165"/>
      <c r="C28" s="165"/>
      <c r="D28" s="165"/>
      <c r="E28" s="165"/>
      <c r="F28" s="166"/>
      <c r="G28" s="8"/>
    </row>
    <row r="29" spans="1:7">
      <c r="A29" s="8"/>
      <c r="B29" s="8"/>
      <c r="C29" s="8"/>
      <c r="D29" s="8"/>
      <c r="E29" s="8"/>
      <c r="F29" s="8"/>
      <c r="G29" s="8"/>
    </row>
  </sheetData>
  <sheetProtection algorithmName="SHA-512" hashValue="kcOdPv48Enq2sTUK2Wibto3uO/vhuM1Tn1fZfhwaU1iY0RpKjA7tqvPXB15eAaK7gnfsRAR0S8iMcB6tx/3/5A==" saltValue="kNMMig93/5QRVSucugUjSw==" spinCount="100000" sheet="1" objects="1" scenarios="1" selectLockedCells="1"/>
  <mergeCells count="4">
    <mergeCell ref="A28:F28"/>
    <mergeCell ref="A2:F2"/>
    <mergeCell ref="A27:F27"/>
    <mergeCell ref="C24:D24"/>
  </mergeCells>
  <dataValidations xWindow="713" yWindow="850" count="5">
    <dataValidation type="textLength" operator="lessThan" allowBlank="1" showInputMessage="1" showErrorMessage="1" promptTitle="Item" prompt="Enter the name or type of item to be charged to the grant.  You are limited to 45 characters in this cell." sqref="A4:A23" xr:uid="{00000000-0002-0000-0800-000000000000}">
      <formula1>46</formula1>
    </dataValidation>
    <dataValidation allowBlank="1" showInputMessage="1" showErrorMessage="1" promptTitle="# of Units" prompt="Enter in the number of units to be bought." sqref="B4:B23" xr:uid="{00000000-0002-0000-0800-000001000000}"/>
    <dataValidation errorStyle="information" allowBlank="1" showInputMessage="1" showErrorMessage="1" promptTitle="Cost Per Unit" prompt="Enter the cost per unit here." sqref="D4:E23" xr:uid="{00000000-0002-0000-0800-000002000000}"/>
    <dataValidation allowBlank="1" showInputMessage="1" showErrorMessage="1" promptTitle="Budget Narrative" prompt="Provide an explanation or justification for the amounts entered in the table above.  See Proposal Guide, section 6 for details and examples of the budget narratives." sqref="A28" xr:uid="{00000000-0002-0000-0800-000003000000}"/>
    <dataValidation type="list" allowBlank="1" showInputMessage="1" showErrorMessage="1" promptTitle="Unit Type" prompt="From the drop-down menu, choose the unit type to be used for the calculation." sqref="C4:C23" xr:uid="{00000000-0002-0000-0800-000004000000}">
      <formula1>"Day(s),Month(s),Year(s),Other"</formula1>
    </dataValidation>
  </dataValidations>
  <pageMargins left="0.7" right="0.7" top="0.75" bottom="0.75" header="0.3" footer="0.3"/>
  <pageSetup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2:B27"/>
  <sheetViews>
    <sheetView zoomScaleNormal="100" workbookViewId="0">
      <selection activeCell="B11" sqref="B11"/>
    </sheetView>
  </sheetViews>
  <sheetFormatPr defaultRowHeight="14.4"/>
  <cols>
    <col min="1" max="1" width="53.44140625" customWidth="1"/>
    <col min="2" max="2" width="46.88671875" customWidth="1"/>
  </cols>
  <sheetData>
    <row r="2" spans="1:2" ht="15.6">
      <c r="A2" s="236" t="s">
        <v>86</v>
      </c>
      <c r="B2" s="237"/>
    </row>
    <row r="3" spans="1:2">
      <c r="A3" s="28"/>
      <c r="B3" s="28"/>
    </row>
    <row r="4" spans="1:2">
      <c r="A4" s="29"/>
      <c r="B4" s="29"/>
    </row>
    <row r="5" spans="1:2">
      <c r="A5" s="244" t="s">
        <v>23</v>
      </c>
      <c r="B5" s="244"/>
    </row>
    <row r="6" spans="1:2">
      <c r="A6" s="30"/>
      <c r="B6" s="30"/>
    </row>
    <row r="7" spans="1:2">
      <c r="A7" s="30"/>
      <c r="B7" s="30"/>
    </row>
    <row r="8" spans="1:2">
      <c r="A8" s="245" t="s">
        <v>24</v>
      </c>
      <c r="B8" s="245"/>
    </row>
    <row r="9" spans="1:2">
      <c r="A9" s="246" t="s">
        <v>25</v>
      </c>
      <c r="B9" s="247"/>
    </row>
    <row r="10" spans="1:2">
      <c r="A10" s="31" t="s">
        <v>26</v>
      </c>
      <c r="B10" s="40" t="s">
        <v>94</v>
      </c>
    </row>
    <row r="11" spans="1:2" ht="15" customHeight="1">
      <c r="A11" s="31" t="s">
        <v>27</v>
      </c>
      <c r="B11" s="41"/>
    </row>
    <row r="12" spans="1:2" ht="26.4">
      <c r="A12" s="32" t="s">
        <v>28</v>
      </c>
      <c r="B12" s="42" t="s">
        <v>29</v>
      </c>
    </row>
    <row r="13" spans="1:2">
      <c r="A13" s="32" t="s">
        <v>30</v>
      </c>
      <c r="B13" s="142"/>
    </row>
    <row r="14" spans="1:2" ht="28.2" customHeight="1">
      <c r="A14" s="31" t="s">
        <v>31</v>
      </c>
      <c r="B14" s="41"/>
    </row>
    <row r="15" spans="1:2" ht="28.2" customHeight="1">
      <c r="A15" s="31" t="s">
        <v>102</v>
      </c>
      <c r="B15" s="54">
        <f>ROUND(B13*B14,2)</f>
        <v>0</v>
      </c>
    </row>
    <row r="16" spans="1:2">
      <c r="A16" s="33"/>
      <c r="B16" s="34"/>
    </row>
    <row r="17" spans="1:2">
      <c r="A17" s="35" t="s">
        <v>32</v>
      </c>
      <c r="B17" s="33"/>
    </row>
    <row r="18" spans="1:2">
      <c r="A18" s="246" t="s">
        <v>33</v>
      </c>
      <c r="B18" s="247"/>
    </row>
    <row r="19" spans="1:2">
      <c r="A19" s="31" t="s">
        <v>34</v>
      </c>
      <c r="B19" s="39"/>
    </row>
    <row r="20" spans="1:2">
      <c r="A20" s="242" t="s">
        <v>35</v>
      </c>
      <c r="B20" s="243"/>
    </row>
    <row r="21" spans="1:2">
      <c r="A21" s="33"/>
      <c r="B21" s="36"/>
    </row>
    <row r="22" spans="1:2" ht="15.6">
      <c r="A22" s="12" t="s">
        <v>36</v>
      </c>
      <c r="B22" s="55">
        <f>ROUND(IF(B15=0,B19,B15),2)</f>
        <v>0</v>
      </c>
    </row>
    <row r="23" spans="1:2">
      <c r="A23" s="37"/>
      <c r="B23" s="38"/>
    </row>
    <row r="24" spans="1:2">
      <c r="A24" s="33"/>
      <c r="B24" s="36"/>
    </row>
    <row r="25" spans="1:2" ht="15.6">
      <c r="A25" s="217" t="s">
        <v>37</v>
      </c>
      <c r="B25" s="218"/>
    </row>
    <row r="26" spans="1:2" ht="240" customHeight="1">
      <c r="A26" s="165"/>
      <c r="B26" s="165"/>
    </row>
    <row r="27" spans="1:2">
      <c r="A27" s="7"/>
      <c r="B27" s="7"/>
    </row>
  </sheetData>
  <sheetProtection algorithmName="SHA-512" hashValue="Am0UpCf79Wb8NllsN2B0zMfnjz6tq5AgI9ouDktmv2uUjW6EkENKQ25SoU2+MMuHeviLUQHf6pany6L9DsbMCw==" saltValue="u3PpYjZwcI/AKgM3wfS28w==" spinCount="100000" sheet="1" objects="1" scenarios="1" selectLockedCells="1"/>
  <mergeCells count="8">
    <mergeCell ref="A2:B2"/>
    <mergeCell ref="A25:B25"/>
    <mergeCell ref="A26:B26"/>
    <mergeCell ref="A20:B20"/>
    <mergeCell ref="A5:B5"/>
    <mergeCell ref="A8:B8"/>
    <mergeCell ref="A9:B9"/>
    <mergeCell ref="A18:B18"/>
  </mergeCells>
  <conditionalFormatting sqref="B14">
    <cfRule type="expression" dxfId="0" priority="1">
      <formula xml:space="preserve"> B14 &gt; B11</formula>
    </cfRule>
  </conditionalFormatting>
  <dataValidations xWindow="743" yWindow="663" count="2">
    <dataValidation errorStyle="warning" allowBlank="1" showInputMessage="1" showErrorMessage="1" promptTitle="Unapproved Indirect Cost Rate" prompt="Do not enter a value here if you already have an approved cost rate.  " sqref="B19" xr:uid="{00000000-0002-0000-0900-000000000000}"/>
    <dataValidation allowBlank="1" showInputMessage="1" showErrorMessage="1" promptTitle="Rate to be Used" prompt="The rate must be equal to or less than your approved rate.  If you enter a rate larger than your approved rate, the cell will turn red, indicating an error." sqref="B14" xr:uid="{00000000-0002-0000-0900-000001000000}"/>
  </dataValidations>
  <pageMargins left="0.7" right="0.7" top="0.75" bottom="0.75" header="0.3" footer="0.3"/>
  <pageSetup paperSize="122"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2:E6"/>
  <sheetViews>
    <sheetView workbookViewId="0">
      <selection activeCell="A6" sqref="A6:E6"/>
    </sheetView>
  </sheetViews>
  <sheetFormatPr defaultRowHeight="14.4"/>
  <cols>
    <col min="5" max="5" width="59.6640625" customWidth="1"/>
  </cols>
  <sheetData>
    <row r="2" spans="1:5" ht="15.6">
      <c r="A2" s="155" t="s">
        <v>59</v>
      </c>
      <c r="B2" s="156"/>
      <c r="C2" s="156"/>
      <c r="D2" s="156"/>
      <c r="E2" s="157"/>
    </row>
    <row r="3" spans="1:5" ht="83.25" customHeight="1">
      <c r="A3" s="161" t="s">
        <v>61</v>
      </c>
      <c r="B3" s="162"/>
      <c r="C3" s="162"/>
      <c r="D3" s="162"/>
      <c r="E3" s="163"/>
    </row>
    <row r="4" spans="1:5" ht="11.25" customHeight="1"/>
    <row r="5" spans="1:5" ht="15.6">
      <c r="A5" s="158" t="s">
        <v>60</v>
      </c>
      <c r="B5" s="159"/>
      <c r="C5" s="159"/>
      <c r="D5" s="159"/>
      <c r="E5" s="160"/>
    </row>
    <row r="6" spans="1:5" ht="177" customHeight="1">
      <c r="A6" s="164"/>
      <c r="B6" s="165"/>
      <c r="C6" s="165"/>
      <c r="D6" s="165"/>
      <c r="E6" s="166"/>
    </row>
  </sheetData>
  <sheetProtection algorithmName="SHA-512" hashValue="nu6MCSQd2jEnol9369jkW9QOlKD/WfG2+z8GRzpX5gu83C+yjqTkYhXN+S7cCV43jSJiXo7S1zHy25LdoRcACA==" saltValue="Gomv3bPlOH0aTdamazrBLw==" spinCount="100000" sheet="1" objects="1" scenarios="1" selectLockedCells="1"/>
  <mergeCells count="4">
    <mergeCell ref="A2:E2"/>
    <mergeCell ref="A5:E5"/>
    <mergeCell ref="A3:E3"/>
    <mergeCell ref="A6:E6"/>
  </mergeCells>
  <dataValidations xWindow="711" yWindow="448" count="2">
    <dataValidation allowBlank="1" showInputMessage="1" showErrorMessage="1" promptTitle="Budgent Narrative" prompt="Provide an explanation or justification for the amounts entered in the table above.  See Proposal Guide, section 6 for details and examples of the budget narratives." sqref="A3" xr:uid="{00000000-0002-0000-0A00-000000000000}"/>
    <dataValidation allowBlank="1" showInputMessage="1" showErrorMessage="1" promptTitle="Budget Narrative" prompt="Provide an explanation or justification for the amounts entered in the table above.  See Proposal Guide, section 6 for details and examples of the budget narratives." sqref="A6:E6" xr:uid="{8EDC8F85-9CE9-4AC8-BE88-14623E75C636}"/>
  </dataValidations>
  <pageMargins left="0.7" right="0.7" top="0.75" bottom="0.75" header="0.3" footer="0.3"/>
  <pageSetup paperSize="122"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82ab122c-de06-4588-ba1a-ada0074d169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0A9121A54ADDE49A32075240235CA38" ma:contentTypeVersion="14" ma:contentTypeDescription="Create a new document." ma:contentTypeScope="" ma:versionID="576aa5f10dbac3c8d9b2fd922fcf90d6">
  <xsd:schema xmlns:xsd="http://www.w3.org/2001/XMLSchema" xmlns:xs="http://www.w3.org/2001/XMLSchema" xmlns:p="http://schemas.microsoft.com/office/2006/metadata/properties" xmlns:ns3="82ab122c-de06-4588-ba1a-ada0074d1698" xmlns:ns4="43f454e9-b26e-48b7-9608-0231248ff606" targetNamespace="http://schemas.microsoft.com/office/2006/metadata/properties" ma:root="true" ma:fieldsID="23dffe84998d0846d24726fba1f35ef1" ns3:_="" ns4:_="">
    <xsd:import namespace="82ab122c-de06-4588-ba1a-ada0074d1698"/>
    <xsd:import namespace="43f454e9-b26e-48b7-9608-0231248ff606"/>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SystemTags" minOccurs="0"/>
                <xsd:element ref="ns3:_activity"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ab122c-de06-4588-ba1a-ada0074d16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SystemTags" ma:index="17" nillable="true" ma:displayName="MediaServiceSystemTags" ma:hidden="true" ma:internalName="MediaServiceSystemTags" ma:readOnly="true">
      <xsd:simpleType>
        <xsd:restriction base="dms:Note"/>
      </xsd:simpleType>
    </xsd:element>
    <xsd:element name="_activity" ma:index="18"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3f454e9-b26e-48b7-9608-0231248ff60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SharingHintHash" ma:index="21"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C3C8B7B-A9CE-4D71-9E2F-E69687100BC2}">
  <ds:schemaRefs>
    <ds:schemaRef ds:uri="http://schemas.microsoft.com/office/2006/metadata/properties"/>
    <ds:schemaRef ds:uri="82ab122c-de06-4588-ba1a-ada0074d1698"/>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infopath/2007/PartnerControls"/>
    <ds:schemaRef ds:uri="43f454e9-b26e-48b7-9608-0231248ff606"/>
    <ds:schemaRef ds:uri="http://www.w3.org/XML/1998/namespace"/>
  </ds:schemaRefs>
</ds:datastoreItem>
</file>

<file path=customXml/itemProps2.xml><?xml version="1.0" encoding="utf-8"?>
<ds:datastoreItem xmlns:ds="http://schemas.openxmlformats.org/officeDocument/2006/customXml" ds:itemID="{57674DCE-7E14-44ED-BFED-CA6C21C3CCB9}">
  <ds:schemaRefs>
    <ds:schemaRef ds:uri="http://schemas.microsoft.com/sharepoint/v3/contenttype/forms"/>
  </ds:schemaRefs>
</ds:datastoreItem>
</file>

<file path=customXml/itemProps3.xml><?xml version="1.0" encoding="utf-8"?>
<ds:datastoreItem xmlns:ds="http://schemas.openxmlformats.org/officeDocument/2006/customXml" ds:itemID="{E45D5B7F-C96D-4948-A5D4-0574A69E8D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ab122c-de06-4588-ba1a-ada0074d1698"/>
    <ds:schemaRef ds:uri="43f454e9-b26e-48b7-9608-0231248ff6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345bebf-0d71-4337-9281-24b941616c36}" enabled="0" method="" siteId="{f345bebf-0d71-4337-9281-24b941616c3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36</vt:i4>
      </vt:variant>
    </vt:vector>
  </HeadingPairs>
  <TitlesOfParts>
    <vt:vector size="47" baseType="lpstr">
      <vt:lpstr>SF424A Page 1</vt:lpstr>
      <vt:lpstr>SF424A Page 2</vt:lpstr>
      <vt:lpstr>Personnel</vt:lpstr>
      <vt:lpstr>Fringe</vt:lpstr>
      <vt:lpstr>Travel</vt:lpstr>
      <vt:lpstr>Equipment</vt:lpstr>
      <vt:lpstr>Supplies</vt:lpstr>
      <vt:lpstr>Contractual</vt:lpstr>
      <vt:lpstr>Other (Including Training)</vt:lpstr>
      <vt:lpstr>Indirect</vt:lpstr>
      <vt:lpstr>Administrative Costs</vt:lpstr>
      <vt:lpstr>AdminStart</vt:lpstr>
      <vt:lpstr>ContractualNarrative</vt:lpstr>
      <vt:lpstr>Direct_Amount</vt:lpstr>
      <vt:lpstr>DirectCharges</vt:lpstr>
      <vt:lpstr>EquipmentNarrative</vt:lpstr>
      <vt:lpstr>FringeNarrative</vt:lpstr>
      <vt:lpstr>Indirect_Amount</vt:lpstr>
      <vt:lpstr>Indirect_Narrative</vt:lpstr>
      <vt:lpstr>IndirectAAmount</vt:lpstr>
      <vt:lpstr>IndirectCharges</vt:lpstr>
      <vt:lpstr>IndirectStartA</vt:lpstr>
      <vt:lpstr>IndirectStartB</vt:lpstr>
      <vt:lpstr>IndirectTotal</vt:lpstr>
      <vt:lpstr>OtherNarrative</vt:lpstr>
      <vt:lpstr>PersonnelNarrative</vt:lpstr>
      <vt:lpstr>Remarks</vt:lpstr>
      <vt:lpstr>StartingAB</vt:lpstr>
      <vt:lpstr>StartingATotal</vt:lpstr>
      <vt:lpstr>StartingB</vt:lpstr>
      <vt:lpstr>StartingBB</vt:lpstr>
      <vt:lpstr>StartingC2</vt:lpstr>
      <vt:lpstr>StartingContractual</vt:lpstr>
      <vt:lpstr>StartingD2</vt:lpstr>
      <vt:lpstr>StartingE2</vt:lpstr>
      <vt:lpstr>StartingEquipment</vt:lpstr>
      <vt:lpstr>StartingF2</vt:lpstr>
      <vt:lpstr>StartingFringe</vt:lpstr>
      <vt:lpstr>StartingOther</vt:lpstr>
      <vt:lpstr>StartingProgram</vt:lpstr>
      <vt:lpstr>StartingSupplies</vt:lpstr>
      <vt:lpstr>StartingTotalC</vt:lpstr>
      <vt:lpstr>StartingTotalE</vt:lpstr>
      <vt:lpstr>StartingTravel</vt:lpstr>
      <vt:lpstr>StartPersonnel</vt:lpstr>
      <vt:lpstr>SuppliesNarrative</vt:lpstr>
      <vt:lpstr>TravelNarrative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Hang</dc:creator>
  <cp:lastModifiedBy>John 3. Evans</cp:lastModifiedBy>
  <dcterms:created xsi:type="dcterms:W3CDTF">2021-07-12T21:21:47Z</dcterms:created>
  <dcterms:modified xsi:type="dcterms:W3CDTF">2026-06-24T16:00:59Z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0x01010010A9121A54ADDE49A32075240235CA38</vt:lpwstr>
  </property>
</Properties>
</file>