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teran Services\Pension Packet\"/>
    </mc:Choice>
  </mc:AlternateContent>
  <bookViews>
    <workbookView xWindow="0" yWindow="0" windowWidth="28800" windowHeight="11700"/>
  </bookViews>
  <sheets>
    <sheet name="Worksheet" sheetId="1" r:id="rId1"/>
  </sheets>
  <definedNames>
    <definedName name="_xlnm.Print_Area" localSheetId="0">Worksheet!$A$1:$I$29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4" i="1"/>
  <c r="C28" i="1"/>
  <c r="C29" i="1"/>
  <c r="C27" i="1"/>
  <c r="C22" i="1"/>
  <c r="G23" i="1"/>
  <c r="G24" i="1"/>
  <c r="G22" i="1"/>
  <c r="G28" i="1"/>
  <c r="G29" i="1"/>
  <c r="G27" i="1"/>
  <c r="C14" i="1" l="1"/>
  <c r="B14" i="1"/>
  <c r="I14" i="1" l="1"/>
  <c r="I15" i="1"/>
  <c r="G14" i="1"/>
  <c r="F14" i="1"/>
  <c r="F15" i="1" l="1"/>
  <c r="I16" i="1" s="1"/>
  <c r="B15" i="1" l="1"/>
</calcChain>
</file>

<file path=xl/sharedStrings.xml><?xml version="1.0" encoding="utf-8"?>
<sst xmlns="http://schemas.openxmlformats.org/spreadsheetml/2006/main" count="73" uniqueCount="61">
  <si>
    <t>Assets / NET WORTH:</t>
  </si>
  <si>
    <t>Veteran</t>
  </si>
  <si>
    <t>Spouse</t>
  </si>
  <si>
    <t>Business/Farm/ Investment property</t>
  </si>
  <si>
    <t>Total Assets:</t>
  </si>
  <si>
    <t xml:space="preserve">Gross Monthly Income </t>
  </si>
  <si>
    <t>VA-Deductible Monthly Expenses</t>
  </si>
  <si>
    <t>Wages/Bonuses:</t>
  </si>
  <si>
    <t>Medicare Part B</t>
  </si>
  <si>
    <t>Social Security:</t>
  </si>
  <si>
    <t>Medicare Part D</t>
  </si>
  <si>
    <t>Total Income:</t>
  </si>
  <si>
    <t>Total Expenses:</t>
  </si>
  <si>
    <t>Net Income:</t>
  </si>
  <si>
    <t>Maximum Annual Pension Rate (MAPR)</t>
  </si>
  <si>
    <t>Annual Amount</t>
  </si>
  <si>
    <t xml:space="preserve">Standard </t>
  </si>
  <si>
    <t>Housebound</t>
  </si>
  <si>
    <t xml:space="preserve">Aid and Attendance </t>
  </si>
  <si>
    <t>Aid and Attendance</t>
  </si>
  <si>
    <t>Standard</t>
  </si>
  <si>
    <t>Net worth:</t>
  </si>
  <si>
    <t>Monthly</t>
  </si>
  <si>
    <t>Max monthly Benefit:</t>
  </si>
  <si>
    <t>VETERAN</t>
  </si>
  <si>
    <t>Survivor</t>
  </si>
  <si>
    <t>Net Monthly Benefit (calc)</t>
  </si>
  <si>
    <t>SS Death Benefit</t>
  </si>
  <si>
    <t>Notes:</t>
  </si>
  <si>
    <t>File -</t>
  </si>
  <si>
    <t>Net Monthly Benefit (Per VA)</t>
  </si>
  <si>
    <t>IHC - (Name)</t>
  </si>
  <si>
    <t>Dr. Copays</t>
  </si>
  <si>
    <t>Unemployment income:</t>
  </si>
  <si>
    <t>Other Health insurance</t>
  </si>
  <si>
    <t>ALF (name)</t>
  </si>
  <si>
    <t>Rx Copays</t>
  </si>
  <si>
    <t>Variable Annuity Asset</t>
  </si>
  <si>
    <t xml:space="preserve">Pension Level:  </t>
  </si>
  <si>
    <t>Interest Income:</t>
  </si>
  <si>
    <t>Savings (xxxx)</t>
  </si>
  <si>
    <t>VS:</t>
  </si>
  <si>
    <t>Vet:</t>
  </si>
  <si>
    <t xml:space="preserve">Spouse/Survivor: </t>
  </si>
  <si>
    <t>Income fm. Financal acct Interest (acct: ):</t>
  </si>
  <si>
    <t>Royalties:</t>
  </si>
  <si>
    <t>Transferred Asset (3 yrs)</t>
  </si>
  <si>
    <t>Asset w/ dividends</t>
  </si>
  <si>
    <t>Asset w/income (IRA/401k)</t>
  </si>
  <si>
    <t>Asset w/ income: Whole Life Insurance</t>
  </si>
  <si>
    <t>Trust (assets)</t>
  </si>
  <si>
    <t>Assets/ no Income: Checking (*1234)</t>
  </si>
  <si>
    <t>Other Income w/o asset:</t>
  </si>
  <si>
    <t>Income from asset (Rent from home)</t>
  </si>
  <si>
    <t>Recurring Expense (incontinence, Med Alert)</t>
  </si>
  <si>
    <t>Prepaid Burial exp:</t>
  </si>
  <si>
    <t>VA Pension Eligibility ASSETS AND INCOME WORKSHEET</t>
  </si>
  <si>
    <t>Vet w/ NO DEPENDENTS</t>
  </si>
  <si>
    <t>Vet w/ ONE DEPENDENT (SPOUSE OR CHILD)</t>
  </si>
  <si>
    <t>Survivor w/ NO DEPENDENTS</t>
  </si>
  <si>
    <t>Survivor w/ ONE DEPENDENT (Spouse or Child)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</si>
</sst>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 Light"/>
      <family val="2"/>
    </font>
    <font>
      <b/>
      <sz val="16"/>
      <color theme="1"/>
      <name val="Calibri Light"/>
      <family val="2"/>
    </font>
    <font>
      <b/>
      <sz val="16"/>
      <color rgb="FF0070C0"/>
      <name val="Calibri Light"/>
      <family val="2"/>
    </font>
    <font>
      <sz val="16"/>
      <color rgb="FF0070C0"/>
      <name val="Calibri"/>
      <family val="2"/>
    </font>
    <font>
      <sz val="16"/>
      <color theme="1"/>
      <name val="Calibri"/>
      <family val="2"/>
    </font>
    <font>
      <sz val="16"/>
      <color rgb="FF323A45"/>
      <name val="Arial"/>
      <family val="2"/>
    </font>
    <font>
      <b/>
      <sz val="16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darkDown">
        <bgColor theme="9" tint="0.7999511703848384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rgb="FF999999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thick">
        <color rgb="FF666666"/>
      </bottom>
      <diagonal/>
    </border>
    <border>
      <left/>
      <right style="medium">
        <color indexed="64"/>
      </right>
      <top style="medium">
        <color indexed="64"/>
      </top>
      <bottom style="thick">
        <color rgb="FF666666"/>
      </bottom>
      <diagonal/>
    </border>
    <border>
      <left/>
      <right style="medium">
        <color indexed="64"/>
      </right>
      <top/>
      <bottom style="medium">
        <color rgb="FF999999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999999"/>
      </right>
      <top style="medium">
        <color rgb="FF999999"/>
      </top>
      <bottom style="double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/>
      <right/>
      <top/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/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6" fillId="0" borderId="0" xfId="0" applyFont="1" applyAlignment="1">
      <alignment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164" fontId="9" fillId="0" borderId="23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164" fontId="9" fillId="0" borderId="25" xfId="0" applyNumberFormat="1" applyFont="1" applyFill="1" applyBorder="1" applyAlignment="1">
      <alignment horizontal="center" vertical="center" wrapText="1"/>
    </xf>
    <xf numFmtId="164" fontId="9" fillId="0" borderId="26" xfId="0" applyNumberFormat="1" applyFont="1" applyFill="1" applyBorder="1" applyAlignment="1">
      <alignment horizontal="center" vertical="center" wrapText="1"/>
    </xf>
    <xf numFmtId="164" fontId="9" fillId="0" borderId="1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right" vertical="center" wrapText="1"/>
    </xf>
    <xf numFmtId="6" fontId="12" fillId="0" borderId="1" xfId="0" applyNumberFormat="1" applyFont="1" applyBorder="1" applyAlignment="1">
      <alignment horizontal="center"/>
    </xf>
    <xf numFmtId="164" fontId="7" fillId="0" borderId="9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5" fillId="0" borderId="0" xfId="0" applyFont="1" applyAlignment="1">
      <alignment horizontal="center"/>
    </xf>
    <xf numFmtId="0" fontId="2" fillId="0" borderId="12" xfId="0" applyFont="1" applyBorder="1" applyAlignment="1">
      <alignment vertical="center" wrapText="1"/>
    </xf>
    <xf numFmtId="6" fontId="2" fillId="0" borderId="5" xfId="0" applyNumberFormat="1" applyFont="1" applyBorder="1" applyAlignment="1">
      <alignment horizontal="center" vertical="center" wrapText="1"/>
    </xf>
    <xf numFmtId="8" fontId="2" fillId="0" borderId="11" xfId="0" applyNumberFormat="1" applyFont="1" applyBorder="1"/>
    <xf numFmtId="6" fontId="2" fillId="0" borderId="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2" fillId="0" borderId="11" xfId="0" applyFont="1" applyBorder="1"/>
    <xf numFmtId="0" fontId="2" fillId="3" borderId="13" xfId="0" applyFont="1" applyFill="1" applyBorder="1" applyAlignment="1">
      <alignment vertical="center" wrapText="1"/>
    </xf>
    <xf numFmtId="8" fontId="2" fillId="0" borderId="4" xfId="0" applyNumberFormat="1" applyFont="1" applyBorder="1"/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2" borderId="0" xfId="0" applyFont="1" applyFill="1" applyAlignment="1"/>
    <xf numFmtId="0" fontId="2" fillId="0" borderId="0" xfId="0" applyFont="1" applyFill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6" fontId="2" fillId="0" borderId="2" xfId="0" applyNumberFormat="1" applyFont="1" applyBorder="1" applyAlignment="1">
      <alignment horizontal="center" vertical="center" wrapText="1"/>
    </xf>
    <xf numFmtId="8" fontId="2" fillId="0" borderId="7" xfId="0" applyNumberFormat="1" applyFont="1" applyBorder="1"/>
    <xf numFmtId="8" fontId="2" fillId="0" borderId="1" xfId="0" applyNumberFormat="1" applyFont="1" applyBorder="1"/>
    <xf numFmtId="6" fontId="2" fillId="0" borderId="28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/>
    <xf numFmtId="0" fontId="3" fillId="7" borderId="1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24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7" fillId="8" borderId="14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164" fontId="7" fillId="5" borderId="9" xfId="0" applyNumberFormat="1" applyFont="1" applyFill="1" applyBorder="1" applyAlignment="1">
      <alignment horizontal="right" vertical="center" wrapText="1"/>
    </xf>
    <xf numFmtId="8" fontId="7" fillId="5" borderId="2" xfId="0" applyNumberFormat="1" applyFont="1" applyFill="1" applyBorder="1" applyAlignment="1">
      <alignment horizontal="right" vertical="center" wrapText="1"/>
    </xf>
    <xf numFmtId="0" fontId="3" fillId="10" borderId="17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2" fillId="5" borderId="17" xfId="0" applyFont="1" applyFill="1" applyBorder="1"/>
    <xf numFmtId="0" fontId="2" fillId="5" borderId="7" xfId="0" applyFont="1" applyFill="1" applyBorder="1"/>
    <xf numFmtId="0" fontId="2" fillId="5" borderId="16" xfId="0" applyFont="1" applyFill="1" applyBorder="1" applyAlignment="1">
      <alignment horizontal="left" vertical="top" wrapText="1"/>
    </xf>
    <xf numFmtId="0" fontId="2" fillId="5" borderId="11" xfId="0" applyFont="1" applyFill="1" applyBorder="1" applyAlignment="1">
      <alignment horizontal="left" vertical="top" wrapText="1"/>
    </xf>
    <xf numFmtId="0" fontId="2" fillId="5" borderId="18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15" fontId="3" fillId="0" borderId="1" xfId="0" applyNumberFormat="1" applyFont="1" applyBorder="1" applyAlignment="1">
      <alignment horizontal="center" vertical="center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10" borderId="19" xfId="0" applyFont="1" applyFill="1" applyBorder="1" applyAlignment="1">
      <alignment horizontal="center"/>
    </xf>
    <xf numFmtId="0" fontId="3" fillId="10" borderId="20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8" fontId="2" fillId="0" borderId="3" xfId="0" applyNumberFormat="1" applyFont="1" applyBorder="1"/>
    <xf numFmtId="0" fontId="4" fillId="9" borderId="19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2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6" fontId="2" fillId="0" borderId="1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</cellXfs>
  <cellStyles count="2">
    <cellStyle name="Normal" xfId="0" builtinId="0"/>
    <cellStyle name="Normal 3" xfId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99"/>
      <color rgb="FFCC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80" zoomScaleNormal="80" workbookViewId="0">
      <selection activeCell="F34" sqref="F34"/>
    </sheetView>
  </sheetViews>
  <sheetFormatPr defaultColWidth="9.140625" defaultRowHeight="21" x14ac:dyDescent="0.35"/>
  <cols>
    <col min="1" max="1" width="34.85546875" style="2" bestFit="1" customWidth="1"/>
    <col min="2" max="2" width="22.5703125" style="2" bestFit="1" customWidth="1"/>
    <col min="3" max="3" width="18.28515625" style="2" bestFit="1" customWidth="1"/>
    <col min="4" max="4" width="3.42578125" style="2" customWidth="1"/>
    <col min="5" max="5" width="35.7109375" style="2" customWidth="1"/>
    <col min="6" max="6" width="15.140625" style="2" bestFit="1" customWidth="1"/>
    <col min="7" max="7" width="15.5703125" style="2" bestFit="1" customWidth="1"/>
    <col min="8" max="8" width="32.85546875" style="2" customWidth="1"/>
    <col min="9" max="9" width="18" style="2" bestFit="1" customWidth="1"/>
    <col min="10" max="11" width="10.140625" style="2" bestFit="1" customWidth="1"/>
    <col min="12" max="16384" width="9.140625" style="2"/>
  </cols>
  <sheetData>
    <row r="1" spans="1:12" ht="21.75" thickBot="1" x14ac:dyDescent="0.4">
      <c r="A1" s="37" t="s">
        <v>56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</row>
    <row r="2" spans="1:12" ht="21.75" thickBot="1" x14ac:dyDescent="0.4">
      <c r="A2" s="44" t="s">
        <v>42</v>
      </c>
      <c r="B2" s="45" t="s">
        <v>29</v>
      </c>
      <c r="C2" s="45"/>
      <c r="D2" s="45"/>
      <c r="E2" s="45" t="s">
        <v>43</v>
      </c>
      <c r="F2" s="45"/>
      <c r="G2" s="45" t="s">
        <v>41</v>
      </c>
      <c r="H2" s="45"/>
      <c r="I2" s="70">
        <v>45639</v>
      </c>
    </row>
    <row r="3" spans="1:12" ht="21.75" thickBot="1" x14ac:dyDescent="0.4"/>
    <row r="4" spans="1:12" ht="42.75" thickBot="1" x14ac:dyDescent="0.4">
      <c r="A4" s="46" t="s">
        <v>0</v>
      </c>
      <c r="B4" s="3" t="s">
        <v>1</v>
      </c>
      <c r="C4" s="3" t="s">
        <v>2</v>
      </c>
      <c r="E4" s="50" t="s">
        <v>5</v>
      </c>
      <c r="F4" s="3" t="s">
        <v>1</v>
      </c>
      <c r="G4" s="3" t="s">
        <v>2</v>
      </c>
      <c r="H4" s="54" t="s">
        <v>6</v>
      </c>
      <c r="I4" s="4"/>
    </row>
    <row r="5" spans="1:12" ht="21.75" thickBot="1" x14ac:dyDescent="0.4">
      <c r="A5" s="47" t="s">
        <v>40</v>
      </c>
      <c r="B5" s="6">
        <v>0</v>
      </c>
      <c r="C5" s="7">
        <v>0</v>
      </c>
      <c r="E5" s="51" t="s">
        <v>7</v>
      </c>
      <c r="F5" s="6">
        <v>0</v>
      </c>
      <c r="G5" s="8">
        <v>0</v>
      </c>
      <c r="H5" s="55" t="s">
        <v>31</v>
      </c>
      <c r="I5" s="7">
        <v>0</v>
      </c>
    </row>
    <row r="6" spans="1:12" ht="21.75" thickBot="1" x14ac:dyDescent="0.4">
      <c r="A6" s="47" t="s">
        <v>47</v>
      </c>
      <c r="B6" s="6">
        <v>0</v>
      </c>
      <c r="C6" s="7">
        <v>0</v>
      </c>
      <c r="E6" s="52" t="s">
        <v>9</v>
      </c>
      <c r="F6" s="6">
        <v>0</v>
      </c>
      <c r="G6" s="8">
        <v>0</v>
      </c>
      <c r="H6" s="55" t="s">
        <v>35</v>
      </c>
      <c r="I6" s="7">
        <v>0</v>
      </c>
    </row>
    <row r="7" spans="1:12" ht="42.75" thickBot="1" x14ac:dyDescent="0.4">
      <c r="A7" s="47" t="s">
        <v>48</v>
      </c>
      <c r="B7" s="6">
        <v>0</v>
      </c>
      <c r="C7" s="7">
        <v>0</v>
      </c>
      <c r="E7" s="52" t="s">
        <v>33</v>
      </c>
      <c r="F7" s="6">
        <v>0</v>
      </c>
      <c r="G7" s="8">
        <v>0</v>
      </c>
      <c r="H7" s="55" t="s">
        <v>8</v>
      </c>
      <c r="I7" s="7">
        <v>185</v>
      </c>
    </row>
    <row r="8" spans="1:12" ht="42.75" thickBot="1" x14ac:dyDescent="0.4">
      <c r="A8" s="47" t="s">
        <v>49</v>
      </c>
      <c r="B8" s="6">
        <v>0</v>
      </c>
      <c r="C8" s="7">
        <v>0</v>
      </c>
      <c r="E8" s="52" t="s">
        <v>52</v>
      </c>
      <c r="F8" s="6">
        <v>0</v>
      </c>
      <c r="G8" s="8">
        <v>0</v>
      </c>
      <c r="H8" s="55" t="s">
        <v>10</v>
      </c>
      <c r="I8" s="7">
        <v>0</v>
      </c>
    </row>
    <row r="9" spans="1:12" ht="42.75" thickBot="1" x14ac:dyDescent="0.4">
      <c r="A9" s="47" t="s">
        <v>3</v>
      </c>
      <c r="B9" s="6">
        <v>0</v>
      </c>
      <c r="C9" s="7">
        <v>0</v>
      </c>
      <c r="E9" s="52" t="s">
        <v>44</v>
      </c>
      <c r="F9" s="6">
        <v>0</v>
      </c>
      <c r="G9" s="8">
        <v>0</v>
      </c>
      <c r="H9" s="55" t="s">
        <v>34</v>
      </c>
      <c r="I9" s="7">
        <v>0</v>
      </c>
    </row>
    <row r="10" spans="1:12" ht="63.75" thickBot="1" x14ac:dyDescent="0.4">
      <c r="A10" s="47" t="s">
        <v>46</v>
      </c>
      <c r="B10" s="6">
        <v>0</v>
      </c>
      <c r="C10" s="7">
        <v>0</v>
      </c>
      <c r="E10" s="52" t="s">
        <v>39</v>
      </c>
      <c r="F10" s="6">
        <v>0</v>
      </c>
      <c r="G10" s="8">
        <v>0</v>
      </c>
      <c r="H10" s="55" t="s">
        <v>54</v>
      </c>
      <c r="I10" s="7">
        <v>0</v>
      </c>
    </row>
    <row r="11" spans="1:12" ht="42.75" thickBot="1" x14ac:dyDescent="0.4">
      <c r="A11" s="48" t="s">
        <v>50</v>
      </c>
      <c r="B11" s="6">
        <v>0</v>
      </c>
      <c r="C11" s="7">
        <v>0</v>
      </c>
      <c r="E11" s="52" t="s">
        <v>53</v>
      </c>
      <c r="F11" s="6">
        <v>0</v>
      </c>
      <c r="G11" s="8">
        <v>0</v>
      </c>
      <c r="H11" s="55" t="s">
        <v>32</v>
      </c>
      <c r="I11" s="7">
        <v>0</v>
      </c>
    </row>
    <row r="12" spans="1:12" ht="22.5" thickTop="1" thickBot="1" x14ac:dyDescent="0.4">
      <c r="A12" s="47" t="s">
        <v>37</v>
      </c>
      <c r="B12" s="6">
        <v>0</v>
      </c>
      <c r="C12" s="7">
        <v>0</v>
      </c>
      <c r="E12" s="52" t="s">
        <v>45</v>
      </c>
      <c r="F12" s="6">
        <v>0</v>
      </c>
      <c r="G12" s="8">
        <v>0</v>
      </c>
      <c r="H12" s="55" t="s">
        <v>36</v>
      </c>
      <c r="I12" s="7">
        <v>0</v>
      </c>
    </row>
    <row r="13" spans="1:12" ht="42.75" thickBot="1" x14ac:dyDescent="0.4">
      <c r="A13" s="48" t="s">
        <v>51</v>
      </c>
      <c r="B13" s="6">
        <v>0</v>
      </c>
      <c r="C13" s="11">
        <v>0</v>
      </c>
      <c r="E13" s="52" t="s">
        <v>27</v>
      </c>
      <c r="F13" s="6">
        <v>0</v>
      </c>
      <c r="G13" s="12">
        <v>0</v>
      </c>
      <c r="H13" s="56" t="s">
        <v>55</v>
      </c>
      <c r="I13" s="13">
        <v>0</v>
      </c>
      <c r="J13" s="14"/>
      <c r="K13" s="14"/>
    </row>
    <row r="14" spans="1:12" ht="22.5" thickTop="1" thickBot="1" x14ac:dyDescent="0.4">
      <c r="A14" s="49" t="s">
        <v>4</v>
      </c>
      <c r="B14" s="15">
        <f>SUM(B5:B13)</f>
        <v>0</v>
      </c>
      <c r="C14" s="15">
        <f>SUM(C5:C13)</f>
        <v>0</v>
      </c>
      <c r="E14" s="53" t="s">
        <v>11</v>
      </c>
      <c r="F14" s="15">
        <f>SUM(F5:F13)</f>
        <v>0</v>
      </c>
      <c r="G14" s="15">
        <f>SUM(G5:G13)</f>
        <v>0</v>
      </c>
      <c r="H14" s="57" t="s">
        <v>12</v>
      </c>
      <c r="I14" s="16">
        <f>SUM(I7:I13)</f>
        <v>185</v>
      </c>
    </row>
    <row r="15" spans="1:12" ht="21.75" thickBot="1" x14ac:dyDescent="0.4">
      <c r="A15" s="58" t="s">
        <v>21</v>
      </c>
      <c r="B15" s="17">
        <f>SUM(B14:C14)</f>
        <v>0</v>
      </c>
      <c r="E15" s="58" t="s">
        <v>13</v>
      </c>
      <c r="F15" s="59">
        <f>F14+G14-I14</f>
        <v>-185</v>
      </c>
      <c r="G15" s="18"/>
      <c r="H15" s="58" t="s">
        <v>23</v>
      </c>
      <c r="I15" s="60">
        <f>G24</f>
        <v>1515</v>
      </c>
    </row>
    <row r="16" spans="1:12" ht="42" customHeight="1" thickBot="1" x14ac:dyDescent="0.4">
      <c r="A16" s="31"/>
      <c r="B16" s="32"/>
      <c r="C16" s="19">
        <v>159240</v>
      </c>
      <c r="E16" s="58" t="s">
        <v>30</v>
      </c>
      <c r="F16" s="20"/>
      <c r="G16" s="18"/>
      <c r="H16" s="58" t="s">
        <v>26</v>
      </c>
      <c r="I16" s="60">
        <f>IF(F15&lt;0,I15,(I15-F15))</f>
        <v>1515</v>
      </c>
    </row>
    <row r="17" spans="1:9" ht="8.25" customHeight="1" thickBot="1" x14ac:dyDescent="0.4">
      <c r="A17" s="33"/>
      <c r="B17" s="33"/>
      <c r="C17" s="21"/>
      <c r="D17" s="21"/>
      <c r="E17" s="21"/>
      <c r="F17" s="21"/>
      <c r="G17" s="21"/>
      <c r="H17" s="21"/>
      <c r="I17" s="21"/>
    </row>
    <row r="18" spans="1:9" ht="21.75" thickBot="1" x14ac:dyDescent="0.4">
      <c r="A18" s="22" t="s">
        <v>38</v>
      </c>
      <c r="B18" s="22"/>
      <c r="C18" s="22"/>
      <c r="D18" s="22"/>
      <c r="E18" s="22"/>
      <c r="F18" s="22"/>
      <c r="G18" s="22"/>
      <c r="H18" s="64" t="s">
        <v>28</v>
      </c>
      <c r="I18" s="65"/>
    </row>
    <row r="19" spans="1:9" ht="21.75" thickBot="1" x14ac:dyDescent="0.4">
      <c r="A19" s="71" t="s">
        <v>24</v>
      </c>
      <c r="B19" s="72"/>
      <c r="C19" s="73"/>
      <c r="E19" s="61" t="s">
        <v>25</v>
      </c>
      <c r="F19" s="62"/>
      <c r="G19" s="63"/>
      <c r="H19" s="66"/>
      <c r="I19" s="67"/>
    </row>
    <row r="20" spans="1:9" ht="44.25" customHeight="1" thickBot="1" x14ac:dyDescent="0.4">
      <c r="A20" s="83" t="s">
        <v>14</v>
      </c>
      <c r="B20" s="84" t="s">
        <v>15</v>
      </c>
      <c r="C20" s="85" t="s">
        <v>22</v>
      </c>
      <c r="E20" s="74" t="s">
        <v>14</v>
      </c>
      <c r="F20" s="75" t="s">
        <v>15</v>
      </c>
      <c r="G20" s="87" t="s">
        <v>22</v>
      </c>
      <c r="H20" s="68"/>
      <c r="I20" s="69"/>
    </row>
    <row r="21" spans="1:9" ht="21.75" thickBot="1" x14ac:dyDescent="0.4">
      <c r="A21" s="80" t="s">
        <v>57</v>
      </c>
      <c r="B21" s="81"/>
      <c r="C21" s="82"/>
      <c r="E21" s="76" t="s">
        <v>59</v>
      </c>
      <c r="F21" s="77"/>
      <c r="G21" s="78"/>
      <c r="H21" s="34"/>
      <c r="I21" s="34"/>
    </row>
    <row r="22" spans="1:9" ht="17.25" customHeight="1" thickBot="1" x14ac:dyDescent="0.4">
      <c r="A22" s="23" t="s">
        <v>16</v>
      </c>
      <c r="B22" s="42">
        <v>16965</v>
      </c>
      <c r="C22" s="79">
        <f>ROUNDDOWN((B22/12),0)</f>
        <v>1413</v>
      </c>
      <c r="E22" s="5" t="s">
        <v>20</v>
      </c>
      <c r="F22" s="26">
        <v>11380</v>
      </c>
      <c r="G22" s="25">
        <f>ROUNDDOWN((F22/12),0)</f>
        <v>948</v>
      </c>
      <c r="H22" s="35"/>
      <c r="I22" s="36"/>
    </row>
    <row r="23" spans="1:9" ht="21.75" thickBot="1" x14ac:dyDescent="0.4">
      <c r="A23" s="23" t="s">
        <v>17</v>
      </c>
      <c r="B23" s="42">
        <v>20732</v>
      </c>
      <c r="C23" s="41">
        <f t="shared" ref="C23:C24" si="0">ROUNDDOWN((B23/12),0)</f>
        <v>1727</v>
      </c>
      <c r="E23" s="5" t="s">
        <v>17</v>
      </c>
      <c r="F23" s="26">
        <v>13908</v>
      </c>
      <c r="G23" s="40">
        <f t="shared" ref="G23:G24" si="1">ROUNDDOWN((F23/12),0)</f>
        <v>1159</v>
      </c>
      <c r="H23" s="35"/>
      <c r="I23" s="36"/>
    </row>
    <row r="24" spans="1:9" ht="21.75" thickBot="1" x14ac:dyDescent="0.4">
      <c r="A24" s="43" t="s">
        <v>18</v>
      </c>
      <c r="B24" s="42">
        <v>28300</v>
      </c>
      <c r="C24" s="41">
        <f t="shared" si="0"/>
        <v>2358</v>
      </c>
      <c r="E24" s="10" t="s">
        <v>19</v>
      </c>
      <c r="F24" s="26">
        <v>18187</v>
      </c>
      <c r="G24" s="41">
        <f t="shared" si="1"/>
        <v>1515</v>
      </c>
      <c r="H24" s="34"/>
      <c r="I24" s="34"/>
    </row>
    <row r="25" spans="1:9" ht="21.75" thickBot="1" x14ac:dyDescent="0.4">
      <c r="A25" s="27"/>
      <c r="B25" s="9"/>
      <c r="C25" s="28"/>
      <c r="E25" s="5"/>
      <c r="F25" s="26"/>
      <c r="G25" s="25"/>
      <c r="H25" s="34"/>
      <c r="I25" s="34"/>
    </row>
    <row r="26" spans="1:9" ht="21.75" thickBot="1" x14ac:dyDescent="0.4">
      <c r="A26" s="80" t="s">
        <v>58</v>
      </c>
      <c r="B26" s="81"/>
      <c r="C26" s="82"/>
      <c r="E26" s="61" t="s">
        <v>60</v>
      </c>
      <c r="F26" s="62"/>
      <c r="G26" s="63"/>
      <c r="H26" s="34"/>
      <c r="I26" s="34"/>
    </row>
    <row r="27" spans="1:9" ht="21.75" thickBot="1" x14ac:dyDescent="0.4">
      <c r="A27" s="23" t="s">
        <v>16</v>
      </c>
      <c r="B27" s="24">
        <v>22216</v>
      </c>
      <c r="C27" s="79">
        <f>ROUNDDOWN((B27/12),0)</f>
        <v>1851</v>
      </c>
      <c r="E27" s="38" t="s">
        <v>20</v>
      </c>
      <c r="F27" s="39">
        <v>14893</v>
      </c>
      <c r="G27" s="40">
        <f>ROUNDDOWN((F27/12),0)</f>
        <v>1241</v>
      </c>
      <c r="H27" s="34"/>
      <c r="I27" s="34"/>
    </row>
    <row r="28" spans="1:9" ht="21.75" thickBot="1" x14ac:dyDescent="0.4">
      <c r="A28" s="23" t="s">
        <v>17</v>
      </c>
      <c r="B28" s="24">
        <v>25982</v>
      </c>
      <c r="C28" s="41">
        <f t="shared" ref="C28:C29" si="2">ROUNDDOWN((B28/12),0)</f>
        <v>2165</v>
      </c>
      <c r="E28" s="5" t="s">
        <v>17</v>
      </c>
      <c r="F28" s="26">
        <v>17414</v>
      </c>
      <c r="G28" s="41">
        <f t="shared" ref="G28:G29" si="3">ROUNDDOWN((F28/12),0)</f>
        <v>1451</v>
      </c>
      <c r="H28" s="34"/>
      <c r="I28" s="34"/>
    </row>
    <row r="29" spans="1:9" ht="21.75" thickBot="1" x14ac:dyDescent="0.4">
      <c r="A29" s="29" t="s">
        <v>19</v>
      </c>
      <c r="B29" s="86">
        <v>33548</v>
      </c>
      <c r="C29" s="41">
        <f t="shared" si="2"/>
        <v>2795</v>
      </c>
      <c r="E29" s="5" t="s">
        <v>19</v>
      </c>
      <c r="F29" s="26">
        <v>21696</v>
      </c>
      <c r="G29" s="30">
        <f t="shared" si="3"/>
        <v>1808</v>
      </c>
      <c r="H29" s="34"/>
      <c r="I29" s="34"/>
    </row>
  </sheetData>
  <mergeCells count="17">
    <mergeCell ref="A26:C26"/>
    <mergeCell ref="E26:G26"/>
    <mergeCell ref="H20:I20"/>
    <mergeCell ref="H22:I23"/>
    <mergeCell ref="E21:G21"/>
    <mergeCell ref="A1:I1"/>
    <mergeCell ref="A19:C19"/>
    <mergeCell ref="E19:G19"/>
    <mergeCell ref="H19:I19"/>
    <mergeCell ref="A21:C21"/>
    <mergeCell ref="H21:I21"/>
    <mergeCell ref="H27:I27"/>
    <mergeCell ref="H28:I28"/>
    <mergeCell ref="H29:I29"/>
    <mergeCell ref="H24:I24"/>
    <mergeCell ref="H25:I25"/>
    <mergeCell ref="H26:I26"/>
  </mergeCells>
  <conditionalFormatting sqref="B15">
    <cfRule type="cellIs" dxfId="1" priority="1" operator="greaterThan">
      <formula>$C$16</formula>
    </cfRule>
    <cfRule type="cellIs" dxfId="0" priority="2" operator="lessThan">
      <formula>$C$16</formula>
    </cfRule>
  </conditionalFormatting>
  <pageMargins left="0.7" right="0.7" top="0.75" bottom="0.75" header="0.3" footer="0.3"/>
  <pageSetup scale="55" orientation="landscape" r:id="rId1"/>
  <rowBreaks count="1" manualBreakCount="1">
    <brk id="29" max="8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Oakey</dc:creator>
  <cp:lastModifiedBy>Jeff Oakey</cp:lastModifiedBy>
  <cp:lastPrinted>2024-07-26T14:31:41Z</cp:lastPrinted>
  <dcterms:created xsi:type="dcterms:W3CDTF">2022-08-26T15:46:54Z</dcterms:created>
  <dcterms:modified xsi:type="dcterms:W3CDTF">2024-12-16T14:58:40Z</dcterms:modified>
</cp:coreProperties>
</file>