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hdrinc-my.sharepoint.com/personal/thayes_hdrinc_com/Documents/_Pavement Program Standardization Materials/Pavement Program Website Materials/Updates 9-1-26/"/>
    </mc:Choice>
  </mc:AlternateContent>
  <xr:revisionPtr revIDLastSave="23" documentId="8_{921F14FD-9C8D-4CD0-8FB0-195CAEFF3F72}" xr6:coauthVersionLast="47" xr6:coauthVersionMax="47" xr10:uidLastSave="{4266C68A-F1A8-483A-B3D9-A9894BD45B87}"/>
  <bookViews>
    <workbookView xWindow="28680" yWindow="-120" windowWidth="29040" windowHeight="16440" activeTab="5" xr2:uid="{1C575E01-2A15-45FC-9CBD-FAB54C8A593A}"/>
  </bookViews>
  <sheets>
    <sheet name="LINEAR MARKING" sheetId="2" r:id="rId1"/>
    <sheet name="INDIVIDUAL &amp; OTHER MARKING" sheetId="3" r:id="rId2"/>
    <sheet name="PAVEMENT APPURTENANCES" sheetId="4" r:id="rId3"/>
    <sheet name="GUARDRAIL" sheetId="5" r:id="rId4"/>
    <sheet name="SIGNS" sheetId="7" r:id="rId5"/>
    <sheet name="COST ANALYSIS" sheetId="6" r:id="rId6"/>
  </sheets>
  <definedNames>
    <definedName name="_xlnm.Print_Area" localSheetId="5">'COST ANALYSIS'!$A$1:$H$12</definedName>
    <definedName name="_xlnm.Print_Area" localSheetId="3">GUARDRAIL!$A$1:$H$63</definedName>
    <definedName name="_xlnm.Print_Area" localSheetId="1">'INDIVIDUAL &amp; OTHER MARKING'!$A$1:$J$48</definedName>
    <definedName name="_xlnm.Print_Area" localSheetId="0">'LINEAR MARKING'!$A$1:$J$78</definedName>
    <definedName name="_xlnm.Print_Area" localSheetId="2">'PAVEMENT APPURTENANCES'!$A$1:$J$56</definedName>
    <definedName name="_xlnm.Print_Area" localSheetId="4">SIGNS!$A$1:$H$37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G7" i="6" l="1"/>
  <c r="G34" i="7"/>
  <c r="G33" i="7"/>
  <c r="G32" i="7"/>
  <c r="G31" i="7"/>
  <c r="G30" i="7"/>
  <c r="G29" i="7"/>
  <c r="G28" i="7"/>
  <c r="G27" i="7"/>
  <c r="G26" i="7"/>
  <c r="G25" i="7"/>
  <c r="G24" i="7"/>
  <c r="G23" i="7"/>
  <c r="G22" i="7"/>
  <c r="G21" i="7"/>
  <c r="G20" i="7"/>
  <c r="G19" i="7"/>
  <c r="G18" i="7"/>
  <c r="G17" i="7"/>
  <c r="G16" i="7"/>
  <c r="G15" i="7"/>
  <c r="G14" i="7"/>
  <c r="G13" i="7"/>
  <c r="G12" i="7"/>
  <c r="G11" i="7"/>
  <c r="G10" i="7"/>
  <c r="G9" i="7"/>
  <c r="G8" i="7"/>
  <c r="G7" i="7"/>
  <c r="G6" i="7"/>
  <c r="G5" i="7"/>
  <c r="G60" i="5"/>
  <c r="G59" i="5"/>
  <c r="G58" i="5"/>
  <c r="G57" i="5"/>
  <c r="G56" i="5"/>
  <c r="G55" i="5"/>
  <c r="G54" i="5"/>
  <c r="G53" i="5"/>
  <c r="G52" i="5"/>
  <c r="G51" i="5"/>
  <c r="G50" i="5"/>
  <c r="G49" i="5"/>
  <c r="G48" i="5"/>
  <c r="G47" i="5"/>
  <c r="G46" i="5"/>
  <c r="G45" i="5"/>
  <c r="G19" i="4"/>
  <c r="G18" i="4"/>
  <c r="G16" i="4"/>
  <c r="G15" i="4"/>
  <c r="G14" i="4"/>
  <c r="G12" i="4"/>
  <c r="G11" i="4"/>
  <c r="G10" i="4"/>
  <c r="G9" i="4"/>
  <c r="G8" i="4"/>
  <c r="G7" i="4"/>
  <c r="G6" i="4"/>
  <c r="G5" i="4"/>
  <c r="G61"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B9" i="6"/>
  <c r="B10" i="6"/>
  <c r="B2" i="6" a="1"/>
  <c r="B2" i="6" s="1"/>
  <c r="B6" i="6"/>
  <c r="B7" i="6"/>
  <c r="B8" i="6"/>
  <c r="G36" i="7" l="1"/>
  <c r="G10" i="6" s="1"/>
  <c r="G62" i="5"/>
  <c r="G9" i="6" s="1"/>
  <c r="I24" i="4"/>
  <c r="I23" i="4"/>
  <c r="I22" i="4"/>
  <c r="I21" i="4"/>
  <c r="I19" i="4"/>
  <c r="I18" i="4"/>
  <c r="I16" i="4"/>
  <c r="I15" i="4"/>
  <c r="I14" i="4"/>
  <c r="I12" i="4"/>
  <c r="I11" i="4"/>
  <c r="I10" i="4"/>
  <c r="I9" i="4"/>
  <c r="I8" i="4"/>
  <c r="I7" i="4"/>
  <c r="I6" i="4"/>
  <c r="I5" i="4"/>
  <c r="I6" i="2" l="1"/>
  <c r="G4" i="4" l="1"/>
  <c r="I4" i="4" s="1"/>
  <c r="I55" i="4" s="1"/>
  <c r="G8" i="6" s="1"/>
  <c r="G46" i="3"/>
  <c r="I46" i="3" s="1"/>
  <c r="G45" i="3"/>
  <c r="I45" i="3" s="1"/>
  <c r="G43" i="3"/>
  <c r="I43" i="3" s="1"/>
  <c r="G41" i="3"/>
  <c r="I41" i="3" s="1"/>
  <c r="G40" i="3"/>
  <c r="I40" i="3" s="1"/>
  <c r="G39" i="3"/>
  <c r="I39" i="3" s="1"/>
  <c r="G38" i="3"/>
  <c r="I38" i="3" s="1"/>
  <c r="G37" i="3"/>
  <c r="I37" i="3" s="1"/>
  <c r="G36" i="3"/>
  <c r="I36" i="3" s="1"/>
  <c r="G35" i="3"/>
  <c r="I35" i="3" s="1"/>
  <c r="G34" i="3"/>
  <c r="I34" i="3" s="1"/>
  <c r="G33" i="3"/>
  <c r="I33" i="3" s="1"/>
  <c r="G32" i="3"/>
  <c r="I32" i="3" s="1"/>
  <c r="G31" i="3"/>
  <c r="I31" i="3" s="1"/>
  <c r="G30" i="3"/>
  <c r="I30" i="3" s="1"/>
  <c r="G29" i="3"/>
  <c r="I29" i="3" s="1"/>
  <c r="G28" i="3"/>
  <c r="I28" i="3" s="1"/>
  <c r="G27" i="3"/>
  <c r="I27" i="3" s="1"/>
  <c r="G26" i="3"/>
  <c r="I26" i="3" s="1"/>
  <c r="G25" i="3"/>
  <c r="I25" i="3" s="1"/>
  <c r="G24" i="3"/>
  <c r="I24" i="3" s="1"/>
  <c r="G23" i="3"/>
  <c r="I23" i="3" s="1"/>
  <c r="G22" i="3"/>
  <c r="I22" i="3" s="1"/>
  <c r="G21" i="3"/>
  <c r="I21" i="3" s="1"/>
  <c r="G20" i="3"/>
  <c r="I20" i="3" s="1"/>
  <c r="G19" i="3"/>
  <c r="I19" i="3" s="1"/>
  <c r="G18" i="3"/>
  <c r="I18" i="3" s="1"/>
  <c r="G17" i="3"/>
  <c r="I17" i="3" s="1"/>
  <c r="G16" i="3"/>
  <c r="I16" i="3" s="1"/>
  <c r="G15" i="3"/>
  <c r="I15" i="3" s="1"/>
  <c r="G14" i="3"/>
  <c r="I14" i="3" s="1"/>
  <c r="G13" i="3"/>
  <c r="I13" i="3" s="1"/>
  <c r="G12" i="3"/>
  <c r="I12" i="3" s="1"/>
  <c r="G11" i="3"/>
  <c r="I11" i="3" s="1"/>
  <c r="G10" i="3"/>
  <c r="I10" i="3" s="1"/>
  <c r="G9" i="3"/>
  <c r="I9" i="3" s="1"/>
  <c r="G8" i="3"/>
  <c r="I8" i="3" s="1"/>
  <c r="G7" i="3"/>
  <c r="I7" i="3" s="1"/>
  <c r="G6" i="3"/>
  <c r="I6" i="3" s="1"/>
  <c r="G5" i="3"/>
  <c r="I5" i="3" s="1"/>
  <c r="G4" i="3"/>
  <c r="I4" i="3" s="1"/>
  <c r="G5" i="2"/>
  <c r="I5" i="2" s="1"/>
  <c r="G7" i="2"/>
  <c r="I7" i="2" s="1"/>
  <c r="G76" i="2"/>
  <c r="I76" i="2" s="1"/>
  <c r="G75" i="2"/>
  <c r="I75" i="2" s="1"/>
  <c r="G74" i="2"/>
  <c r="I74" i="2" s="1"/>
  <c r="G73" i="2"/>
  <c r="I73" i="2" s="1"/>
  <c r="G72" i="2"/>
  <c r="I72" i="2" s="1"/>
  <c r="G71" i="2"/>
  <c r="I71" i="2" s="1"/>
  <c r="G70" i="2"/>
  <c r="I70" i="2" s="1"/>
  <c r="G69" i="2"/>
  <c r="I69" i="2" s="1"/>
  <c r="G66" i="2"/>
  <c r="I66" i="2" s="1"/>
  <c r="G65" i="2"/>
  <c r="I65" i="2" s="1"/>
  <c r="G64" i="2"/>
  <c r="I64" i="2" s="1"/>
  <c r="G63" i="2"/>
  <c r="I63" i="2" s="1"/>
  <c r="G62" i="2"/>
  <c r="I62" i="2" s="1"/>
  <c r="G61" i="2"/>
  <c r="I61" i="2" s="1"/>
  <c r="G60" i="2"/>
  <c r="I60" i="2" s="1"/>
  <c r="G59" i="2"/>
  <c r="I59" i="2" s="1"/>
  <c r="G58" i="2"/>
  <c r="I58" i="2" s="1"/>
  <c r="G57" i="2"/>
  <c r="I57" i="2" s="1"/>
  <c r="G56" i="2"/>
  <c r="I56" i="2" s="1"/>
  <c r="G55" i="2"/>
  <c r="I55" i="2" s="1"/>
  <c r="G53" i="2"/>
  <c r="I53" i="2" s="1"/>
  <c r="G52" i="2"/>
  <c r="I52" i="2" s="1"/>
  <c r="G51" i="2"/>
  <c r="I51" i="2" s="1"/>
  <c r="G50" i="2"/>
  <c r="I50" i="2" s="1"/>
  <c r="G49" i="2"/>
  <c r="I49" i="2" s="1"/>
  <c r="G48" i="2"/>
  <c r="I48" i="2" s="1"/>
  <c r="G47" i="2"/>
  <c r="I47" i="2" s="1"/>
  <c r="G46" i="2"/>
  <c r="I46" i="2" s="1"/>
  <c r="G45" i="2"/>
  <c r="I45" i="2" s="1"/>
  <c r="G44" i="2"/>
  <c r="I44" i="2" s="1"/>
  <c r="G43" i="2"/>
  <c r="I43" i="2" s="1"/>
  <c r="G42" i="2"/>
  <c r="I42" i="2" s="1"/>
  <c r="G41" i="2"/>
  <c r="I41" i="2" s="1"/>
  <c r="G40" i="2"/>
  <c r="I40" i="2" s="1"/>
  <c r="G39" i="2"/>
  <c r="I39" i="2" s="1"/>
  <c r="G38" i="2"/>
  <c r="I38" i="2" s="1"/>
  <c r="G37" i="2"/>
  <c r="I37" i="2" s="1"/>
  <c r="G36" i="2"/>
  <c r="I36" i="2" s="1"/>
  <c r="G35" i="2"/>
  <c r="I35" i="2" s="1"/>
  <c r="G34" i="2"/>
  <c r="I34" i="2" s="1"/>
  <c r="G33" i="2"/>
  <c r="I33" i="2" s="1"/>
  <c r="G32" i="2"/>
  <c r="I32" i="2" s="1"/>
  <c r="G31" i="2"/>
  <c r="I31" i="2" s="1"/>
  <c r="G30" i="2"/>
  <c r="I30" i="2" s="1"/>
  <c r="G29" i="2"/>
  <c r="I29" i="2" s="1"/>
  <c r="G28" i="2"/>
  <c r="I28" i="2" s="1"/>
  <c r="G27" i="2"/>
  <c r="I27" i="2" s="1"/>
  <c r="G26" i="2"/>
  <c r="I26" i="2" s="1"/>
  <c r="G25" i="2"/>
  <c r="I25" i="2" s="1"/>
  <c r="G24" i="2"/>
  <c r="I24" i="2" s="1"/>
  <c r="G23" i="2"/>
  <c r="I23" i="2" s="1"/>
  <c r="G22" i="2"/>
  <c r="I22" i="2" s="1"/>
  <c r="G21" i="2"/>
  <c r="I21" i="2" s="1"/>
  <c r="G20" i="2"/>
  <c r="I20" i="2" s="1"/>
  <c r="G19" i="2"/>
  <c r="I19" i="2" s="1"/>
  <c r="G18" i="2"/>
  <c r="I18" i="2" s="1"/>
  <c r="G17" i="2"/>
  <c r="I17" i="2" s="1"/>
  <c r="G16" i="2"/>
  <c r="I16" i="2" s="1"/>
  <c r="G15" i="2"/>
  <c r="I15" i="2" s="1"/>
  <c r="G14" i="2"/>
  <c r="I14" i="2" s="1"/>
  <c r="G13" i="2"/>
  <c r="I13" i="2" s="1"/>
  <c r="G12" i="2"/>
  <c r="I12" i="2" s="1"/>
  <c r="G11" i="2"/>
  <c r="I11" i="2" s="1"/>
  <c r="G10" i="2"/>
  <c r="I10" i="2" s="1"/>
  <c r="G9" i="2"/>
  <c r="I9" i="2" s="1"/>
  <c r="G68" i="2"/>
  <c r="I68" i="2" s="1"/>
  <c r="G67" i="2"/>
  <c r="I67" i="2" s="1"/>
  <c r="I47" i="3" l="1"/>
  <c r="I77" i="2"/>
  <c r="G6" i="6" s="1"/>
  <c r="G11" i="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<sst xmlns="http://schemas.openxmlformats.org/spreadsheetml/2006/main" count="702" uniqueCount="439">
  <si>
    <t>UNIT</t>
  </si>
  <si>
    <t>ITEM</t>
  </si>
  <si>
    <t>DESCRIPTION</t>
  </si>
  <si>
    <t>EACH</t>
  </si>
  <si>
    <t>716-01.21</t>
  </si>
  <si>
    <t>SNOWPLOWABLE RAISED PAVEMENT MARKER (BI-DIRECTIONAL) (1 COLOR LENS)</t>
  </si>
  <si>
    <t>716-01.22</t>
  </si>
  <si>
    <t>SNOWPLOWABLE RAISED PAVEMENT MARKER (MONO-DIRECTIONAL) (1 COLOR LENS)</t>
  </si>
  <si>
    <t>716-01.23</t>
  </si>
  <si>
    <t>716-02.06</t>
  </si>
  <si>
    <t>PLASTIC PAVEMENT MARKING (TURN LANE ARROW)</t>
  </si>
  <si>
    <t>716-02.15</t>
  </si>
  <si>
    <t>716-03.01</t>
  </si>
  <si>
    <t>PLASTIC WORD PAVEMENT MARKING (ONLY)</t>
  </si>
  <si>
    <t>716-03.02</t>
  </si>
  <si>
    <t>PLASTIC WORD PAVEMENT MARKING (RXR)</t>
  </si>
  <si>
    <t>716-03.03</t>
  </si>
  <si>
    <t>PLASTIC WORD PAVEMENT MARKING (STOP AHEAD)</t>
  </si>
  <si>
    <t>716-03.04</t>
  </si>
  <si>
    <t>PLASTIC WORD PAVEMENT MARKING (SCHOOL)</t>
  </si>
  <si>
    <t>716-03.05</t>
  </si>
  <si>
    <t>PLASTIC WORD PAVEMENT MARKING (BIKE LANE)</t>
  </si>
  <si>
    <t>716-03.06</t>
  </si>
  <si>
    <t>PLASTIC WORD PAVEMENT MARKING (SIGNAL AHEAD)</t>
  </si>
  <si>
    <t>716-03.07</t>
  </si>
  <si>
    <t>PLASTIC WORD PAVEMENT MARKING (STOP)</t>
  </si>
  <si>
    <t>716-03.08</t>
  </si>
  <si>
    <t>PLASTIC WORD PAVEMENT MARKING (PED-XING)</t>
  </si>
  <si>
    <t>716-03.09</t>
  </si>
  <si>
    <t>PLASTIC WORD PAVEMENT MARKING (                             )</t>
  </si>
  <si>
    <t>716-03.10</t>
  </si>
  <si>
    <t>716-03.11</t>
  </si>
  <si>
    <t>716-03.13</t>
  </si>
  <si>
    <t>PLASTIC PAVEMENT MARKING (NO TRUCKS THIS LANE)</t>
  </si>
  <si>
    <t>716-04.01</t>
  </si>
  <si>
    <t>PLASTIC PAVEMENT MARKING (STRAIGHT-TURN ARROW)</t>
  </si>
  <si>
    <t>716-04.02</t>
  </si>
  <si>
    <t>PLASTIC PAVEMENT MARKING (DOUBLE TURNING ARROW)</t>
  </si>
  <si>
    <t>716-04.05</t>
  </si>
  <si>
    <t>716-04.06</t>
  </si>
  <si>
    <t>PLASTIC PAVEMENT MARKING (WRONG WAY ARROW)</t>
  </si>
  <si>
    <t>716-04.07</t>
  </si>
  <si>
    <t>PLASTIC PAVEMENT MARKING (EXIT ONLY ARROW)</t>
  </si>
  <si>
    <t>716-04.08</t>
  </si>
  <si>
    <t>PLASTIC PAVEMENT MARKING (OPTION LANE ARROW)</t>
  </si>
  <si>
    <t>716-04.09</t>
  </si>
  <si>
    <t>PLASTIC PAVEMENT MARKING (H.O.V. DIAMOND)</t>
  </si>
  <si>
    <t>716-04.10</t>
  </si>
  <si>
    <t>PLASTIC PAVEMENT MARKING (HANDICAP SYMBOL)</t>
  </si>
  <si>
    <t>716-04.11</t>
  </si>
  <si>
    <t>PLASTIC PAVEMENT MARKING (BICYCLE SYMBOL W/RIDER)</t>
  </si>
  <si>
    <t>716-04.13</t>
  </si>
  <si>
    <t>PLASTIC PAVEMENT MARKING (BIKE LANE SYMBOL &amp; ARROW)</t>
  </si>
  <si>
    <t>716-04.14</t>
  </si>
  <si>
    <t>PLASTIC PAVEMENT MARKING (LANE REDUCTION ARROW)</t>
  </si>
  <si>
    <t>716-04.15</t>
  </si>
  <si>
    <t>PLASTIC PAVEMENT MARKING (BIKE SYMBOL/ARROW SHARED)</t>
  </si>
  <si>
    <t>716-04.16</t>
  </si>
  <si>
    <t>PLASTIC PAVEMENT MARKING (NOISE STRIP)</t>
  </si>
  <si>
    <t>716-04.17</t>
  </si>
  <si>
    <t>PLASTIC PAVEMENT MARKING (YIELD SYMBOL)</t>
  </si>
  <si>
    <t>716-04.18</t>
  </si>
  <si>
    <t>PLASTIC PAVEMENT MARKING (BIKE XING)</t>
  </si>
  <si>
    <t>716-04.23</t>
  </si>
  <si>
    <t>716-04.24</t>
  </si>
  <si>
    <t>716-04.25</t>
  </si>
  <si>
    <t>PREFORMED PLASTIC PAVEMENT MARKING (INTERSTATE SHIELD)</t>
  </si>
  <si>
    <t>L.F.</t>
  </si>
  <si>
    <t>716-02.03</t>
  </si>
  <si>
    <t>716-02.09</t>
  </si>
  <si>
    <t>716-02.05</t>
  </si>
  <si>
    <t>PLASTIC PAVEMENT MARKING (STOP LINE)</t>
  </si>
  <si>
    <t>716-04.04</t>
  </si>
  <si>
    <t>716-02.07</t>
  </si>
  <si>
    <t>L.M.</t>
  </si>
  <si>
    <t>S.F.</t>
  </si>
  <si>
    <t>716-04.12</t>
  </si>
  <si>
    <t>PLASTIC PAVEMENT MARKING (YIELD LINE)</t>
  </si>
  <si>
    <t>S.Y.</t>
  </si>
  <si>
    <t>716-02.04</t>
  </si>
  <si>
    <t>PLASTIC PAVEMENT MARKING (CHANNELIZATION STRIPING)</t>
  </si>
  <si>
    <t>EXISTING QUANTITY</t>
  </si>
  <si>
    <t>PROPOSED QUANTITY</t>
  </si>
  <si>
    <t>716-12.01</t>
  </si>
  <si>
    <t>716-12.02</t>
  </si>
  <si>
    <t>716-12.04</t>
  </si>
  <si>
    <t>716-12.05</t>
  </si>
  <si>
    <t>716-12.06</t>
  </si>
  <si>
    <t>716-12.08</t>
  </si>
  <si>
    <t>ENHANCED FLAT LINE THERMO (12IN BARRIER LINE)</t>
  </si>
  <si>
    <t>PLSTIC PAVEMENT MARKING (6" DOTTED LINE)</t>
  </si>
  <si>
    <t>PLASTIC PAVEMENT MARKING (8" DOTTED LINE)</t>
  </si>
  <si>
    <t>716-04.03</t>
  </si>
  <si>
    <t>716-02.11</t>
  </si>
  <si>
    <t>716-02.08</t>
  </si>
  <si>
    <t>PLASTIC PAVEMENT MARKING (8IN LINE)</t>
  </si>
  <si>
    <t>PLSTIC PAVEMENT MARKING (U-TURN ARROW)</t>
  </si>
  <si>
    <t>716-02.12</t>
  </si>
  <si>
    <t>716-02.22</t>
  </si>
  <si>
    <t>716-02.23</t>
  </si>
  <si>
    <t>716-02.24</t>
  </si>
  <si>
    <t>PLASTIC AERIAL SPEED BARS</t>
  </si>
  <si>
    <t>PLASTIC PAVEMENT MARKING (12IN BARRIER LINE)</t>
  </si>
  <si>
    <t>PLASTIC PAVEMENT MARKING (12IN DWL)</t>
  </si>
  <si>
    <t>716-09.02</t>
  </si>
  <si>
    <t>716-09.03</t>
  </si>
  <si>
    <t>716-09.30</t>
  </si>
  <si>
    <t>716-09.32</t>
  </si>
  <si>
    <t>WET REFLEC PVMT MARKING(8" BARRIER LINE)</t>
  </si>
  <si>
    <t>WET REFLECTIVE PAVEMENT MARKING(6" LINE)</t>
  </si>
  <si>
    <t>WET REFLECTIVE CHANNELIZATION STRIPING</t>
  </si>
  <si>
    <t>EXIT ONLY ARROW</t>
  </si>
  <si>
    <t>716-09.33</t>
  </si>
  <si>
    <t>716-09.42</t>
  </si>
  <si>
    <t>716-09.43</t>
  </si>
  <si>
    <t>716-09.44</t>
  </si>
  <si>
    <t>716-09.45</t>
  </si>
  <si>
    <t>716-09.56</t>
  </si>
  <si>
    <t>716-09.57</t>
  </si>
  <si>
    <t>716-09.58</t>
  </si>
  <si>
    <t>6 INCH DOTTED LINE</t>
  </si>
  <si>
    <t>CONTRAST PAVEMENT MARKING 6" (TPAE)</t>
  </si>
  <si>
    <t>CONTRAST PAVEMENT MARKING 6" (TAPE)</t>
  </si>
  <si>
    <t>CONTRAST PAVEMENT MARKNG 8" (TAPE)</t>
  </si>
  <si>
    <t>CONTRAST PAVEMENT MARKING 8" (TAPE)</t>
  </si>
  <si>
    <t>CONTRAST PVMT SHADOW MARKING 6" (TAPE)</t>
  </si>
  <si>
    <t>CONTRAST PVMT SHADOW MARKING 8" (TAPE)</t>
  </si>
  <si>
    <t>CONTRAST PVMT SHADOW MARKING 4" (TAPE)</t>
  </si>
  <si>
    <t>716-09.59</t>
  </si>
  <si>
    <t>716-09.60</t>
  </si>
  <si>
    <t>716-09.72</t>
  </si>
  <si>
    <t>WET REFLECTIVE PAVEMENT MARKING(4" LINE)</t>
  </si>
  <si>
    <t>716-09.83</t>
  </si>
  <si>
    <t>716-09.84</t>
  </si>
  <si>
    <t>716-09.85</t>
  </si>
  <si>
    <t>716-09.86</t>
  </si>
  <si>
    <t>716-09.87</t>
  </si>
  <si>
    <t>716-09.88</t>
  </si>
  <si>
    <t>716-09.89</t>
  </si>
  <si>
    <t>716-09.90</t>
  </si>
  <si>
    <t>CONTRAST PAVEMENT MARKING 6"</t>
  </si>
  <si>
    <t>CONTRAST PAVEMENT MARKING 8"</t>
  </si>
  <si>
    <t>CONTRAST PAVEMENT MARKING 4"</t>
  </si>
  <si>
    <t>CONTRAST PAVEMENT MARKNINGS WORDS AND SYMBOLS</t>
  </si>
  <si>
    <t>CONTRAST PAVEMENT MARKING 12"</t>
  </si>
  <si>
    <t>CONTRAST PAVEMENT MARKING 6" DOTTED</t>
  </si>
  <si>
    <t>716-09.94</t>
  </si>
  <si>
    <t>716-09.95</t>
  </si>
  <si>
    <t>716-09.97</t>
  </si>
  <si>
    <t>716-09.98</t>
  </si>
  <si>
    <t>CONTRAST PAVEMENT SHADOW MARKING 6"</t>
  </si>
  <si>
    <t>CONTRAST PAVEMENT SHADOW MARKING 8"</t>
  </si>
  <si>
    <t>716-10.07</t>
  </si>
  <si>
    <t>716-10.50</t>
  </si>
  <si>
    <t>716-10.51</t>
  </si>
  <si>
    <t>716-10.52</t>
  </si>
  <si>
    <t>PREFORMED PLASTIC PAVEMENT MARKING (STOP LINE)</t>
  </si>
  <si>
    <t>PRFRMED PLSTC PVMNT MRKNG (STATE SHLD)</t>
  </si>
  <si>
    <t>PRFRMED PLSTC PVMNT MRKNG (US SHLD)</t>
  </si>
  <si>
    <t>716-12.07</t>
  </si>
  <si>
    <t>716-12.09</t>
  </si>
  <si>
    <t>716-12.10</t>
  </si>
  <si>
    <t>ENHANCED FLAT LINE THERMO (8IN BROKEN LN)</t>
  </si>
  <si>
    <t>ENHANCED FLAT LINE THERMO PVMT MRKNG (4IN DOTTED LINE)</t>
  </si>
  <si>
    <t>ENHANCED FLAT LINE THERMO PVMT MRKNG (6IN DOTTED LINE)</t>
  </si>
  <si>
    <t>ENHANCED FLAT LINE THERMO (8IN LINE)</t>
  </si>
  <si>
    <t>ENHANCED FLAT LINE THERMO (12IN LINE)</t>
  </si>
  <si>
    <t>ENHANCED FLAT LINE THERMO (12IN DOTTED)</t>
  </si>
  <si>
    <t>716-13.01</t>
  </si>
  <si>
    <t>716-13.02</t>
  </si>
  <si>
    <t>716-13.03</t>
  </si>
  <si>
    <t>716-13.04</t>
  </si>
  <si>
    <t>716-13.05</t>
  </si>
  <si>
    <t>716-13.06</t>
  </si>
  <si>
    <t>716-13.07</t>
  </si>
  <si>
    <t>716-13.08</t>
  </si>
  <si>
    <t>716-13.09</t>
  </si>
  <si>
    <t>716-13.10</t>
  </si>
  <si>
    <t>716-13.11</t>
  </si>
  <si>
    <t>716-14.01</t>
  </si>
  <si>
    <t>716-14.02</t>
  </si>
  <si>
    <t>716-15.10</t>
  </si>
  <si>
    <t>716-15.11</t>
  </si>
  <si>
    <t>716-15.12</t>
  </si>
  <si>
    <t>716-40.01</t>
  </si>
  <si>
    <t>716-40.02</t>
  </si>
  <si>
    <t>716-40.03</t>
  </si>
  <si>
    <t>716-40.41</t>
  </si>
  <si>
    <t>716-40.42</t>
  </si>
  <si>
    <t>SPRAY THERMO PVMT MRKNG (60 MIL) (4IN LINE)</t>
  </si>
  <si>
    <t>SPRAY THERMO PVMT MRKNG (60 MIL) (6IN LINE)</t>
  </si>
  <si>
    <t>SPRAY THERMO PVMT MRKNG (60 MIL)8IN BARRIER LINE)</t>
  </si>
  <si>
    <t>SPRAY THERMO PVMT MRKNG (60 MIL)(4IN DOTTED LINE)</t>
  </si>
  <si>
    <t>SPRAY THERMO PVMT MRKNG (60 MIL)(6IN DOTTED LINE)</t>
  </si>
  <si>
    <t>SPRAY THERMO PVMT MRKNG (40 MIL)(4IN LINE)</t>
  </si>
  <si>
    <t>SPRAY THERMO PVMT MRKNG (40 MIL)(6IN LINE)</t>
  </si>
  <si>
    <t>SPRAY THERMO PVMT MRKNG (40 MIL)(8IN BARRIER LINE)</t>
  </si>
  <si>
    <t>SPRAY THERMO PVMT MRKNG (40 MIL)(4IN DOTTED LINE)</t>
  </si>
  <si>
    <t>SPRAY THERMO PVMT MRKNG (40 MIL)(6IN DOTTED LINE)</t>
  </si>
  <si>
    <t>SPRAY THERMO PVMT MRKNG (60 MIL 12IN BARRIER LINE)</t>
  </si>
  <si>
    <t>PROFILED THERMO PVMT MRKNG AUDIBLE (4IN)</t>
  </si>
  <si>
    <t>PROFILED THERMO PVMT MRKNG AUDIBLE (6IN)</t>
  </si>
  <si>
    <t>PREFORMED PERMANENT TAPE (6IN LINE)</t>
  </si>
  <si>
    <t>716-15.20</t>
  </si>
  <si>
    <t>PREFORMED PERMANENT TAPE (8IN LINE)</t>
  </si>
  <si>
    <t>PREFORMED PERMANENT TAPE (12IN LINE)</t>
  </si>
  <si>
    <t>PREFORMED PERMANENT TAPE (24IN BARRIER LINE)</t>
  </si>
  <si>
    <t>POLYUREA PAVEMENT MARKING-WORDS-SYMBOLS</t>
  </si>
  <si>
    <t>POLYUREA PAVEMENT MARKING (6IN LINE)</t>
  </si>
  <si>
    <t>POLYUREA PAVEMENT MARKING (STOP BAR)</t>
  </si>
  <si>
    <t>GROOVING FOR RECESSED PAVEMENT MARKING (DOTTED LINE)</t>
  </si>
  <si>
    <t>GROOVING FOR RECESSED PAVEMENT MARKING (SOLID)</t>
  </si>
  <si>
    <t>411-12.03</t>
  </si>
  <si>
    <t>411-12.05</t>
  </si>
  <si>
    <t>501-03.10</t>
  </si>
  <si>
    <t>501-03.15</t>
  </si>
  <si>
    <t>SCORING FOR RUMBLE STRIPE (NON-CONTINUOUS) (8IN WIDTH)</t>
  </si>
  <si>
    <t>SCORING FOR RUMBLE STRIPE (NON-CONTINUOUS) (4IN WIDTH)</t>
  </si>
  <si>
    <t>SCORING FOR CENTERLINE RUMBLE (4IN WIDTH-21IN SPACING)</t>
  </si>
  <si>
    <t>CONCRETE SHOULDER RUMBLE STRIPS</t>
  </si>
  <si>
    <t>CONCRETE SHOULDER MILLED RUMBLE STRIPS</t>
  </si>
  <si>
    <t>411-12.01</t>
  </si>
  <si>
    <t>411-12.02</t>
  </si>
  <si>
    <t>SCORING SHOULDERS (CONTINUOUS) (16IN WIDTH)</t>
  </si>
  <si>
    <t>SCORING SHOULDERS (NON-CONTINUOUS) (16IN WIDTH)</t>
  </si>
  <si>
    <t>PLASTIC PAVEMENT MARKING (CROSS-WALK)</t>
  </si>
  <si>
    <t>Example:</t>
  </si>
  <si>
    <t>LINEAR PAVEMENT MARKING</t>
  </si>
  <si>
    <t>INDIVIDUAL &amp; SPECIALTY MARKING ITEMS</t>
  </si>
  <si>
    <t>411-12.04</t>
  </si>
  <si>
    <t>411-12.10</t>
  </si>
  <si>
    <t>SHOULDER MUMBLE STRIP (NON-CONTINUOUS) (8IN WIDTH)</t>
  </si>
  <si>
    <t>EDGE LINE MUMBLE STRIPE (NON-CONTINUOUS) (8IN WIDTH)</t>
  </si>
  <si>
    <t>411-12.11</t>
  </si>
  <si>
    <t>406-04.03</t>
  </si>
  <si>
    <t>406-04.04</t>
  </si>
  <si>
    <t>HIGH FRICTION SURFACE TREATMENT (SINGLE LIFT)</t>
  </si>
  <si>
    <t>HIGH FRICTION SURFACE TREATMENT (DOUBLE LIFT)</t>
  </si>
  <si>
    <t>713-15</t>
  </si>
  <si>
    <t>713-15.01</t>
  </si>
  <si>
    <t>713-15.02</t>
  </si>
  <si>
    <t>713-15.36</t>
  </si>
  <si>
    <t>REMOVAL OF SIGNS, POSTS AND FOOTINGS</t>
  </si>
  <si>
    <t>LS</t>
  </si>
  <si>
    <t>REMOVAL OF EXISTING SIGN POST</t>
  </si>
  <si>
    <t>REMVOAL &amp; RELOCATION OF SIGN &amp; SUPPORT</t>
  </si>
  <si>
    <t>REMOVE SIGN, SUPPORT &amp; FOOTING</t>
  </si>
  <si>
    <t>713-15.41</t>
  </si>
  <si>
    <t>SIGN REMOVAL (DESCRIPTION)</t>
  </si>
  <si>
    <t>713-16.09</t>
  </si>
  <si>
    <t>RAILROAD ADVANCE WARNING SIGN AND SUPPORT</t>
  </si>
  <si>
    <t>713-16.10</t>
  </si>
  <si>
    <t>713-16.11</t>
  </si>
  <si>
    <t>713-16.20</t>
  </si>
  <si>
    <t>SOLAR FLASHING ASSEMBLY (WITH 36" SIGN)</t>
  </si>
  <si>
    <t>SOLAR FLASHING ASSEMBLY (WITH 48" SIGN)</t>
  </si>
  <si>
    <t>713-16.21</t>
  </si>
  <si>
    <t>713-16.22</t>
  </si>
  <si>
    <t>713-16.23</t>
  </si>
  <si>
    <t>713-16.24</t>
  </si>
  <si>
    <t>713-16.25</t>
  </si>
  <si>
    <t>SIGNS (DESCRIPTION)</t>
  </si>
  <si>
    <t>713-16.41</t>
  </si>
  <si>
    <t>RELOCATE SIGN</t>
  </si>
  <si>
    <t>While signs are safety eligible items, there should be a limited number of signs included in a resurfacing project.  Excessive requests for signs should be discussed with the Pavement PM prior to inclusion as this may be reviewed as an independent safety project or possibly work that should be performed by maintenance.</t>
  </si>
  <si>
    <t>713-16.50</t>
  </si>
  <si>
    <t>713-16.51</t>
  </si>
  <si>
    <t>713-16.52</t>
  </si>
  <si>
    <t>713-16.53</t>
  </si>
  <si>
    <t>713-16.54</t>
  </si>
  <si>
    <t>713-16.70</t>
  </si>
  <si>
    <t>713-16.71</t>
  </si>
  <si>
    <t>713-16.72</t>
  </si>
  <si>
    <t>713-16.73</t>
  </si>
  <si>
    <t>713-16.74</t>
  </si>
  <si>
    <t>REMOVE AND REPLACE SIGN (DESCRIPTION)</t>
  </si>
  <si>
    <t>REMOVE AND REINSTALL SIGN (DESCRIPTION)</t>
  </si>
  <si>
    <t>713-17.60</t>
  </si>
  <si>
    <t>713-17.61</t>
  </si>
  <si>
    <t>713-17.62</t>
  </si>
  <si>
    <t>713-17.63</t>
  </si>
  <si>
    <t>713-17.64</t>
  </si>
  <si>
    <t xml:space="preserve">SIGN MOUNTED ON CONCRETE MEDIAN BARRIER (          ) </t>
  </si>
  <si>
    <t>PAVEMENT APPURTENANCES</t>
  </si>
  <si>
    <t>PLASTIC PAVEMENT MARKING (LONGITUDINAL CROSS-WALK)</t>
  </si>
  <si>
    <t>705-01.01</t>
  </si>
  <si>
    <t>705-01.03</t>
  </si>
  <si>
    <t>705-01.05</t>
  </si>
  <si>
    <t>705-02.01</t>
  </si>
  <si>
    <t>705-02.02</t>
  </si>
  <si>
    <t>705-02.03</t>
  </si>
  <si>
    <t>705-02.04</t>
  </si>
  <si>
    <t>705-02.10</t>
  </si>
  <si>
    <t>705.02.20</t>
  </si>
  <si>
    <t>705.02.25</t>
  </si>
  <si>
    <t>705-04.03</t>
  </si>
  <si>
    <t>705-04.05</t>
  </si>
  <si>
    <t>705-04.11</t>
  </si>
  <si>
    <t>705-04.20</t>
  </si>
  <si>
    <t>705-04.21</t>
  </si>
  <si>
    <t>705-04.22</t>
  </si>
  <si>
    <t>705-04.23</t>
  </si>
  <si>
    <t>705-04.24</t>
  </si>
  <si>
    <t>705-04.25</t>
  </si>
  <si>
    <t>TON</t>
  </si>
  <si>
    <t>GUARDRAIL AT BRIDGE ENDS, RUB-RAIL LONG POST</t>
  </si>
  <si>
    <t>GUARDRAIL AT BRIDGE ENDS</t>
  </si>
  <si>
    <t>GUARDRAIL AT BRIDGE ENDS LOW VOLUME</t>
  </si>
  <si>
    <t>SINGLE GUARDRAIL, WITH RUB-RAIL (TYPE 2)</t>
  </si>
  <si>
    <t>SINGLE GUARDRAIL (TYPE 2)</t>
  </si>
  <si>
    <t>SINGLE GUARDRAIL (TYPE 2) LONG POST</t>
  </si>
  <si>
    <t>SINGLE GUARDRAIL, RUB-RAIL (TYPE 2) LONG POST</t>
  </si>
  <si>
    <t>GUARDRAIL TRANSITION 27IN TO 31IN</t>
  </si>
  <si>
    <t>SINGLE GUARDRAIL (TYPE 2) LONG POST (6-FT-9 FT)</t>
  </si>
  <si>
    <t>SINGLE GUARDRAIL (TYPE 2) LONG POST (9-FT-12 FT)</t>
  </si>
  <si>
    <t>GUARDRAIL TERMINAL (TYPE 13)</t>
  </si>
  <si>
    <t>GUARDRAIL TERMINAL (TYPE IN-LINE)</t>
  </si>
  <si>
    <t>STONE FOR GUARDRAIL END TERMINAL PAD</t>
  </si>
  <si>
    <t>GUARDRAIL DELINEATION ENHANCEMENT</t>
  </si>
  <si>
    <t>GUARDRAIL DELINEATION ENHANCEMENT (BI-DIRECTIONAL)</t>
  </si>
  <si>
    <t>GUARDRAIL END TERMINAL DELINEATION SHEETING</t>
  </si>
  <si>
    <t>GUARDRAIL &amp; BARRIER DELINEATOR</t>
  </si>
  <si>
    <t>705-06.14</t>
  </si>
  <si>
    <t>705-06.15</t>
  </si>
  <si>
    <t>705-06.16</t>
  </si>
  <si>
    <t>705-08.60</t>
  </si>
  <si>
    <t>705-10.07</t>
  </si>
  <si>
    <t>706-01</t>
  </si>
  <si>
    <t>706-02.21</t>
  </si>
  <si>
    <t>706-05</t>
  </si>
  <si>
    <t>706-10.73</t>
  </si>
  <si>
    <t>706-10.81</t>
  </si>
  <si>
    <t>706-10.84</t>
  </si>
  <si>
    <t xml:space="preserve"> SHORT-RADIUS GUARDRAIL SYSTEM (8FT RADIUS) MASH TI-3</t>
  </si>
  <si>
    <t xml:space="preserve"> SHORT-RADIUS GUARDRAIL SYSTEM (16FT RADIUS) MASH TI-3</t>
  </si>
  <si>
    <t xml:space="preserve"> SHORT-RADIUS GUARDRAIL SYSTEM (24FT RADIUS) MASH TI-3</t>
  </si>
  <si>
    <t>GUARDRAIL ENERGY ABSORBING TERMINAL</t>
  </si>
  <si>
    <t>CONTINUOUS GUARDRAIL (TYPE I) TO TOP OF CURBS</t>
  </si>
  <si>
    <t>GUARDRAIL REMOVED</t>
  </si>
  <si>
    <t>RESET SINGLE GUARDRAIL (TYPE 2)</t>
  </si>
  <si>
    <t>GUARDRAIL ADJUSTMENT</t>
  </si>
  <si>
    <t>GUARDRAIL REFLECTORS</t>
  </si>
  <si>
    <t>GUARDRAIL POST HINGE REFLECTORS</t>
  </si>
  <si>
    <t>While guardrail items are safety eligible items, replacement or installation of guardrail should be limited to that which is required to make safety adjustments to terminals and terminal heights..  Excessive requests for guardrail replacement should be discussed with the Pavement PM prior to inclusion as this may be work that should be performed by maintenance.</t>
  </si>
  <si>
    <t>611-03.04</t>
  </si>
  <si>
    <t>611-09.01</t>
  </si>
  <si>
    <t>611-09.02</t>
  </si>
  <si>
    <t>GRAY IRON CASTINGS (CATCHBASIN)</t>
  </si>
  <si>
    <t>L.B.</t>
  </si>
  <si>
    <t>ADJUSTMENT OF EXISTING CATCHBASIN</t>
  </si>
  <si>
    <t>REWORK CATCHBASIN</t>
  </si>
  <si>
    <t>CATCHBASIN RETROFIT</t>
  </si>
  <si>
    <t>611-09.04</t>
  </si>
  <si>
    <t>AVERAGE UNIT PRICE</t>
  </si>
  <si>
    <t>SUB-TOTAL LINEAR MARKING</t>
  </si>
  <si>
    <t>SUB-TOTAL PAVEMENT APPURTENANCES</t>
  </si>
  <si>
    <t>GRAND TOTAL HSIP ELIGIBLE COSTS</t>
  </si>
  <si>
    <t>705-06.01</t>
  </si>
  <si>
    <t>705-06.02</t>
  </si>
  <si>
    <t>705-06.11</t>
  </si>
  <si>
    <t>705-06.10</t>
  </si>
  <si>
    <t>705-06.20</t>
  </si>
  <si>
    <t>705-06.21</t>
  </si>
  <si>
    <t>705-06.30</t>
  </si>
  <si>
    <t>705-06.32</t>
  </si>
  <si>
    <t>705-06.35</t>
  </si>
  <si>
    <t>705-06.42</t>
  </si>
  <si>
    <t>705-06.43</t>
  </si>
  <si>
    <t>705-06.44</t>
  </si>
  <si>
    <t>W BEAM GR (TYPE 2) MASH TI-2</t>
  </si>
  <si>
    <t>W BEAM GR (TYPE 2) MASH TI-3 (LONG POST)</t>
  </si>
  <si>
    <t>GR TERMINALTRAILING END (TYPE 13) MASH TI-3</t>
  </si>
  <si>
    <t>GR TEMINAL (IN-LINE) MASH TI-3</t>
  </si>
  <si>
    <t>TANGENT ENERGY ABSORBING TERM MASH TI-3 (POWDER COATING)</t>
  </si>
  <si>
    <t>GR TERMINAL (GATING)(TYPE 21) MASH TI2</t>
  </si>
  <si>
    <t>ENHANCED GR TERMINAL (ENERGY ABSORBING) MASH TI-3</t>
  </si>
  <si>
    <t xml:space="preserve"> SHORT-RADIUS GUARDRAIL SYSTEM TO GR CONN (8FT RADIUS) MASH TI-3</t>
  </si>
  <si>
    <t xml:space="preserve"> SHORT-RADIUS GUARDRAIL SYSTEM TO GR CONN (16FT RADIUS) MASH TI-3</t>
  </si>
  <si>
    <t xml:space="preserve"> SHORT-RADIUS GUARDRAIL SYSTEM TO GR CONN (24FT RADIUS) MASH TI-3</t>
  </si>
  <si>
    <t>GUARDRAIL</t>
  </si>
  <si>
    <t>705-01.04</t>
  </si>
  <si>
    <t>METAL BEAM GUARD FENCE</t>
  </si>
  <si>
    <t>705-02.05</t>
  </si>
  <si>
    <t>RUB RAIL (ONLY)</t>
  </si>
  <si>
    <t>705-04.09</t>
  </si>
  <si>
    <t>705-04.10</t>
  </si>
  <si>
    <t>EARTH PAD FOR GUARDRAIL END TREATMENT</t>
  </si>
  <si>
    <t>EARTH PAD FOR TYPE 38 GR END TREATMENT</t>
  </si>
  <si>
    <t>705-04.26</t>
  </si>
  <si>
    <t>REMOVE AND REPLACE BARRIER DELINEATOR</t>
  </si>
  <si>
    <t>SUB-TOTAL GUARDRAIL</t>
  </si>
  <si>
    <t>SUB-TOTAL SIGNS</t>
  </si>
  <si>
    <t>SIGNS</t>
  </si>
  <si>
    <t>706-03.01</t>
  </si>
  <si>
    <t>POST FURNISHED</t>
  </si>
  <si>
    <t>706-06.01</t>
  </si>
  <si>
    <t>706-06.02</t>
  </si>
  <si>
    <t>706-06.03</t>
  </si>
  <si>
    <t>706-06.05</t>
  </si>
  <si>
    <t>706-06.06</t>
  </si>
  <si>
    <t>706-10.26</t>
  </si>
  <si>
    <t>SINGLE THRIE RAIL (TYPE 2)</t>
  </si>
  <si>
    <t>MEDIAN DIVIDER THRIE RAIL (TYPE 2)</t>
  </si>
  <si>
    <t>RADIUS RAIL</t>
  </si>
  <si>
    <t>RADIUS RAIL LONG POST (6-9 FT)</t>
  </si>
  <si>
    <t>RADIUS RAIL LONG POST (9-12 FT)</t>
  </si>
  <si>
    <t>706-10.71</t>
  </si>
  <si>
    <t>HAZARD MARKERS</t>
  </si>
  <si>
    <t>ROUNDED END ELEMENT</t>
  </si>
  <si>
    <t>705-10.72</t>
  </si>
  <si>
    <t>PULL AND REINSTALL GUARDRAIL POST FOR VERFIFICATION</t>
  </si>
  <si>
    <t>COUNTY</t>
  </si>
  <si>
    <t>ROUTE</t>
  </si>
  <si>
    <t>PROJECT PIN</t>
  </si>
  <si>
    <t>BEGIN L.M.</t>
  </si>
  <si>
    <t>END L.M.</t>
  </si>
  <si>
    <t>EXCLUSION</t>
  </si>
  <si>
    <t>REMOVEAL OF GUARDRAIL &amp; POST FOR REUSE</t>
  </si>
  <si>
    <t>PLASTIC PAVEMENT MARKING (4" DOTTED LINE)</t>
  </si>
  <si>
    <t>SUB-TOTAL INDIVIDUAL AND SPECIALTY MARKING</t>
  </si>
  <si>
    <t>SAFETY ELIGIBLE QUANTITY</t>
  </si>
  <si>
    <t>SAFETY ELIGIBLE COST</t>
  </si>
  <si>
    <r>
      <t xml:space="preserve">PLASTIC PAVEMENT MARKING (CROSS-WALK) </t>
    </r>
    <r>
      <rPr>
        <b/>
        <i/>
        <sz val="8"/>
        <color rgb="FF0070C0"/>
        <rFont val="Arial"/>
        <family val="2"/>
      </rPr>
      <t>(transverse/parallel lines)</t>
    </r>
  </si>
  <si>
    <r>
      <t>PLASTIC PAVEMENT MARKING (24" BARRIER LINE)</t>
    </r>
    <r>
      <rPr>
        <b/>
        <sz val="8"/>
        <color rgb="FF0070C0"/>
        <rFont val="Arial"/>
        <family val="2"/>
      </rPr>
      <t xml:space="preserve"> </t>
    </r>
    <r>
      <rPr>
        <b/>
        <i/>
        <sz val="8"/>
        <color rgb="FF0070C0"/>
        <rFont val="Arial"/>
        <family val="2"/>
      </rPr>
      <t>(around traffic islands)</t>
    </r>
  </si>
  <si>
    <r>
      <t>PLASTIC PAVEMENT MARKING (LONGITUDINAL CROSS-WALK)</t>
    </r>
    <r>
      <rPr>
        <b/>
        <i/>
        <sz val="8"/>
        <color rgb="FF0070C0"/>
        <rFont val="Arial"/>
        <family val="2"/>
      </rPr>
      <t xml:space="preserve"> (piano key)</t>
    </r>
  </si>
  <si>
    <r>
      <t>PLASTIC PAVEMENT MARKING (TRANSVERSE SHOULDER)</t>
    </r>
    <r>
      <rPr>
        <b/>
        <i/>
        <sz val="8"/>
        <color rgb="FF0070C0"/>
        <rFont val="Arial"/>
        <family val="2"/>
      </rPr>
      <t xml:space="preserve"> (at shoulder or access control islands)</t>
    </r>
  </si>
  <si>
    <r>
      <t xml:space="preserve">PLASTIC PAVEMENT MARKING (STRAIGHT ARROW) </t>
    </r>
    <r>
      <rPr>
        <b/>
        <i/>
        <sz val="8"/>
        <color rgb="FF0070C0"/>
        <rFont val="Arial"/>
        <family val="2"/>
      </rPr>
      <t>(not to be confused with an exit only arrow)</t>
    </r>
  </si>
  <si>
    <r>
      <t>PLASTIC PAVEMENT MARKING (FISH-HOOKS WITH 1 ARROW)</t>
    </r>
    <r>
      <rPr>
        <b/>
        <i/>
        <sz val="8"/>
        <color rgb="FF0070C0"/>
        <rFont val="Arial"/>
        <family val="2"/>
      </rPr>
      <t xml:space="preserve"> (typically at roundabout)</t>
    </r>
  </si>
  <si>
    <r>
      <t>PLASTIC PAVEMENT MARKING (FISH-HOOKS WITH 2 ARROWS)</t>
    </r>
    <r>
      <rPr>
        <b/>
        <sz val="8"/>
        <color rgb="FF0070C0"/>
        <rFont val="Arial"/>
        <family val="2"/>
      </rPr>
      <t xml:space="preserve"> </t>
    </r>
    <r>
      <rPr>
        <b/>
        <i/>
        <sz val="8"/>
        <color rgb="FF0070C0"/>
        <rFont val="Arial"/>
        <family val="2"/>
      </rPr>
      <t>(typically at roundabout)</t>
    </r>
  </si>
  <si>
    <r>
      <t>PLASTIC PAVEMENT MARKING (FISH-HOOKS WITH 3 ARROWS)</t>
    </r>
    <r>
      <rPr>
        <b/>
        <sz val="8"/>
        <color rgb="FF0070C0"/>
        <rFont val="Arial"/>
        <family val="2"/>
      </rPr>
      <t xml:space="preserve"> </t>
    </r>
    <r>
      <rPr>
        <b/>
        <i/>
        <sz val="8"/>
        <color rgb="FF0070C0"/>
        <rFont val="Arial"/>
        <family val="2"/>
      </rPr>
      <t>(typically at roundabout)</t>
    </r>
  </si>
  <si>
    <r>
      <t>TANGENT ENERGY ABSORBING TERM MASH TI-3</t>
    </r>
    <r>
      <rPr>
        <b/>
        <sz val="8"/>
        <color rgb="FF0070C0"/>
        <rFont val="Arial"/>
        <family val="2"/>
      </rPr>
      <t xml:space="preserve"> </t>
    </r>
    <r>
      <rPr>
        <b/>
        <i/>
        <sz val="8"/>
        <color rgb="FF0070C0"/>
        <rFont val="Arial"/>
        <family val="2"/>
      </rPr>
      <t>(TYPE 38 TERMINAL)</t>
    </r>
  </si>
  <si>
    <r>
      <t xml:space="preserve">GR TERMINAL (ENEGRY ABSORBING) MASH TI-2 </t>
    </r>
    <r>
      <rPr>
        <b/>
        <i/>
        <sz val="8"/>
        <color rgb="FF0070C0"/>
        <rFont val="Arial"/>
        <family val="2"/>
      </rPr>
      <t>(TYPE 21 TERMINAL)</t>
    </r>
  </si>
  <si>
    <r>
      <t xml:space="preserve">SIGNS (DESCRIPTION) </t>
    </r>
    <r>
      <rPr>
        <b/>
        <i/>
        <sz val="8"/>
        <color rgb="FF0070C0"/>
        <rFont val="Arial"/>
        <family val="2"/>
      </rPr>
      <t>(MUTCD sign designation, description, size)</t>
    </r>
  </si>
  <si>
    <r>
      <t>REMOVE AND REPLACE SIGN (DESCRIPTION)</t>
    </r>
    <r>
      <rPr>
        <b/>
        <sz val="8"/>
        <color rgb="FF0070C0"/>
        <rFont val="Arial"/>
        <family val="2"/>
      </rPr>
      <t xml:space="preserve"> </t>
    </r>
    <r>
      <rPr>
        <b/>
        <i/>
        <sz val="8"/>
        <color rgb="FF0070C0"/>
        <rFont val="Arial"/>
        <family val="2"/>
      </rPr>
      <t>(MUTCD sign designation, description, size)</t>
    </r>
  </si>
  <si>
    <r>
      <t>REMOVE AND REINSTALL SIGN (DESCRIPTION)</t>
    </r>
    <r>
      <rPr>
        <b/>
        <i/>
        <sz val="8"/>
        <color rgb="FF0070C0"/>
        <rFont val="Arial"/>
        <family val="2"/>
      </rPr>
      <t xml:space="preserve"> (MUTCD sign designation, description, size)</t>
    </r>
  </si>
  <si>
    <r>
      <t>SIGN MOUNTED ON CONCRETE MEDIAN BARRIER (          )</t>
    </r>
    <r>
      <rPr>
        <b/>
        <i/>
        <sz val="8"/>
        <color rgb="FF0070C0"/>
        <rFont val="Arial"/>
        <family val="2"/>
      </rPr>
      <t xml:space="preserve"> (MUTCD sign designation, description, size)</t>
    </r>
  </si>
  <si>
    <t>SNOWPLOWABLE RAISED PAVEMENT MARKER (BI-DIRECTIONAL) (2 COLOR LENS)</t>
  </si>
  <si>
    <t>ENHANCED FLATLINE THERMO PAVEMENT MARKING (4" LINE)</t>
  </si>
  <si>
    <t>ENHANCED FLATLINE THERMO PAVEMENT MARKING (6" 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</si>
</sst>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12" x14ac:knownFonts="1">
    <font>
      <sz val="10"/>
      <color theme="1"/>
      <name val="Arial"/>
      <family val="2"/>
    </font>
    <font>
      <sz val="10"/>
      <name val="Arial"/>
      <family val="2"/>
    </font>
    <font>
      <b/>
      <sz val="14"/>
      <name val="Arial"/>
      <family val="2"/>
    </font>
    <font>
      <b/>
      <sz val="10"/>
      <name val="Arial"/>
      <family val="2"/>
    </font>
    <font>
      <sz val="8"/>
      <name val="Arial"/>
      <family val="2"/>
    </font>
    <font>
      <b/>
      <sz val="8"/>
      <name val="Arial"/>
      <family val="2"/>
    </font>
    <font>
      <b/>
      <i/>
      <sz val="8"/>
      <color rgb="FF0070C0"/>
      <name val="Arial"/>
      <family val="2"/>
    </font>
    <font>
      <b/>
      <i/>
      <sz val="8"/>
      <color rgb="FFFF0000"/>
      <name val="Arial"/>
      <family val="2"/>
    </font>
    <font>
      <b/>
      <i/>
      <sz val="10"/>
      <color rgb="FFFF0000"/>
      <name val="Arial"/>
      <family val="2"/>
    </font>
    <font>
      <b/>
      <sz val="12"/>
      <name val="Arial"/>
      <family val="2"/>
    </font>
    <font>
      <b/>
      <sz val="20"/>
      <name val="Arial"/>
      <family val="2"/>
    </font>
    <font>
      <b/>
      <sz val="8"/>
      <color rgb="FF0070C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4" tint="0.79998168889431442"/>
        <bgColor indexed="64"/>
      </patternFill>
    </fill>
  </fills>
  <borders count="76">
    <border>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bottom/>
      <diagonal/>
    </border>
    <border>
      <left style="thin">
        <color indexed="64"/>
      </left>
      <right/>
      <top/>
      <bottom/>
      <diagonal/>
    </border>
    <border>
      <left style="thick">
        <color indexed="64"/>
      </left>
      <right style="thin">
        <color indexed="64"/>
      </right>
      <top/>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thick">
        <color indexed="64"/>
      </top>
      <bottom style="medium">
        <color indexed="64"/>
      </bottom>
      <diagonal/>
    </border>
    <border>
      <left style="thick">
        <color indexed="64"/>
      </left>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top style="thick">
        <color indexed="64"/>
      </top>
      <bottom style="thin">
        <color indexed="64"/>
      </bottom>
      <diagonal/>
    </border>
    <border>
      <left style="thin">
        <color indexed="64"/>
      </left>
      <right style="thick">
        <color indexed="64"/>
      </right>
      <top style="thin">
        <color indexed="64"/>
      </top>
      <bottom style="medium">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n">
        <color indexed="64"/>
      </left>
      <right style="thick">
        <color indexed="64"/>
      </right>
      <top style="medium">
        <color indexed="64"/>
      </top>
      <bottom style="thin">
        <color indexed="64"/>
      </bottom>
      <diagonal/>
    </border>
    <border>
      <left style="thick">
        <color indexed="64"/>
      </left>
      <right/>
      <top style="thin">
        <color indexed="64"/>
      </top>
      <bottom style="thin">
        <color indexed="64"/>
      </bottom>
      <diagonal/>
    </border>
    <border>
      <left style="thin">
        <color indexed="64"/>
      </left>
      <right style="thick">
        <color indexed="64"/>
      </right>
      <top style="thin">
        <color indexed="64"/>
      </top>
      <bottom/>
      <diagonal/>
    </border>
    <border>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style="thick">
        <color indexed="64"/>
      </left>
      <right/>
      <top style="thick">
        <color indexed="64"/>
      </top>
      <bottom style="medium">
        <color indexed="64"/>
      </bottom>
      <diagonal/>
    </border>
    <border>
      <left/>
      <right style="thick">
        <color indexed="64"/>
      </right>
      <top style="thick">
        <color indexed="64"/>
      </top>
      <bottom style="medium">
        <color indexed="64"/>
      </bottom>
      <diagonal/>
    </border>
    <border>
      <left/>
      <right/>
      <top/>
      <bottom style="thick">
        <color indexed="64"/>
      </bottom>
      <diagonal/>
    </border>
    <border>
      <left style="thick">
        <color indexed="64"/>
      </left>
      <right/>
      <top style="thick">
        <color indexed="64"/>
      </top>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style="thin">
        <color indexed="64"/>
      </left>
      <right style="thick">
        <color indexed="64"/>
      </right>
      <top/>
      <bottom style="thick">
        <color indexed="64"/>
      </bottom>
      <diagonal/>
    </border>
    <border>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style="thick">
        <color indexed="64"/>
      </top>
      <bottom style="thin">
        <color indexed="64"/>
      </bottom>
      <diagonal/>
    </border>
    <border>
      <left/>
      <right style="thin">
        <color indexed="64"/>
      </right>
      <top/>
      <bottom style="thin">
        <color indexed="64"/>
      </bottom>
      <diagonal/>
    </border>
    <border>
      <left style="medium">
        <color indexed="64"/>
      </left>
      <right style="thin">
        <color indexed="64"/>
      </right>
      <top style="thick">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ck">
        <color indexed="64"/>
      </bottom>
      <diagonal/>
    </border>
    <border>
      <left style="medium">
        <color indexed="64"/>
      </left>
      <right style="thick">
        <color indexed="64"/>
      </right>
      <top style="thick">
        <color indexed="64"/>
      </top>
      <bottom style="thick">
        <color indexed="64"/>
      </bottom>
      <diagonal/>
    </border>
    <border>
      <left style="medium">
        <color indexed="64"/>
      </left>
      <right style="thin">
        <color indexed="64"/>
      </right>
      <top style="thick">
        <color indexed="64"/>
      </top>
      <bottom style="thick">
        <color indexed="64"/>
      </bottom>
      <diagonal/>
    </border>
    <border>
      <left style="medium">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n">
        <color indexed="64"/>
      </left>
      <right style="thick">
        <color indexed="64"/>
      </right>
      <top style="thick">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style="thick">
        <color indexed="64"/>
      </right>
      <top style="medium">
        <color indexed="64"/>
      </top>
      <bottom/>
      <diagonal/>
    </border>
    <border>
      <left style="medium">
        <color indexed="64"/>
      </left>
      <right style="thick">
        <color auto="1"/>
      </right>
      <top style="thick">
        <color indexed="64"/>
      </top>
      <bottom style="thin">
        <color indexed="64"/>
      </bottom>
      <diagonal/>
    </border>
    <border>
      <left style="medium">
        <color indexed="64"/>
      </left>
      <right style="thick">
        <color auto="1"/>
      </right>
      <top style="thin">
        <color indexed="64"/>
      </top>
      <bottom style="thin">
        <color indexed="64"/>
      </bottom>
      <diagonal/>
    </border>
    <border>
      <left style="thick">
        <color indexed="64"/>
      </left>
      <right/>
      <top style="thin">
        <color indexed="64"/>
      </top>
      <bottom style="thick">
        <color indexed="64"/>
      </bottom>
      <diagonal/>
    </border>
    <border>
      <left style="medium">
        <color indexed="64"/>
      </left>
      <right style="thick">
        <color auto="1"/>
      </right>
      <top style="thin">
        <color indexed="64"/>
      </top>
      <bottom/>
      <diagonal/>
    </border>
    <border>
      <left style="thick">
        <color indexed="64"/>
      </left>
      <right style="medium">
        <color indexed="64"/>
      </right>
      <top style="thick">
        <color indexed="64"/>
      </top>
      <bottom style="thick">
        <color indexed="64"/>
      </bottom>
      <diagonal/>
    </border>
    <border>
      <left style="thin">
        <color indexed="64"/>
      </left>
      <right style="thin">
        <color indexed="64"/>
      </right>
      <top style="thick">
        <color indexed="64"/>
      </top>
      <bottom/>
      <diagonal/>
    </border>
  </borders>
  <cellStyleXfs count="2">
    <xf numFmtId="0" fontId="0" fillId="0" borderId="0"/>
    <xf numFmtId="0" fontId="1" fillId="0" borderId="0"/>
  </cellStyleXfs>
  <cellXfs count="206">
    <xf numFmtId="0" fontId="0" fillId="0" borderId="0" xfId="0"/>
    <xf numFmtId="0" fontId="1" fillId="0" borderId="0" xfId="1"/>
    <xf numFmtId="0" fontId="5" fillId="0" borderId="9" xfId="1" applyFont="1" applyBorder="1"/>
    <xf numFmtId="0" fontId="5" fillId="0" borderId="13" xfId="1" applyFont="1" applyBorder="1"/>
    <xf numFmtId="0" fontId="4" fillId="0" borderId="0" xfId="1" applyFont="1"/>
    <xf numFmtId="0" fontId="5" fillId="0" borderId="17" xfId="1" applyFont="1" applyBorder="1"/>
    <xf numFmtId="0" fontId="5" fillId="0" borderId="9" xfId="1" applyFont="1" applyBorder="1" applyAlignment="1">
      <alignment horizontal="left"/>
    </xf>
    <xf numFmtId="0" fontId="5" fillId="0" borderId="13" xfId="1" applyFont="1" applyBorder="1" applyAlignment="1">
      <alignment horizontal="left"/>
    </xf>
    <xf numFmtId="0" fontId="4" fillId="0" borderId="0" xfId="1" applyFont="1" applyAlignment="1">
      <alignment horizontal="center"/>
    </xf>
    <xf numFmtId="0" fontId="1" fillId="0" borderId="0" xfId="1" applyAlignment="1">
      <alignment horizontal="center"/>
    </xf>
    <xf numFmtId="0" fontId="3" fillId="0" borderId="3" xfId="1" applyFont="1" applyBorder="1" applyAlignment="1">
      <alignment horizontal="center" vertical="center" wrapText="1"/>
    </xf>
    <xf numFmtId="0" fontId="1" fillId="0" borderId="0" xfId="1" applyAlignment="1">
      <alignment vertical="center"/>
    </xf>
    <xf numFmtId="0" fontId="5" fillId="0" borderId="21" xfId="1" applyFont="1" applyBorder="1"/>
    <xf numFmtId="0" fontId="5" fillId="0" borderId="17" xfId="1" applyFont="1" applyBorder="1" applyAlignment="1">
      <alignment horizontal="left"/>
    </xf>
    <xf numFmtId="0" fontId="5" fillId="0" borderId="24" xfId="1" applyFont="1" applyBorder="1"/>
    <xf numFmtId="0" fontId="3" fillId="0" borderId="6" xfId="1" applyFont="1" applyBorder="1" applyAlignment="1">
      <alignment horizontal="center" vertical="center"/>
    </xf>
    <xf numFmtId="0" fontId="7" fillId="0" borderId="9" xfId="1" applyFont="1" applyBorder="1"/>
    <xf numFmtId="1" fontId="3" fillId="0" borderId="6" xfId="1" applyNumberFormat="1" applyFont="1" applyBorder="1" applyAlignment="1">
      <alignment horizontal="center" vertical="center" wrapText="1"/>
    </xf>
    <xf numFmtId="1" fontId="4" fillId="0" borderId="0" xfId="1" applyNumberFormat="1" applyFont="1" applyAlignment="1">
      <alignment horizontal="center"/>
    </xf>
    <xf numFmtId="1" fontId="1" fillId="0" borderId="0" xfId="1" applyNumberFormat="1" applyAlignment="1">
      <alignment horizontal="center"/>
    </xf>
    <xf numFmtId="0" fontId="3" fillId="0" borderId="5" xfId="1" applyFont="1" applyBorder="1" applyAlignment="1">
      <alignment horizontal="center" vertical="center"/>
    </xf>
    <xf numFmtId="0" fontId="5" fillId="0" borderId="29" xfId="1" applyFont="1" applyBorder="1" applyAlignment="1">
      <alignment horizontal="center"/>
    </xf>
    <xf numFmtId="0" fontId="3" fillId="0" borderId="3" xfId="1" applyFont="1" applyBorder="1" applyAlignment="1">
      <alignment horizontal="center" vertical="center"/>
    </xf>
    <xf numFmtId="0" fontId="8" fillId="0" borderId="33" xfId="1" applyFont="1" applyBorder="1" applyAlignment="1">
      <alignment horizontal="center" vertical="center"/>
    </xf>
    <xf numFmtId="0" fontId="7" fillId="0" borderId="7" xfId="1" applyFont="1" applyBorder="1" applyAlignment="1">
      <alignment horizontal="center"/>
    </xf>
    <xf numFmtId="0" fontId="5" fillId="0" borderId="11" xfId="1" applyFont="1" applyBorder="1" applyAlignment="1">
      <alignment horizontal="center"/>
    </xf>
    <xf numFmtId="0" fontId="5" fillId="0" borderId="7" xfId="1" applyFont="1" applyBorder="1" applyAlignment="1">
      <alignment horizontal="center"/>
    </xf>
    <xf numFmtId="0" fontId="5" fillId="0" borderId="38" xfId="1" applyFont="1" applyBorder="1" applyAlignment="1">
      <alignment horizontal="center"/>
    </xf>
    <xf numFmtId="0" fontId="5" fillId="0" borderId="7" xfId="1" applyFont="1" applyBorder="1" applyAlignment="1">
      <alignment horizontal="center" vertical="center"/>
    </xf>
    <xf numFmtId="0" fontId="5" fillId="0" borderId="15" xfId="1" applyFont="1" applyBorder="1" applyAlignment="1">
      <alignment horizontal="center"/>
    </xf>
    <xf numFmtId="0" fontId="5" fillId="0" borderId="22" xfId="1" applyFont="1" applyBorder="1" applyAlignment="1">
      <alignment horizontal="center"/>
    </xf>
    <xf numFmtId="0" fontId="5" fillId="0" borderId="25" xfId="1" applyFont="1" applyBorder="1" applyAlignment="1">
      <alignment horizontal="center"/>
    </xf>
    <xf numFmtId="0" fontId="5" fillId="0" borderId="22" xfId="1" applyFont="1" applyBorder="1" applyAlignment="1">
      <alignment horizontal="center" vertical="center"/>
    </xf>
    <xf numFmtId="0" fontId="5" fillId="0" borderId="21" xfId="1" applyFont="1" applyBorder="1" applyAlignment="1">
      <alignment horizontal="left"/>
    </xf>
    <xf numFmtId="0" fontId="5" fillId="0" borderId="43" xfId="1" applyFont="1" applyBorder="1" applyAlignment="1">
      <alignment horizontal="center"/>
    </xf>
    <xf numFmtId="0" fontId="5" fillId="0" borderId="39" xfId="1" applyFont="1" applyBorder="1" applyAlignment="1">
      <alignment horizontal="center"/>
    </xf>
    <xf numFmtId="0" fontId="5" fillId="0" borderId="41" xfId="1" applyFont="1" applyBorder="1" applyAlignment="1">
      <alignment horizontal="center"/>
    </xf>
    <xf numFmtId="0" fontId="3" fillId="0" borderId="32" xfId="1" applyFont="1" applyBorder="1" applyAlignment="1">
      <alignment horizontal="center" vertical="center"/>
    </xf>
    <xf numFmtId="0" fontId="5" fillId="0" borderId="44" xfId="1" applyFont="1" applyBorder="1" applyAlignment="1">
      <alignment horizontal="center"/>
    </xf>
    <xf numFmtId="0" fontId="3" fillId="0" borderId="4" xfId="1" applyFont="1" applyBorder="1" applyAlignment="1">
      <alignment horizontal="center" vertical="center" wrapText="1"/>
    </xf>
    <xf numFmtId="0" fontId="7" fillId="0" borderId="29" xfId="1" applyFont="1" applyBorder="1" applyAlignment="1">
      <alignment horizontal="center"/>
    </xf>
    <xf numFmtId="0" fontId="5" fillId="0" borderId="15" xfId="1" applyFont="1" applyBorder="1" applyAlignment="1">
      <alignment horizontal="center" vertical="center"/>
    </xf>
    <xf numFmtId="0" fontId="4" fillId="0" borderId="42" xfId="1" applyFont="1" applyBorder="1" applyAlignment="1">
      <alignment horizontal="center"/>
    </xf>
    <xf numFmtId="0" fontId="3" fillId="0" borderId="49" xfId="1" applyFont="1" applyBorder="1" applyAlignment="1">
      <alignment horizontal="center" vertical="center"/>
    </xf>
    <xf numFmtId="0" fontId="3" fillId="0" borderId="51" xfId="1" applyFont="1" applyBorder="1" applyAlignment="1">
      <alignment horizontal="center" vertical="center"/>
    </xf>
    <xf numFmtId="1" fontId="3" fillId="0" borderId="52" xfId="1" applyNumberFormat="1" applyFont="1" applyBorder="1" applyAlignment="1">
      <alignment horizontal="center" vertical="center" wrapText="1"/>
    </xf>
    <xf numFmtId="1" fontId="3" fillId="0" borderId="53" xfId="1" applyNumberFormat="1" applyFont="1" applyBorder="1" applyAlignment="1">
      <alignment horizontal="center" vertical="center" wrapText="1"/>
    </xf>
    <xf numFmtId="1" fontId="5" fillId="0" borderId="7" xfId="1" applyNumberFormat="1" applyFont="1" applyBorder="1" applyAlignment="1">
      <alignment horizontal="center"/>
    </xf>
    <xf numFmtId="0" fontId="7" fillId="0" borderId="15" xfId="1" applyFont="1" applyBorder="1" applyAlignment="1">
      <alignment horizontal="center"/>
    </xf>
    <xf numFmtId="0" fontId="7" fillId="0" borderId="17" xfId="1" applyFont="1" applyBorder="1"/>
    <xf numFmtId="0" fontId="7" fillId="0" borderId="39" xfId="1" applyFont="1" applyBorder="1" applyAlignment="1">
      <alignment horizontal="center"/>
    </xf>
    <xf numFmtId="0" fontId="5" fillId="2" borderId="35" xfId="1" applyFont="1" applyFill="1" applyBorder="1"/>
    <xf numFmtId="0" fontId="5" fillId="2" borderId="26" xfId="1" applyFont="1" applyFill="1" applyBorder="1"/>
    <xf numFmtId="1" fontId="5" fillId="0" borderId="15" xfId="1" applyNumberFormat="1" applyFont="1" applyBorder="1" applyAlignment="1">
      <alignment horizontal="center"/>
    </xf>
    <xf numFmtId="1" fontId="3" fillId="0" borderId="50" xfId="1" applyNumberFormat="1" applyFont="1" applyBorder="1" applyAlignment="1">
      <alignment horizontal="center" vertical="center" wrapText="1"/>
    </xf>
    <xf numFmtId="1" fontId="5" fillId="0" borderId="9" xfId="1" applyNumberFormat="1" applyFont="1" applyBorder="1" applyAlignment="1">
      <alignment horizontal="center"/>
    </xf>
    <xf numFmtId="1" fontId="5" fillId="0" borderId="17" xfId="1" applyNumberFormat="1" applyFont="1" applyBorder="1" applyAlignment="1">
      <alignment horizontal="center"/>
    </xf>
    <xf numFmtId="44" fontId="3" fillId="0" borderId="62" xfId="1" applyNumberFormat="1" applyFont="1" applyBorder="1" applyAlignment="1">
      <alignment horizontal="center" vertical="center" wrapText="1"/>
    </xf>
    <xf numFmtId="44" fontId="3" fillId="0" borderId="32" xfId="1" applyNumberFormat="1" applyFont="1" applyBorder="1" applyAlignment="1">
      <alignment horizontal="center" vertical="center" wrapText="1"/>
    </xf>
    <xf numFmtId="44" fontId="3" fillId="0" borderId="59" xfId="1" applyNumberFormat="1" applyFont="1" applyBorder="1" applyAlignment="1">
      <alignment horizontal="center" vertical="center" wrapText="1"/>
    </xf>
    <xf numFmtId="44" fontId="3" fillId="0" borderId="44" xfId="1" applyNumberFormat="1" applyFont="1" applyBorder="1" applyAlignment="1">
      <alignment horizontal="center" vertical="center" wrapText="1"/>
    </xf>
    <xf numFmtId="44" fontId="5" fillId="2" borderId="26" xfId="1" applyNumberFormat="1" applyFont="1" applyFill="1" applyBorder="1"/>
    <xf numFmtId="44" fontId="5" fillId="2" borderId="36" xfId="1" applyNumberFormat="1" applyFont="1" applyFill="1" applyBorder="1"/>
    <xf numFmtId="44" fontId="4" fillId="0" borderId="0" xfId="1" applyNumberFormat="1" applyFont="1" applyAlignment="1">
      <alignment horizontal="center"/>
    </xf>
    <xf numFmtId="44" fontId="1" fillId="0" borderId="0" xfId="1" applyNumberFormat="1" applyAlignment="1">
      <alignment horizontal="center"/>
    </xf>
    <xf numFmtId="0" fontId="3" fillId="0" borderId="47" xfId="1" applyFont="1" applyBorder="1" applyAlignment="1">
      <alignment horizontal="center" vertical="center" wrapText="1"/>
    </xf>
    <xf numFmtId="2" fontId="4" fillId="0" borderId="19" xfId="1" applyNumberFormat="1" applyFont="1" applyBorder="1" applyAlignment="1">
      <alignment horizontal="center"/>
    </xf>
    <xf numFmtId="0" fontId="3" fillId="0" borderId="50" xfId="1" applyFont="1" applyBorder="1" applyAlignment="1">
      <alignment horizontal="center" vertical="center"/>
    </xf>
    <xf numFmtId="0" fontId="1" fillId="0" borderId="0" xfId="1" applyAlignment="1">
      <alignment horizontal="left" vertical="center" indent="7"/>
    </xf>
    <xf numFmtId="44" fontId="4" fillId="0" borderId="41" xfId="1" applyNumberFormat="1" applyFont="1" applyBorder="1" applyAlignment="1">
      <alignment horizontal="center"/>
    </xf>
    <xf numFmtId="44" fontId="4" fillId="0" borderId="60" xfId="1" applyNumberFormat="1" applyFont="1" applyBorder="1" applyAlignment="1">
      <alignment horizontal="center"/>
    </xf>
    <xf numFmtId="1" fontId="5" fillId="0" borderId="8" xfId="1" applyNumberFormat="1" applyFont="1" applyBorder="1" applyAlignment="1">
      <alignment horizontal="center"/>
    </xf>
    <xf numFmtId="1" fontId="5" fillId="0" borderId="16" xfId="1" applyNumberFormat="1" applyFont="1" applyBorder="1" applyAlignment="1">
      <alignment horizontal="center"/>
    </xf>
    <xf numFmtId="1" fontId="5" fillId="3" borderId="11" xfId="1" applyNumberFormat="1" applyFont="1" applyFill="1" applyBorder="1" applyAlignment="1">
      <alignment horizontal="center"/>
    </xf>
    <xf numFmtId="1" fontId="5" fillId="3" borderId="12" xfId="1" applyNumberFormat="1" applyFont="1" applyFill="1" applyBorder="1" applyAlignment="1">
      <alignment horizontal="center"/>
    </xf>
    <xf numFmtId="1" fontId="5" fillId="3" borderId="7" xfId="1" applyNumberFormat="1" applyFont="1" applyFill="1" applyBorder="1" applyAlignment="1">
      <alignment horizontal="center"/>
    </xf>
    <xf numFmtId="1" fontId="5" fillId="3" borderId="8" xfId="1" applyNumberFormat="1" applyFont="1" applyFill="1" applyBorder="1" applyAlignment="1">
      <alignment horizontal="center"/>
    </xf>
    <xf numFmtId="2" fontId="5" fillId="0" borderId="7" xfId="1" applyNumberFormat="1" applyFont="1" applyBorder="1" applyAlignment="1">
      <alignment horizontal="center"/>
    </xf>
    <xf numFmtId="2" fontId="5" fillId="0" borderId="8" xfId="1" applyNumberFormat="1" applyFont="1" applyBorder="1" applyAlignment="1">
      <alignment horizontal="center"/>
    </xf>
    <xf numFmtId="2" fontId="5" fillId="0" borderId="9" xfId="1" applyNumberFormat="1" applyFont="1" applyBorder="1" applyAlignment="1">
      <alignment horizontal="center"/>
    </xf>
    <xf numFmtId="164" fontId="5" fillId="0" borderId="25" xfId="1" applyNumberFormat="1" applyFont="1" applyBorder="1" applyAlignment="1">
      <alignment horizontal="center"/>
    </xf>
    <xf numFmtId="164" fontId="5" fillId="0" borderId="23" xfId="1" applyNumberFormat="1" applyFont="1" applyBorder="1" applyAlignment="1">
      <alignment horizontal="center"/>
    </xf>
    <xf numFmtId="164" fontId="5" fillId="0" borderId="24" xfId="1" applyNumberFormat="1" applyFont="1" applyBorder="1" applyAlignment="1">
      <alignment horizontal="center"/>
    </xf>
    <xf numFmtId="2" fontId="5" fillId="0" borderId="15" xfId="1" applyNumberFormat="1" applyFont="1" applyBorder="1" applyAlignment="1">
      <alignment horizontal="center"/>
    </xf>
    <xf numFmtId="2" fontId="5" fillId="0" borderId="16" xfId="1" applyNumberFormat="1" applyFont="1" applyBorder="1" applyAlignment="1">
      <alignment horizontal="center"/>
    </xf>
    <xf numFmtId="2" fontId="5" fillId="0" borderId="17" xfId="1" applyNumberFormat="1" applyFont="1" applyBorder="1" applyAlignment="1">
      <alignment horizontal="center"/>
    </xf>
    <xf numFmtId="2" fontId="5" fillId="0" borderId="22" xfId="1" applyNumberFormat="1" applyFont="1" applyBorder="1" applyAlignment="1">
      <alignment horizontal="center"/>
    </xf>
    <xf numFmtId="2" fontId="5" fillId="0" borderId="20" xfId="1" applyNumberFormat="1" applyFont="1" applyBorder="1" applyAlignment="1">
      <alignment horizontal="center"/>
    </xf>
    <xf numFmtId="2" fontId="5" fillId="0" borderId="21" xfId="1" applyNumberFormat="1" applyFont="1" applyBorder="1" applyAlignment="1">
      <alignment horizontal="center"/>
    </xf>
    <xf numFmtId="0" fontId="2" fillId="0" borderId="74" xfId="1" applyFont="1" applyBorder="1" applyAlignment="1">
      <alignment horizontal="left" vertical="center" indent="2"/>
    </xf>
    <xf numFmtId="0" fontId="2" fillId="0" borderId="1" xfId="1" applyFont="1" applyBorder="1" applyAlignment="1">
      <alignment horizontal="left" vertical="center" indent="2"/>
    </xf>
    <xf numFmtId="0" fontId="9" fillId="0" borderId="48" xfId="1" applyFont="1" applyBorder="1" applyAlignment="1">
      <alignment horizontal="center"/>
    </xf>
    <xf numFmtId="0" fontId="9" fillId="0" borderId="42" xfId="1" applyFont="1" applyBorder="1" applyAlignment="1">
      <alignment horizontal="center"/>
    </xf>
    <xf numFmtId="1" fontId="5" fillId="4" borderId="13" xfId="1" applyNumberFormat="1" applyFont="1" applyFill="1" applyBorder="1" applyAlignment="1">
      <alignment horizontal="center"/>
    </xf>
    <xf numFmtId="1" fontId="5" fillId="4" borderId="9" xfId="1" applyNumberFormat="1" applyFont="1" applyFill="1" applyBorder="1" applyAlignment="1">
      <alignment horizontal="center"/>
    </xf>
    <xf numFmtId="1" fontId="5" fillId="4" borderId="17" xfId="1" applyNumberFormat="1" applyFont="1" applyFill="1" applyBorder="1" applyAlignment="1">
      <alignment horizontal="center"/>
    </xf>
    <xf numFmtId="1" fontId="5" fillId="4" borderId="21" xfId="1" applyNumberFormat="1" applyFont="1" applyFill="1" applyBorder="1" applyAlignment="1">
      <alignment horizontal="center"/>
    </xf>
    <xf numFmtId="44" fontId="5" fillId="4" borderId="44" xfId="1" applyNumberFormat="1" applyFont="1" applyFill="1" applyBorder="1" applyAlignment="1">
      <alignment horizontal="center"/>
    </xf>
    <xf numFmtId="44" fontId="5" fillId="4" borderId="29" xfId="1" applyNumberFormat="1" applyFont="1" applyFill="1" applyBorder="1" applyAlignment="1">
      <alignment horizontal="center"/>
    </xf>
    <xf numFmtId="44" fontId="5" fillId="4" borderId="41" xfId="1" applyNumberFormat="1" applyFont="1" applyFill="1" applyBorder="1" applyAlignment="1">
      <alignment horizontal="center"/>
    </xf>
    <xf numFmtId="44" fontId="5" fillId="4" borderId="2" xfId="1" applyNumberFormat="1" applyFont="1" applyFill="1" applyBorder="1"/>
    <xf numFmtId="44" fontId="5" fillId="4" borderId="39" xfId="1" applyNumberFormat="1" applyFont="1" applyFill="1" applyBorder="1" applyAlignment="1">
      <alignment horizontal="center"/>
    </xf>
    <xf numFmtId="44" fontId="7" fillId="4" borderId="29" xfId="1" applyNumberFormat="1" applyFont="1" applyFill="1" applyBorder="1" applyAlignment="1">
      <alignment horizontal="center"/>
    </xf>
    <xf numFmtId="44" fontId="7" fillId="4" borderId="29" xfId="1" applyNumberFormat="1" applyFont="1" applyFill="1" applyBorder="1" applyAlignment="1">
      <alignment horizontal="center" vertical="center" wrapText="1"/>
    </xf>
    <xf numFmtId="44" fontId="7" fillId="4" borderId="39" xfId="1" applyNumberFormat="1" applyFont="1" applyFill="1" applyBorder="1" applyAlignment="1">
      <alignment horizontal="center"/>
    </xf>
    <xf numFmtId="1" fontId="7" fillId="4" borderId="9" xfId="1" applyNumberFormat="1" applyFont="1" applyFill="1" applyBorder="1" applyAlignment="1">
      <alignment horizontal="center"/>
    </xf>
    <xf numFmtId="1" fontId="7" fillId="4" borderId="9" xfId="1" applyNumberFormat="1" applyFont="1" applyFill="1" applyBorder="1" applyAlignment="1">
      <alignment horizontal="center" vertical="center" wrapText="1"/>
    </xf>
    <xf numFmtId="1" fontId="7" fillId="4" borderId="17" xfId="1" applyNumberFormat="1" applyFont="1" applyFill="1" applyBorder="1" applyAlignment="1">
      <alignment horizontal="center"/>
    </xf>
    <xf numFmtId="1" fontId="5" fillId="4" borderId="24" xfId="1" applyNumberFormat="1" applyFont="1" applyFill="1" applyBorder="1" applyAlignment="1">
      <alignment horizontal="center"/>
    </xf>
    <xf numFmtId="44" fontId="5" fillId="4" borderId="54" xfId="1" applyNumberFormat="1" applyFont="1" applyFill="1" applyBorder="1" applyAlignment="1">
      <alignment horizontal="center"/>
    </xf>
    <xf numFmtId="44" fontId="5" fillId="4" borderId="34" xfId="1" applyNumberFormat="1" applyFont="1" applyFill="1" applyBorder="1" applyAlignment="1">
      <alignment horizontal="center"/>
    </xf>
    <xf numFmtId="44" fontId="5" fillId="4" borderId="64" xfId="1" applyNumberFormat="1" applyFont="1" applyFill="1" applyBorder="1" applyAlignment="1">
      <alignment horizontal="center"/>
    </xf>
    <xf numFmtId="44" fontId="5" fillId="4" borderId="37" xfId="1" applyNumberFormat="1" applyFont="1" applyFill="1" applyBorder="1" applyAlignment="1">
      <alignment horizontal="center"/>
    </xf>
    <xf numFmtId="2" fontId="5" fillId="5" borderId="15" xfId="1" applyNumberFormat="1" applyFont="1" applyFill="1" applyBorder="1" applyAlignment="1">
      <alignment horizontal="center"/>
    </xf>
    <xf numFmtId="2" fontId="5" fillId="5" borderId="16" xfId="1" applyNumberFormat="1" applyFont="1" applyFill="1" applyBorder="1" applyAlignment="1">
      <alignment horizontal="center"/>
    </xf>
    <xf numFmtId="1" fontId="5" fillId="5" borderId="11" xfId="1" applyNumberFormat="1" applyFont="1" applyFill="1" applyBorder="1" applyAlignment="1">
      <alignment horizontal="center"/>
    </xf>
    <xf numFmtId="1" fontId="5" fillId="5" borderId="12" xfId="1" applyNumberFormat="1" applyFont="1" applyFill="1" applyBorder="1" applyAlignment="1">
      <alignment horizontal="center"/>
    </xf>
    <xf numFmtId="1" fontId="5" fillId="5" borderId="7" xfId="1" applyNumberFormat="1" applyFont="1" applyFill="1" applyBorder="1" applyAlignment="1">
      <alignment horizontal="center"/>
    </xf>
    <xf numFmtId="1" fontId="5" fillId="5" borderId="8" xfId="1" applyNumberFormat="1" applyFont="1" applyFill="1" applyBorder="1" applyAlignment="1">
      <alignment horizontal="center"/>
    </xf>
    <xf numFmtId="1" fontId="5" fillId="5" borderId="15" xfId="1" applyNumberFormat="1" applyFont="1" applyFill="1" applyBorder="1" applyAlignment="1">
      <alignment horizontal="center"/>
    </xf>
    <xf numFmtId="1" fontId="5" fillId="5" borderId="16" xfId="1" applyNumberFormat="1" applyFont="1" applyFill="1" applyBorder="1" applyAlignment="1">
      <alignment horizontal="center"/>
    </xf>
    <xf numFmtId="1" fontId="5" fillId="5" borderId="25" xfId="1" applyNumberFormat="1" applyFont="1" applyFill="1" applyBorder="1" applyAlignment="1">
      <alignment horizontal="center"/>
    </xf>
    <xf numFmtId="1" fontId="5" fillId="5" borderId="23" xfId="1" applyNumberFormat="1" applyFont="1" applyFill="1" applyBorder="1" applyAlignment="1">
      <alignment horizontal="center"/>
    </xf>
    <xf numFmtId="1" fontId="5" fillId="5" borderId="13" xfId="1" applyNumberFormat="1" applyFont="1" applyFill="1" applyBorder="1" applyAlignment="1">
      <alignment horizontal="center"/>
    </xf>
    <xf numFmtId="1" fontId="5" fillId="5" borderId="9" xfId="1" applyNumberFormat="1" applyFont="1" applyFill="1" applyBorder="1" applyAlignment="1">
      <alignment horizontal="center"/>
    </xf>
    <xf numFmtId="2" fontId="5" fillId="5" borderId="0" xfId="1" applyNumberFormat="1" applyFont="1" applyFill="1" applyAlignment="1">
      <alignment horizontal="center"/>
    </xf>
    <xf numFmtId="44" fontId="5" fillId="5" borderId="67" xfId="1" applyNumberFormat="1" applyFont="1" applyFill="1" applyBorder="1" applyAlignment="1">
      <alignment horizontal="center"/>
    </xf>
    <xf numFmtId="2" fontId="5" fillId="5" borderId="18" xfId="1" applyNumberFormat="1" applyFont="1" applyFill="1" applyBorder="1" applyAlignment="1">
      <alignment horizontal="center"/>
    </xf>
    <xf numFmtId="44" fontId="5" fillId="5" borderId="57" xfId="1" applyNumberFormat="1" applyFont="1" applyFill="1" applyBorder="1" applyAlignment="1">
      <alignment horizontal="center"/>
    </xf>
    <xf numFmtId="2" fontId="5" fillId="5" borderId="10" xfId="1" applyNumberFormat="1" applyFont="1" applyFill="1" applyBorder="1" applyAlignment="1">
      <alignment horizontal="center"/>
    </xf>
    <xf numFmtId="1" fontId="5" fillId="5" borderId="14" xfId="1" applyNumberFormat="1" applyFont="1" applyFill="1" applyBorder="1" applyAlignment="1">
      <alignment horizontal="center"/>
    </xf>
    <xf numFmtId="44" fontId="5" fillId="5" borderId="59" xfId="1" applyNumberFormat="1" applyFont="1" applyFill="1" applyBorder="1" applyAlignment="1">
      <alignment horizontal="center"/>
    </xf>
    <xf numFmtId="1" fontId="5" fillId="5" borderId="10" xfId="1" applyNumberFormat="1" applyFont="1" applyFill="1" applyBorder="1" applyAlignment="1">
      <alignment horizontal="center"/>
    </xf>
    <xf numFmtId="44" fontId="5" fillId="5" borderId="58" xfId="1" applyNumberFormat="1" applyFont="1" applyFill="1" applyBorder="1" applyAlignment="1">
      <alignment horizontal="center"/>
    </xf>
    <xf numFmtId="1" fontId="4" fillId="5" borderId="14" xfId="1" applyNumberFormat="1" applyFont="1" applyFill="1" applyBorder="1" applyAlignment="1">
      <alignment horizontal="center"/>
    </xf>
    <xf numFmtId="44" fontId="4" fillId="5" borderId="67" xfId="1" applyNumberFormat="1" applyFont="1" applyFill="1" applyBorder="1" applyAlignment="1">
      <alignment horizontal="center"/>
    </xf>
    <xf numFmtId="1" fontId="4" fillId="5" borderId="10" xfId="1" applyNumberFormat="1" applyFont="1" applyFill="1" applyBorder="1" applyAlignment="1">
      <alignment horizontal="center"/>
    </xf>
    <xf numFmtId="44" fontId="4" fillId="5" borderId="57" xfId="1" applyNumberFormat="1" applyFont="1" applyFill="1" applyBorder="1" applyAlignment="1">
      <alignment horizontal="center"/>
    </xf>
    <xf numFmtId="2" fontId="4" fillId="5" borderId="10" xfId="1" applyNumberFormat="1" applyFont="1" applyFill="1" applyBorder="1" applyAlignment="1">
      <alignment horizontal="center"/>
    </xf>
    <xf numFmtId="2" fontId="4" fillId="5" borderId="18" xfId="1" applyNumberFormat="1" applyFont="1" applyFill="1" applyBorder="1" applyAlignment="1">
      <alignment horizontal="center"/>
    </xf>
    <xf numFmtId="2" fontId="4" fillId="5" borderId="19" xfId="1" applyNumberFormat="1" applyFont="1" applyFill="1" applyBorder="1" applyAlignment="1">
      <alignment horizontal="center"/>
    </xf>
    <xf numFmtId="44" fontId="4" fillId="5" borderId="60" xfId="1" applyNumberFormat="1" applyFont="1" applyFill="1" applyBorder="1" applyAlignment="1">
      <alignment horizontal="center"/>
    </xf>
    <xf numFmtId="44" fontId="5" fillId="5" borderId="56" xfId="1" applyNumberFormat="1" applyFont="1" applyFill="1" applyBorder="1" applyAlignment="1">
      <alignment horizontal="center"/>
    </xf>
    <xf numFmtId="44" fontId="5" fillId="5" borderId="66" xfId="1" applyNumberFormat="1" applyFont="1" applyFill="1" applyBorder="1" applyAlignment="1">
      <alignment horizontal="center"/>
    </xf>
    <xf numFmtId="44" fontId="5" fillId="5" borderId="63" xfId="1" applyNumberFormat="1" applyFont="1" applyFill="1" applyBorder="1" applyAlignment="1">
      <alignment horizontal="center"/>
    </xf>
    <xf numFmtId="1" fontId="5" fillId="5" borderId="22" xfId="1" applyNumberFormat="1" applyFont="1" applyFill="1" applyBorder="1" applyAlignment="1">
      <alignment horizontal="center"/>
    </xf>
    <xf numFmtId="1" fontId="5" fillId="5" borderId="20" xfId="1" applyNumberFormat="1" applyFont="1" applyFill="1" applyBorder="1" applyAlignment="1">
      <alignment horizontal="center"/>
    </xf>
    <xf numFmtId="44" fontId="5" fillId="5" borderId="60" xfId="1" applyNumberFormat="1" applyFont="1" applyFill="1" applyBorder="1" applyAlignment="1">
      <alignment horizontal="center"/>
    </xf>
    <xf numFmtId="1" fontId="7" fillId="5" borderId="28" xfId="1" applyNumberFormat="1" applyFont="1" applyFill="1" applyBorder="1" applyAlignment="1">
      <alignment horizontal="center"/>
    </xf>
    <xf numFmtId="1" fontId="7" fillId="5" borderId="8" xfId="1" applyNumberFormat="1" applyFont="1" applyFill="1" applyBorder="1" applyAlignment="1">
      <alignment horizontal="center"/>
    </xf>
    <xf numFmtId="1" fontId="7" fillId="5" borderId="28" xfId="1" applyNumberFormat="1" applyFont="1" applyFill="1" applyBorder="1" applyAlignment="1">
      <alignment horizontal="center" vertical="center" wrapText="1"/>
    </xf>
    <xf numFmtId="1" fontId="7" fillId="5" borderId="8" xfId="1" applyNumberFormat="1" applyFont="1" applyFill="1" applyBorder="1" applyAlignment="1">
      <alignment horizontal="center" vertical="center" wrapText="1"/>
    </xf>
    <xf numFmtId="1" fontId="7" fillId="5" borderId="27" xfId="1" applyNumberFormat="1" applyFont="1" applyFill="1" applyBorder="1" applyAlignment="1">
      <alignment horizontal="center"/>
    </xf>
    <xf numFmtId="1" fontId="7" fillId="5" borderId="16" xfId="1" applyNumberFormat="1" applyFont="1" applyFill="1" applyBorder="1" applyAlignment="1">
      <alignment horizontal="center"/>
    </xf>
    <xf numFmtId="44" fontId="7" fillId="5" borderId="57" xfId="1" applyNumberFormat="1" applyFont="1" applyFill="1" applyBorder="1" applyAlignment="1">
      <alignment horizontal="center"/>
    </xf>
    <xf numFmtId="44" fontId="7" fillId="5" borderId="57" xfId="1" applyNumberFormat="1" applyFont="1" applyFill="1" applyBorder="1" applyAlignment="1">
      <alignment horizontal="center" vertical="center" wrapText="1"/>
    </xf>
    <xf numFmtId="44" fontId="7" fillId="5" borderId="58" xfId="1" applyNumberFormat="1" applyFont="1" applyFill="1" applyBorder="1" applyAlignment="1">
      <alignment horizontal="center"/>
    </xf>
    <xf numFmtId="1" fontId="5" fillId="5" borderId="55" xfId="1" applyNumberFormat="1" applyFont="1" applyFill="1" applyBorder="1" applyAlignment="1">
      <alignment horizontal="center"/>
    </xf>
    <xf numFmtId="1" fontId="5" fillId="5" borderId="28" xfId="1" applyNumberFormat="1" applyFont="1" applyFill="1" applyBorder="1" applyAlignment="1">
      <alignment horizontal="center"/>
    </xf>
    <xf numFmtId="1" fontId="5" fillId="5" borderId="27" xfId="1" applyNumberFormat="1" applyFont="1" applyFill="1" applyBorder="1" applyAlignment="1">
      <alignment horizontal="center"/>
    </xf>
    <xf numFmtId="1" fontId="5" fillId="5" borderId="40" xfId="1" applyNumberFormat="1" applyFont="1" applyFill="1" applyBorder="1" applyAlignment="1">
      <alignment horizontal="center"/>
    </xf>
    <xf numFmtId="2" fontId="5" fillId="4" borderId="17" xfId="1" applyNumberFormat="1" applyFont="1" applyFill="1" applyBorder="1" applyAlignment="1">
      <alignment horizontal="center"/>
    </xf>
    <xf numFmtId="44" fontId="4" fillId="4" borderId="37" xfId="1" applyNumberFormat="1" applyFont="1" applyFill="1" applyBorder="1" applyAlignment="1">
      <alignment horizontal="center"/>
    </xf>
    <xf numFmtId="44" fontId="4" fillId="4" borderId="29" xfId="1" applyNumberFormat="1" applyFont="1" applyFill="1" applyBorder="1" applyAlignment="1">
      <alignment horizontal="center"/>
    </xf>
    <xf numFmtId="44" fontId="4" fillId="4" borderId="41" xfId="1" applyNumberFormat="1" applyFont="1" applyFill="1" applyBorder="1" applyAlignment="1">
      <alignment horizontal="center"/>
    </xf>
    <xf numFmtId="44" fontId="9" fillId="4" borderId="70" xfId="1" applyNumberFormat="1" applyFont="1" applyFill="1" applyBorder="1" applyAlignment="1">
      <alignment horizontal="left" vertical="center"/>
    </xf>
    <xf numFmtId="44" fontId="9" fillId="4" borderId="71" xfId="1" applyNumberFormat="1" applyFont="1" applyFill="1" applyBorder="1" applyAlignment="1">
      <alignment horizontal="left" vertical="center"/>
    </xf>
    <xf numFmtId="44" fontId="9" fillId="4" borderId="73" xfId="1" applyNumberFormat="1" applyFont="1" applyFill="1" applyBorder="1" applyAlignment="1">
      <alignment horizontal="left" vertical="center"/>
    </xf>
    <xf numFmtId="44" fontId="9" fillId="4" borderId="61" xfId="1" applyNumberFormat="1" applyFont="1" applyFill="1" applyBorder="1" applyAlignment="1">
      <alignment horizontal="center" vertical="center"/>
    </xf>
    <xf numFmtId="0" fontId="9" fillId="5" borderId="75" xfId="1" applyFont="1" applyFill="1" applyBorder="1" applyAlignment="1">
      <alignment horizontal="center"/>
    </xf>
    <xf numFmtId="0" fontId="9" fillId="5" borderId="4" xfId="1" applyFont="1" applyFill="1" applyBorder="1" applyAlignment="1">
      <alignment horizontal="center"/>
    </xf>
    <xf numFmtId="44" fontId="5" fillId="4" borderId="31" xfId="1" applyNumberFormat="1" applyFont="1" applyFill="1" applyBorder="1"/>
    <xf numFmtId="44" fontId="5" fillId="0" borderId="57" xfId="1" applyNumberFormat="1" applyFont="1" applyBorder="1" applyAlignment="1">
      <alignment horizontal="center"/>
    </xf>
    <xf numFmtId="44" fontId="5" fillId="0" borderId="29" xfId="1" applyNumberFormat="1" applyFont="1" applyBorder="1" applyAlignment="1">
      <alignment horizontal="center"/>
    </xf>
    <xf numFmtId="44" fontId="5" fillId="0" borderId="60" xfId="1" applyNumberFormat="1" applyFont="1" applyBorder="1" applyAlignment="1">
      <alignment horizontal="center"/>
    </xf>
    <xf numFmtId="44" fontId="5" fillId="0" borderId="41" xfId="1" applyNumberFormat="1" applyFont="1" applyBorder="1" applyAlignment="1">
      <alignment horizontal="center"/>
    </xf>
    <xf numFmtId="0" fontId="9" fillId="5" borderId="65" xfId="1" applyFont="1" applyFill="1" applyBorder="1" applyAlignment="1">
      <alignment horizontal="center"/>
    </xf>
    <xf numFmtId="0" fontId="9" fillId="5" borderId="32" xfId="1" applyFont="1" applyFill="1" applyBorder="1" applyAlignment="1">
      <alignment horizontal="center"/>
    </xf>
    <xf numFmtId="0" fontId="10" fillId="0" borderId="31" xfId="1" applyFont="1" applyBorder="1" applyAlignment="1">
      <alignment horizontal="center"/>
    </xf>
    <xf numFmtId="0" fontId="10" fillId="0" borderId="1" xfId="1" applyFont="1" applyBorder="1" applyAlignment="1">
      <alignment horizontal="center"/>
    </xf>
    <xf numFmtId="0" fontId="10" fillId="0" borderId="2" xfId="1" applyFont="1" applyBorder="1" applyAlignment="1">
      <alignment horizontal="center"/>
    </xf>
    <xf numFmtId="0" fontId="9" fillId="0" borderId="38" xfId="1" applyFont="1" applyBorder="1" applyAlignment="1">
      <alignment horizontal="left" vertical="center" indent="2"/>
    </xf>
    <xf numFmtId="0" fontId="9" fillId="0" borderId="10" xfId="1" applyFont="1" applyBorder="1" applyAlignment="1">
      <alignment horizontal="left" vertical="center" indent="2"/>
    </xf>
    <xf numFmtId="0" fontId="9" fillId="0" borderId="72" xfId="1" applyFont="1" applyBorder="1" applyAlignment="1">
      <alignment horizontal="left" vertical="center" indent="2"/>
    </xf>
    <xf numFmtId="0" fontId="9" fillId="0" borderId="19" xfId="1" applyFont="1" applyBorder="1" applyAlignment="1">
      <alignment horizontal="left" vertical="center" indent="2"/>
    </xf>
    <xf numFmtId="0" fontId="9" fillId="5" borderId="5" xfId="1" applyFont="1" applyFill="1" applyBorder="1" applyAlignment="1">
      <alignment horizontal="left"/>
    </xf>
    <xf numFmtId="0" fontId="9" fillId="5" borderId="1" xfId="1" applyFont="1" applyFill="1" applyBorder="1" applyAlignment="1">
      <alignment horizontal="left"/>
    </xf>
    <xf numFmtId="0" fontId="9" fillId="5" borderId="2" xfId="1" applyFont="1" applyFill="1" applyBorder="1" applyAlignment="1">
      <alignment horizontal="left"/>
    </xf>
    <xf numFmtId="0" fontId="9" fillId="0" borderId="33" xfId="1" applyFont="1" applyBorder="1" applyAlignment="1">
      <alignment horizontal="left" vertical="center" indent="2"/>
    </xf>
    <xf numFmtId="0" fontId="9" fillId="0" borderId="6" xfId="1" applyFont="1" applyBorder="1" applyAlignment="1">
      <alignment horizontal="left" vertical="center" indent="2"/>
    </xf>
    <xf numFmtId="0" fontId="5" fillId="0" borderId="31" xfId="1" applyFont="1" applyBorder="1" applyAlignment="1">
      <alignment horizontal="center"/>
    </xf>
    <xf numFmtId="0" fontId="5" fillId="0" borderId="1" xfId="1" applyFont="1" applyBorder="1" applyAlignment="1">
      <alignment horizontal="center"/>
    </xf>
    <xf numFmtId="0" fontId="5" fillId="0" borderId="2" xfId="1" applyFont="1" applyBorder="1" applyAlignment="1">
      <alignment horizontal="center"/>
    </xf>
    <xf numFmtId="0" fontId="2" fillId="0" borderId="31" xfId="1" applyFont="1" applyBorder="1" applyAlignment="1">
      <alignment horizontal="center"/>
    </xf>
    <xf numFmtId="0" fontId="2" fillId="0" borderId="1" xfId="1" applyFont="1" applyBorder="1" applyAlignment="1">
      <alignment horizontal="center"/>
    </xf>
    <xf numFmtId="0" fontId="2" fillId="0" borderId="2" xfId="1" applyFont="1" applyBorder="1" applyAlignment="1">
      <alignment horizontal="center"/>
    </xf>
    <xf numFmtId="0" fontId="5" fillId="2" borderId="35" xfId="1" applyFont="1" applyFill="1" applyBorder="1" applyAlignment="1">
      <alignment horizontal="center"/>
    </xf>
    <xf numFmtId="0" fontId="5" fillId="2" borderId="26" xfId="1" applyFont="1" applyFill="1" applyBorder="1" applyAlignment="1">
      <alignment horizontal="center"/>
    </xf>
    <xf numFmtId="0" fontId="5" fillId="2" borderId="36" xfId="1" applyFont="1" applyFill="1" applyBorder="1" applyAlignment="1">
      <alignment horizontal="center"/>
    </xf>
    <xf numFmtId="0" fontId="6" fillId="0" borderId="45" xfId="1" applyFont="1" applyBorder="1" applyAlignment="1">
      <alignment horizontal="left" vertical="center" wrapText="1"/>
    </xf>
    <xf numFmtId="0" fontId="6" fillId="0" borderId="30" xfId="1" applyFont="1" applyBorder="1" applyAlignment="1">
      <alignment horizontal="left" vertical="center" wrapText="1"/>
    </xf>
    <xf numFmtId="0" fontId="6" fillId="0" borderId="46" xfId="1" applyFont="1" applyBorder="1" applyAlignment="1">
      <alignment horizontal="left" vertical="center" wrapText="1"/>
    </xf>
    <xf numFmtId="0" fontId="6" fillId="0" borderId="35" xfId="1" applyFont="1" applyBorder="1" applyAlignment="1">
      <alignment horizontal="left" vertical="center" wrapText="1"/>
    </xf>
    <xf numFmtId="0" fontId="6" fillId="0" borderId="26" xfId="1" applyFont="1" applyBorder="1" applyAlignment="1">
      <alignment horizontal="left" vertical="center" wrapText="1"/>
    </xf>
    <xf numFmtId="0" fontId="6" fillId="0" borderId="68" xfId="1" applyFont="1" applyBorder="1" applyAlignment="1">
      <alignment horizontal="left" vertical="center" wrapText="1"/>
    </xf>
    <xf numFmtId="0" fontId="6" fillId="0" borderId="69" xfId="1" applyFont="1" applyBorder="1" applyAlignment="1">
      <alignment horizontal="left" vertical="center" wrapText="1"/>
    </xf>
  </cellXfs>
  <cellStyles count="2">
    <cellStyle name="Normal" xfId="0" builtinId="0"/>
    <cellStyle name="Normal 2" xfId="1" xr:uid="{5E388361-7105-43B0-A609-156F0D32FD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HDR_2024-Branding">
      <a:dk1>
        <a:sysClr val="windowText" lastClr="000000"/>
      </a:dk1>
      <a:lt1>
        <a:sysClr val="window" lastClr="FFFFFF"/>
      </a:lt1>
      <a:dk2>
        <a:srgbClr val="54585A"/>
      </a:dk2>
      <a:lt2>
        <a:sysClr val="window" lastClr="FFFFFF"/>
      </a:lt2>
      <a:accent1>
        <a:srgbClr val="377F99"/>
      </a:accent1>
      <a:accent2>
        <a:srgbClr val="C8102E"/>
      </a:accent2>
      <a:accent3>
        <a:srgbClr val="CE0058"/>
      </a:accent3>
      <a:accent4>
        <a:srgbClr val="FF8200"/>
      </a:accent4>
      <a:accent5>
        <a:srgbClr val="FFC600"/>
      </a:accent5>
      <a:accent6>
        <a:srgbClr val="4A7729"/>
      </a:accent6>
      <a:hlink>
        <a:srgbClr val="01426A"/>
      </a:hlink>
      <a:folHlink>
        <a:srgbClr val="772583"/>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D8D80-F54B-4FEC-A2F2-9903A7DFF68F}">
  <sheetPr>
    <pageSetUpPr fitToPage="1"/>
  </sheetPr>
  <dimension ref="B1:I80"/>
  <sheetViews>
    <sheetView showGridLines="0" view="pageBreakPreview" topLeftCell="A35" zoomScale="115" zoomScaleNormal="100" zoomScaleSheetLayoutView="115" workbookViewId="0">
      <selection activeCell="C68" sqref="C68"/>
    </sheetView>
  </sheetViews>
  <sheetFormatPr defaultColWidth="9.140625" defaultRowHeight="12.75" x14ac:dyDescent="0.2"/>
  <cols>
    <col min="1" max="1" width="2.7109375" style="1" customWidth="1"/>
    <col min="2" max="2" width="12.7109375" style="9" customWidth="1"/>
    <col min="3" max="3" width="75.7109375" style="1" customWidth="1"/>
    <col min="4" max="4" width="10.7109375" style="9" customWidth="1"/>
    <col min="5" max="7" width="12.7109375" style="19" customWidth="1"/>
    <col min="8" max="9" width="12.7109375" style="64" customWidth="1"/>
    <col min="10" max="10" width="2.7109375" style="1" customWidth="1"/>
    <col min="11" max="16384" width="9.140625" style="1"/>
  </cols>
  <sheetData>
    <row r="1" spans="2:9" ht="13.5" thickBot="1" x14ac:dyDescent="0.25"/>
    <row r="2" spans="2:9" ht="19.5" thickTop="1" thickBot="1" x14ac:dyDescent="0.3">
      <c r="B2" s="193" t="s">
        <v>227</v>
      </c>
      <c r="C2" s="194"/>
      <c r="D2" s="194"/>
      <c r="E2" s="194"/>
      <c r="F2" s="194"/>
      <c r="G2" s="194"/>
      <c r="H2" s="194"/>
      <c r="I2" s="195"/>
    </row>
    <row r="3" spans="2:9" s="11" customFormat="1" ht="50.1" customHeight="1" thickTop="1" thickBot="1" x14ac:dyDescent="0.25">
      <c r="B3" s="43" t="s">
        <v>1</v>
      </c>
      <c r="C3" s="67" t="s">
        <v>2</v>
      </c>
      <c r="D3" s="44" t="s">
        <v>0</v>
      </c>
      <c r="E3" s="45" t="s">
        <v>81</v>
      </c>
      <c r="F3" s="46" t="s">
        <v>82</v>
      </c>
      <c r="G3" s="54" t="s">
        <v>420</v>
      </c>
      <c r="H3" s="57" t="s">
        <v>353</v>
      </c>
      <c r="I3" s="58" t="s">
        <v>421</v>
      </c>
    </row>
    <row r="4" spans="2:9" s="11" customFormat="1" ht="15" customHeight="1" thickTop="1" x14ac:dyDescent="0.2">
      <c r="B4" s="23" t="s">
        <v>226</v>
      </c>
      <c r="C4" s="15"/>
      <c r="D4" s="15"/>
      <c r="E4" s="17"/>
      <c r="F4" s="17"/>
      <c r="G4" s="17"/>
      <c r="H4" s="59"/>
      <c r="I4" s="60"/>
    </row>
    <row r="5" spans="2:9" s="11" customFormat="1" ht="15" customHeight="1" x14ac:dyDescent="0.15">
      <c r="B5" s="24" t="s">
        <v>68</v>
      </c>
      <c r="C5" s="16" t="s">
        <v>225</v>
      </c>
      <c r="D5" s="40" t="s">
        <v>67</v>
      </c>
      <c r="E5" s="148">
        <v>210</v>
      </c>
      <c r="F5" s="149">
        <v>310</v>
      </c>
      <c r="G5" s="105">
        <f>IF(AND(E5="",F5=""),"",(IF((F5-E5)&gt;0,F5-E5,"")))</f>
        <v>100</v>
      </c>
      <c r="H5" s="154">
        <v>26.81</v>
      </c>
      <c r="I5" s="102">
        <f>G5*H5</f>
        <v>2681</v>
      </c>
    </row>
    <row r="6" spans="2:9" s="11" customFormat="1" ht="15" customHeight="1" x14ac:dyDescent="0.15">
      <c r="B6" s="24" t="s">
        <v>70</v>
      </c>
      <c r="C6" s="16" t="s">
        <v>71</v>
      </c>
      <c r="D6" s="40" t="s">
        <v>67</v>
      </c>
      <c r="E6" s="150">
        <v>196</v>
      </c>
      <c r="F6" s="151">
        <v>196</v>
      </c>
      <c r="G6" s="106"/>
      <c r="H6" s="155">
        <v>21.97</v>
      </c>
      <c r="I6" s="103">
        <f t="shared" ref="I6:I7" si="0">G6*H6</f>
        <v>0</v>
      </c>
    </row>
    <row r="7" spans="2:9" ht="13.5" thickBot="1" x14ac:dyDescent="0.25">
      <c r="B7" s="48" t="s">
        <v>69</v>
      </c>
      <c r="C7" s="49" t="s">
        <v>284</v>
      </c>
      <c r="D7" s="50" t="s">
        <v>67</v>
      </c>
      <c r="E7" s="152"/>
      <c r="F7" s="153">
        <v>196</v>
      </c>
      <c r="G7" s="107">
        <f>IF(AND(E7="",F7=""),"",(IF((F7-E7)&gt;0,F7-E7,"")))</f>
        <v>196</v>
      </c>
      <c r="H7" s="156">
        <v>38.28</v>
      </c>
      <c r="I7" s="104">
        <f t="shared" si="0"/>
        <v>7502.88</v>
      </c>
    </row>
    <row r="8" spans="2:9" ht="13.5" thickBot="1" x14ac:dyDescent="0.25">
      <c r="B8" s="51"/>
      <c r="C8" s="52"/>
      <c r="D8" s="52"/>
      <c r="E8" s="52"/>
      <c r="F8" s="52"/>
      <c r="G8" s="52"/>
      <c r="H8" s="61"/>
      <c r="I8" s="62"/>
    </row>
    <row r="9" spans="2:9" x14ac:dyDescent="0.2">
      <c r="B9" s="25" t="s">
        <v>68</v>
      </c>
      <c r="C9" s="3" t="s">
        <v>422</v>
      </c>
      <c r="D9" s="38" t="s">
        <v>67</v>
      </c>
      <c r="E9" s="157"/>
      <c r="F9" s="116"/>
      <c r="G9" s="93" t="str">
        <f>IF(AND(E9="",F9=""),"", F9-E9)</f>
        <v/>
      </c>
      <c r="H9" s="131"/>
      <c r="I9" s="97" t="str">
        <f>IF(G9="","",(G9*H9))</f>
        <v/>
      </c>
    </row>
    <row r="10" spans="2:9" x14ac:dyDescent="0.2">
      <c r="B10" s="26" t="s">
        <v>70</v>
      </c>
      <c r="C10" s="2" t="s">
        <v>71</v>
      </c>
      <c r="D10" s="21" t="s">
        <v>67</v>
      </c>
      <c r="E10" s="158"/>
      <c r="F10" s="118"/>
      <c r="G10" s="94" t="str">
        <f t="shared" ref="G10:G53" si="1">IF(AND(E10="",F10=""),"", F10-E10)</f>
        <v/>
      </c>
      <c r="H10" s="128"/>
      <c r="I10" s="98" t="str">
        <f t="shared" ref="I10:I53" si="2">IF(G10="","",(G10*H10))</f>
        <v/>
      </c>
    </row>
    <row r="11" spans="2:9" x14ac:dyDescent="0.2">
      <c r="B11" s="26" t="s">
        <v>73</v>
      </c>
      <c r="C11" s="2" t="s">
        <v>423</v>
      </c>
      <c r="D11" s="21" t="s">
        <v>67</v>
      </c>
      <c r="E11" s="158"/>
      <c r="F11" s="118"/>
      <c r="G11" s="94" t="str">
        <f t="shared" si="1"/>
        <v/>
      </c>
      <c r="H11" s="128"/>
      <c r="I11" s="98" t="str">
        <f t="shared" si="2"/>
        <v/>
      </c>
    </row>
    <row r="12" spans="2:9" x14ac:dyDescent="0.2">
      <c r="B12" s="26" t="s">
        <v>94</v>
      </c>
      <c r="C12" s="6" t="s">
        <v>91</v>
      </c>
      <c r="D12" s="21" t="s">
        <v>67</v>
      </c>
      <c r="E12" s="158"/>
      <c r="F12" s="118"/>
      <c r="G12" s="94" t="str">
        <f t="shared" si="1"/>
        <v/>
      </c>
      <c r="H12" s="128"/>
      <c r="I12" s="98" t="str">
        <f t="shared" si="2"/>
        <v/>
      </c>
    </row>
    <row r="13" spans="2:9" x14ac:dyDescent="0.2">
      <c r="B13" s="27" t="s">
        <v>69</v>
      </c>
      <c r="C13" s="2" t="s">
        <v>424</v>
      </c>
      <c r="D13" s="21" t="s">
        <v>67</v>
      </c>
      <c r="E13" s="158"/>
      <c r="F13" s="118"/>
      <c r="G13" s="94" t="str">
        <f t="shared" si="1"/>
        <v/>
      </c>
      <c r="H13" s="128"/>
      <c r="I13" s="98" t="str">
        <f t="shared" si="2"/>
        <v/>
      </c>
    </row>
    <row r="14" spans="2:9" x14ac:dyDescent="0.2">
      <c r="B14" s="27" t="s">
        <v>93</v>
      </c>
      <c r="C14" s="6" t="s">
        <v>90</v>
      </c>
      <c r="D14" s="21" t="s">
        <v>67</v>
      </c>
      <c r="E14" s="158"/>
      <c r="F14" s="118"/>
      <c r="G14" s="94" t="str">
        <f t="shared" si="1"/>
        <v/>
      </c>
      <c r="H14" s="128"/>
      <c r="I14" s="98" t="str">
        <f t="shared" si="2"/>
        <v/>
      </c>
    </row>
    <row r="15" spans="2:9" x14ac:dyDescent="0.2">
      <c r="B15" s="27" t="s">
        <v>98</v>
      </c>
      <c r="C15" s="2" t="s">
        <v>101</v>
      </c>
      <c r="D15" s="21" t="s">
        <v>67</v>
      </c>
      <c r="E15" s="158"/>
      <c r="F15" s="118"/>
      <c r="G15" s="94" t="str">
        <f t="shared" si="1"/>
        <v/>
      </c>
      <c r="H15" s="128"/>
      <c r="I15" s="98" t="str">
        <f t="shared" si="2"/>
        <v/>
      </c>
    </row>
    <row r="16" spans="2:9" x14ac:dyDescent="0.2">
      <c r="B16" s="26" t="s">
        <v>99</v>
      </c>
      <c r="C16" s="2" t="s">
        <v>102</v>
      </c>
      <c r="D16" s="21" t="s">
        <v>67</v>
      </c>
      <c r="E16" s="158"/>
      <c r="F16" s="118"/>
      <c r="G16" s="94" t="str">
        <f t="shared" si="1"/>
        <v/>
      </c>
      <c r="H16" s="128"/>
      <c r="I16" s="98" t="str">
        <f t="shared" si="2"/>
        <v/>
      </c>
    </row>
    <row r="17" spans="2:9" x14ac:dyDescent="0.2">
      <c r="B17" s="26" t="s">
        <v>100</v>
      </c>
      <c r="C17" s="2" t="s">
        <v>103</v>
      </c>
      <c r="D17" s="21" t="s">
        <v>67</v>
      </c>
      <c r="E17" s="158"/>
      <c r="F17" s="118"/>
      <c r="G17" s="94" t="str">
        <f t="shared" si="1"/>
        <v/>
      </c>
      <c r="H17" s="128"/>
      <c r="I17" s="98" t="str">
        <f t="shared" si="2"/>
        <v/>
      </c>
    </row>
    <row r="18" spans="2:9" x14ac:dyDescent="0.2">
      <c r="B18" s="26" t="s">
        <v>92</v>
      </c>
      <c r="C18" s="2" t="s">
        <v>418</v>
      </c>
      <c r="D18" s="21" t="s">
        <v>67</v>
      </c>
      <c r="E18" s="158"/>
      <c r="F18" s="118"/>
      <c r="G18" s="94" t="str">
        <f t="shared" si="1"/>
        <v/>
      </c>
      <c r="H18" s="128"/>
      <c r="I18" s="98" t="str">
        <f t="shared" si="2"/>
        <v/>
      </c>
    </row>
    <row r="19" spans="2:9" x14ac:dyDescent="0.2">
      <c r="B19" s="26" t="s">
        <v>72</v>
      </c>
      <c r="C19" s="2" t="s">
        <v>425</v>
      </c>
      <c r="D19" s="21" t="s">
        <v>67</v>
      </c>
      <c r="E19" s="158"/>
      <c r="F19" s="118"/>
      <c r="G19" s="94" t="str">
        <f t="shared" si="1"/>
        <v/>
      </c>
      <c r="H19" s="128"/>
      <c r="I19" s="98" t="str">
        <f t="shared" si="2"/>
        <v/>
      </c>
    </row>
    <row r="20" spans="2:9" x14ac:dyDescent="0.2">
      <c r="B20" s="28" t="s">
        <v>104</v>
      </c>
      <c r="C20" s="2" t="s">
        <v>108</v>
      </c>
      <c r="D20" s="21" t="s">
        <v>67</v>
      </c>
      <c r="E20" s="158"/>
      <c r="F20" s="118"/>
      <c r="G20" s="94" t="str">
        <f t="shared" si="1"/>
        <v/>
      </c>
      <c r="H20" s="128"/>
      <c r="I20" s="98" t="str">
        <f t="shared" si="2"/>
        <v/>
      </c>
    </row>
    <row r="21" spans="2:9" x14ac:dyDescent="0.2">
      <c r="B21" s="28" t="s">
        <v>112</v>
      </c>
      <c r="C21" s="6" t="s">
        <v>120</v>
      </c>
      <c r="D21" s="21" t="s">
        <v>67</v>
      </c>
      <c r="E21" s="158"/>
      <c r="F21" s="118"/>
      <c r="G21" s="94" t="str">
        <f t="shared" si="1"/>
        <v/>
      </c>
      <c r="H21" s="128"/>
      <c r="I21" s="98" t="str">
        <f t="shared" si="2"/>
        <v/>
      </c>
    </row>
    <row r="22" spans="2:9" x14ac:dyDescent="0.2">
      <c r="B22" s="28" t="s">
        <v>113</v>
      </c>
      <c r="C22" s="6" t="s">
        <v>122</v>
      </c>
      <c r="D22" s="21" t="s">
        <v>67</v>
      </c>
      <c r="E22" s="158"/>
      <c r="F22" s="118"/>
      <c r="G22" s="94" t="str">
        <f t="shared" si="1"/>
        <v/>
      </c>
      <c r="H22" s="128"/>
      <c r="I22" s="98" t="str">
        <f t="shared" si="2"/>
        <v/>
      </c>
    </row>
    <row r="23" spans="2:9" x14ac:dyDescent="0.2">
      <c r="B23" s="28" t="s">
        <v>115</v>
      </c>
      <c r="C23" s="6" t="s">
        <v>123</v>
      </c>
      <c r="D23" s="21" t="s">
        <v>67</v>
      </c>
      <c r="E23" s="158"/>
      <c r="F23" s="118"/>
      <c r="G23" s="94" t="str">
        <f t="shared" si="1"/>
        <v/>
      </c>
      <c r="H23" s="128"/>
      <c r="I23" s="98" t="str">
        <f t="shared" si="2"/>
        <v/>
      </c>
    </row>
    <row r="24" spans="2:9" x14ac:dyDescent="0.2">
      <c r="B24" s="26" t="s">
        <v>117</v>
      </c>
      <c r="C24" s="6" t="s">
        <v>127</v>
      </c>
      <c r="D24" s="21" t="s">
        <v>67</v>
      </c>
      <c r="E24" s="158"/>
      <c r="F24" s="118"/>
      <c r="G24" s="94" t="str">
        <f t="shared" si="1"/>
        <v/>
      </c>
      <c r="H24" s="128"/>
      <c r="I24" s="98" t="str">
        <f t="shared" si="2"/>
        <v/>
      </c>
    </row>
    <row r="25" spans="2:9" x14ac:dyDescent="0.2">
      <c r="B25" s="26" t="s">
        <v>118</v>
      </c>
      <c r="C25" s="6" t="s">
        <v>125</v>
      </c>
      <c r="D25" s="21" t="s">
        <v>67</v>
      </c>
      <c r="E25" s="158"/>
      <c r="F25" s="118"/>
      <c r="G25" s="94" t="str">
        <f t="shared" si="1"/>
        <v/>
      </c>
      <c r="H25" s="128"/>
      <c r="I25" s="98" t="str">
        <f t="shared" si="2"/>
        <v/>
      </c>
    </row>
    <row r="26" spans="2:9" x14ac:dyDescent="0.2">
      <c r="B26" s="26" t="s">
        <v>128</v>
      </c>
      <c r="C26" s="6" t="s">
        <v>126</v>
      </c>
      <c r="D26" s="21" t="s">
        <v>67</v>
      </c>
      <c r="E26" s="158"/>
      <c r="F26" s="118"/>
      <c r="G26" s="94" t="str">
        <f t="shared" si="1"/>
        <v/>
      </c>
      <c r="H26" s="128"/>
      <c r="I26" s="98" t="str">
        <f t="shared" si="2"/>
        <v/>
      </c>
    </row>
    <row r="27" spans="2:9" x14ac:dyDescent="0.2">
      <c r="B27" s="26" t="s">
        <v>132</v>
      </c>
      <c r="C27" s="6" t="s">
        <v>140</v>
      </c>
      <c r="D27" s="21" t="s">
        <v>67</v>
      </c>
      <c r="E27" s="158"/>
      <c r="F27" s="118"/>
      <c r="G27" s="94" t="str">
        <f t="shared" si="1"/>
        <v/>
      </c>
      <c r="H27" s="128"/>
      <c r="I27" s="98" t="str">
        <f t="shared" si="2"/>
        <v/>
      </c>
    </row>
    <row r="28" spans="2:9" x14ac:dyDescent="0.2">
      <c r="B28" s="26" t="s">
        <v>133</v>
      </c>
      <c r="C28" s="6" t="s">
        <v>141</v>
      </c>
      <c r="D28" s="21" t="s">
        <v>67</v>
      </c>
      <c r="E28" s="158"/>
      <c r="F28" s="118"/>
      <c r="G28" s="94" t="str">
        <f t="shared" si="1"/>
        <v/>
      </c>
      <c r="H28" s="128"/>
      <c r="I28" s="98" t="str">
        <f t="shared" si="2"/>
        <v/>
      </c>
    </row>
    <row r="29" spans="2:9" x14ac:dyDescent="0.2">
      <c r="B29" s="26" t="s">
        <v>138</v>
      </c>
      <c r="C29" s="6" t="s">
        <v>144</v>
      </c>
      <c r="D29" s="21" t="s">
        <v>67</v>
      </c>
      <c r="E29" s="158"/>
      <c r="F29" s="118"/>
      <c r="G29" s="94" t="str">
        <f t="shared" si="1"/>
        <v/>
      </c>
      <c r="H29" s="128"/>
      <c r="I29" s="98" t="str">
        <f t="shared" si="2"/>
        <v/>
      </c>
    </row>
    <row r="30" spans="2:9" x14ac:dyDescent="0.2">
      <c r="B30" s="26" t="s">
        <v>139</v>
      </c>
      <c r="C30" s="6" t="s">
        <v>145</v>
      </c>
      <c r="D30" s="21" t="s">
        <v>67</v>
      </c>
      <c r="E30" s="158"/>
      <c r="F30" s="118"/>
      <c r="G30" s="94" t="str">
        <f t="shared" si="1"/>
        <v/>
      </c>
      <c r="H30" s="128"/>
      <c r="I30" s="98" t="str">
        <f t="shared" si="2"/>
        <v/>
      </c>
    </row>
    <row r="31" spans="2:9" x14ac:dyDescent="0.2">
      <c r="B31" s="26" t="s">
        <v>148</v>
      </c>
      <c r="C31" s="6" t="s">
        <v>150</v>
      </c>
      <c r="D31" s="21" t="s">
        <v>67</v>
      </c>
      <c r="E31" s="158"/>
      <c r="F31" s="118"/>
      <c r="G31" s="94" t="str">
        <f t="shared" si="1"/>
        <v/>
      </c>
      <c r="H31" s="128"/>
      <c r="I31" s="98" t="str">
        <f t="shared" si="2"/>
        <v/>
      </c>
    </row>
    <row r="32" spans="2:9" x14ac:dyDescent="0.2">
      <c r="B32" s="26" t="s">
        <v>149</v>
      </c>
      <c r="C32" s="6" t="s">
        <v>151</v>
      </c>
      <c r="D32" s="21" t="s">
        <v>67</v>
      </c>
      <c r="E32" s="158"/>
      <c r="F32" s="118"/>
      <c r="G32" s="94" t="str">
        <f t="shared" si="1"/>
        <v/>
      </c>
      <c r="H32" s="128"/>
      <c r="I32" s="98" t="str">
        <f t="shared" si="2"/>
        <v/>
      </c>
    </row>
    <row r="33" spans="2:9" x14ac:dyDescent="0.2">
      <c r="B33" s="26" t="s">
        <v>152</v>
      </c>
      <c r="C33" s="6" t="s">
        <v>156</v>
      </c>
      <c r="D33" s="21" t="s">
        <v>67</v>
      </c>
      <c r="E33" s="158"/>
      <c r="F33" s="118"/>
      <c r="G33" s="94" t="str">
        <f t="shared" si="1"/>
        <v/>
      </c>
      <c r="H33" s="128"/>
      <c r="I33" s="98" t="str">
        <f t="shared" si="2"/>
        <v/>
      </c>
    </row>
    <row r="34" spans="2:9" x14ac:dyDescent="0.2">
      <c r="B34" s="26" t="s">
        <v>85</v>
      </c>
      <c r="C34" s="6" t="s">
        <v>163</v>
      </c>
      <c r="D34" s="21" t="s">
        <v>67</v>
      </c>
      <c r="E34" s="158"/>
      <c r="F34" s="118"/>
      <c r="G34" s="94" t="str">
        <f t="shared" si="1"/>
        <v/>
      </c>
      <c r="H34" s="128"/>
      <c r="I34" s="98" t="str">
        <f t="shared" si="2"/>
        <v/>
      </c>
    </row>
    <row r="35" spans="2:9" x14ac:dyDescent="0.2">
      <c r="B35" s="26" t="s">
        <v>86</v>
      </c>
      <c r="C35" s="6" t="s">
        <v>164</v>
      </c>
      <c r="D35" s="21" t="s">
        <v>67</v>
      </c>
      <c r="E35" s="158"/>
      <c r="F35" s="118"/>
      <c r="G35" s="94" t="str">
        <f t="shared" si="1"/>
        <v/>
      </c>
      <c r="H35" s="128"/>
      <c r="I35" s="98" t="str">
        <f t="shared" si="2"/>
        <v/>
      </c>
    </row>
    <row r="36" spans="2:9" x14ac:dyDescent="0.2">
      <c r="B36" s="26" t="s">
        <v>87</v>
      </c>
      <c r="C36" s="6" t="s">
        <v>165</v>
      </c>
      <c r="D36" s="21" t="s">
        <v>67</v>
      </c>
      <c r="E36" s="158"/>
      <c r="F36" s="118"/>
      <c r="G36" s="94" t="str">
        <f t="shared" si="1"/>
        <v/>
      </c>
      <c r="H36" s="128"/>
      <c r="I36" s="98" t="str">
        <f t="shared" si="2"/>
        <v/>
      </c>
    </row>
    <row r="37" spans="2:9" x14ac:dyDescent="0.2">
      <c r="B37" s="26" t="s">
        <v>159</v>
      </c>
      <c r="C37" s="6" t="s">
        <v>162</v>
      </c>
      <c r="D37" s="21" t="s">
        <v>67</v>
      </c>
      <c r="E37" s="158"/>
      <c r="F37" s="118"/>
      <c r="G37" s="94" t="str">
        <f t="shared" si="1"/>
        <v/>
      </c>
      <c r="H37" s="128"/>
      <c r="I37" s="98" t="str">
        <f t="shared" si="2"/>
        <v/>
      </c>
    </row>
    <row r="38" spans="2:9" x14ac:dyDescent="0.2">
      <c r="B38" s="26" t="s">
        <v>88</v>
      </c>
      <c r="C38" s="2" t="s">
        <v>89</v>
      </c>
      <c r="D38" s="21" t="s">
        <v>67</v>
      </c>
      <c r="E38" s="158"/>
      <c r="F38" s="118"/>
      <c r="G38" s="94" t="str">
        <f t="shared" si="1"/>
        <v/>
      </c>
      <c r="H38" s="128"/>
      <c r="I38" s="98" t="str">
        <f t="shared" si="2"/>
        <v/>
      </c>
    </row>
    <row r="39" spans="2:9" x14ac:dyDescent="0.2">
      <c r="B39" s="26" t="s">
        <v>160</v>
      </c>
      <c r="C39" s="2" t="s">
        <v>166</v>
      </c>
      <c r="D39" s="21" t="s">
        <v>67</v>
      </c>
      <c r="E39" s="158"/>
      <c r="F39" s="118"/>
      <c r="G39" s="94" t="str">
        <f t="shared" si="1"/>
        <v/>
      </c>
      <c r="H39" s="128"/>
      <c r="I39" s="98" t="str">
        <f t="shared" si="2"/>
        <v/>
      </c>
    </row>
    <row r="40" spans="2:9" x14ac:dyDescent="0.2">
      <c r="B40" s="26" t="s">
        <v>161</v>
      </c>
      <c r="C40" s="2" t="s">
        <v>167</v>
      </c>
      <c r="D40" s="21" t="s">
        <v>67</v>
      </c>
      <c r="E40" s="158"/>
      <c r="F40" s="118"/>
      <c r="G40" s="94" t="str">
        <f t="shared" si="1"/>
        <v/>
      </c>
      <c r="H40" s="128"/>
      <c r="I40" s="98" t="str">
        <f t="shared" si="2"/>
        <v/>
      </c>
    </row>
    <row r="41" spans="2:9" x14ac:dyDescent="0.2">
      <c r="B41" s="26" t="s">
        <v>170</v>
      </c>
      <c r="C41" s="6" t="s">
        <v>191</v>
      </c>
      <c r="D41" s="21" t="s">
        <v>67</v>
      </c>
      <c r="E41" s="158"/>
      <c r="F41" s="118"/>
      <c r="G41" s="94" t="str">
        <f t="shared" si="1"/>
        <v/>
      </c>
      <c r="H41" s="128"/>
      <c r="I41" s="98" t="str">
        <f t="shared" si="2"/>
        <v/>
      </c>
    </row>
    <row r="42" spans="2:9" x14ac:dyDescent="0.2">
      <c r="B42" s="26" t="s">
        <v>171</v>
      </c>
      <c r="C42" s="6" t="s">
        <v>192</v>
      </c>
      <c r="D42" s="21" t="s">
        <v>67</v>
      </c>
      <c r="E42" s="158"/>
      <c r="F42" s="118"/>
      <c r="G42" s="94" t="str">
        <f t="shared" si="1"/>
        <v/>
      </c>
      <c r="H42" s="128"/>
      <c r="I42" s="98" t="str">
        <f t="shared" si="2"/>
        <v/>
      </c>
    </row>
    <row r="43" spans="2:9" x14ac:dyDescent="0.2">
      <c r="B43" s="26" t="s">
        <v>172</v>
      </c>
      <c r="C43" s="6" t="s">
        <v>193</v>
      </c>
      <c r="D43" s="21" t="s">
        <v>67</v>
      </c>
      <c r="E43" s="158"/>
      <c r="F43" s="118"/>
      <c r="G43" s="94" t="str">
        <f t="shared" si="1"/>
        <v/>
      </c>
      <c r="H43" s="128"/>
      <c r="I43" s="98" t="str">
        <f t="shared" si="2"/>
        <v/>
      </c>
    </row>
    <row r="44" spans="2:9" x14ac:dyDescent="0.2">
      <c r="B44" s="26" t="s">
        <v>175</v>
      </c>
      <c r="C44" s="6" t="s">
        <v>196</v>
      </c>
      <c r="D44" s="21" t="s">
        <v>67</v>
      </c>
      <c r="E44" s="158"/>
      <c r="F44" s="118"/>
      <c r="G44" s="94" t="str">
        <f t="shared" si="1"/>
        <v/>
      </c>
      <c r="H44" s="128"/>
      <c r="I44" s="98" t="str">
        <f t="shared" si="2"/>
        <v/>
      </c>
    </row>
    <row r="45" spans="2:9" x14ac:dyDescent="0.2">
      <c r="B45" s="26" t="s">
        <v>176</v>
      </c>
      <c r="C45" s="6" t="s">
        <v>197</v>
      </c>
      <c r="D45" s="21" t="s">
        <v>67</v>
      </c>
      <c r="E45" s="158"/>
      <c r="F45" s="118"/>
      <c r="G45" s="94" t="str">
        <f t="shared" si="1"/>
        <v/>
      </c>
      <c r="H45" s="128"/>
      <c r="I45" s="98" t="str">
        <f t="shared" si="2"/>
        <v/>
      </c>
    </row>
    <row r="46" spans="2:9" x14ac:dyDescent="0.2">
      <c r="B46" s="26" t="s">
        <v>177</v>
      </c>
      <c r="C46" s="6" t="s">
        <v>198</v>
      </c>
      <c r="D46" s="21" t="s">
        <v>67</v>
      </c>
      <c r="E46" s="158"/>
      <c r="F46" s="118"/>
      <c r="G46" s="94" t="str">
        <f t="shared" si="1"/>
        <v/>
      </c>
      <c r="H46" s="128"/>
      <c r="I46" s="98" t="str">
        <f t="shared" si="2"/>
        <v/>
      </c>
    </row>
    <row r="47" spans="2:9" x14ac:dyDescent="0.2">
      <c r="B47" s="26" t="s">
        <v>178</v>
      </c>
      <c r="C47" s="6" t="s">
        <v>199</v>
      </c>
      <c r="D47" s="21" t="s">
        <v>67</v>
      </c>
      <c r="E47" s="158"/>
      <c r="F47" s="118"/>
      <c r="G47" s="94" t="str">
        <f t="shared" si="1"/>
        <v/>
      </c>
      <c r="H47" s="128"/>
      <c r="I47" s="98" t="str">
        <f t="shared" si="2"/>
        <v/>
      </c>
    </row>
    <row r="48" spans="2:9" x14ac:dyDescent="0.2">
      <c r="B48" s="26" t="s">
        <v>181</v>
      </c>
      <c r="C48" s="2" t="s">
        <v>202</v>
      </c>
      <c r="D48" s="21" t="s">
        <v>67</v>
      </c>
      <c r="E48" s="158"/>
      <c r="F48" s="118"/>
      <c r="G48" s="94" t="str">
        <f t="shared" si="1"/>
        <v/>
      </c>
      <c r="H48" s="128"/>
      <c r="I48" s="98" t="str">
        <f t="shared" si="2"/>
        <v/>
      </c>
    </row>
    <row r="49" spans="2:9" x14ac:dyDescent="0.2">
      <c r="B49" s="26" t="s">
        <v>182</v>
      </c>
      <c r="C49" s="2" t="s">
        <v>204</v>
      </c>
      <c r="D49" s="21" t="s">
        <v>67</v>
      </c>
      <c r="E49" s="158"/>
      <c r="F49" s="118"/>
      <c r="G49" s="94" t="str">
        <f t="shared" si="1"/>
        <v/>
      </c>
      <c r="H49" s="128"/>
      <c r="I49" s="98" t="str">
        <f t="shared" si="2"/>
        <v/>
      </c>
    </row>
    <row r="50" spans="2:9" x14ac:dyDescent="0.2">
      <c r="B50" s="26" t="s">
        <v>183</v>
      </c>
      <c r="C50" s="2" t="s">
        <v>205</v>
      </c>
      <c r="D50" s="21" t="s">
        <v>67</v>
      </c>
      <c r="E50" s="158"/>
      <c r="F50" s="118"/>
      <c r="G50" s="94" t="str">
        <f t="shared" si="1"/>
        <v/>
      </c>
      <c r="H50" s="128"/>
      <c r="I50" s="98" t="str">
        <f t="shared" si="2"/>
        <v/>
      </c>
    </row>
    <row r="51" spans="2:9" x14ac:dyDescent="0.2">
      <c r="B51" s="26" t="s">
        <v>203</v>
      </c>
      <c r="C51" s="2" t="s">
        <v>206</v>
      </c>
      <c r="D51" s="21" t="s">
        <v>67</v>
      </c>
      <c r="E51" s="158"/>
      <c r="F51" s="118"/>
      <c r="G51" s="94" t="str">
        <f t="shared" si="1"/>
        <v/>
      </c>
      <c r="H51" s="128"/>
      <c r="I51" s="98" t="str">
        <f t="shared" si="2"/>
        <v/>
      </c>
    </row>
    <row r="52" spans="2:9" x14ac:dyDescent="0.2">
      <c r="B52" s="26" t="s">
        <v>186</v>
      </c>
      <c r="C52" s="2" t="s">
        <v>209</v>
      </c>
      <c r="D52" s="21" t="s">
        <v>67</v>
      </c>
      <c r="E52" s="158"/>
      <c r="F52" s="118"/>
      <c r="G52" s="94" t="str">
        <f t="shared" si="1"/>
        <v/>
      </c>
      <c r="H52" s="128"/>
      <c r="I52" s="98" t="str">
        <f t="shared" si="2"/>
        <v/>
      </c>
    </row>
    <row r="53" spans="2:9" ht="13.5" thickBot="1" x14ac:dyDescent="0.25">
      <c r="B53" s="29" t="s">
        <v>187</v>
      </c>
      <c r="C53" s="5" t="s">
        <v>210</v>
      </c>
      <c r="D53" s="35" t="s">
        <v>67</v>
      </c>
      <c r="E53" s="159"/>
      <c r="F53" s="120"/>
      <c r="G53" s="95" t="str">
        <f t="shared" si="1"/>
        <v/>
      </c>
      <c r="H53" s="133"/>
      <c r="I53" s="101" t="str">
        <f t="shared" si="2"/>
        <v/>
      </c>
    </row>
    <row r="54" spans="2:9" ht="13.5" thickBot="1" x14ac:dyDescent="0.25">
      <c r="B54" s="51"/>
      <c r="C54" s="52"/>
      <c r="D54" s="52"/>
      <c r="E54" s="52"/>
      <c r="F54" s="52"/>
      <c r="G54" s="52"/>
      <c r="H54" s="61"/>
      <c r="I54" s="62"/>
    </row>
    <row r="55" spans="2:9" x14ac:dyDescent="0.2">
      <c r="B55" s="25" t="s">
        <v>97</v>
      </c>
      <c r="C55" s="7" t="s">
        <v>95</v>
      </c>
      <c r="D55" s="38" t="s">
        <v>74</v>
      </c>
      <c r="E55" s="157"/>
      <c r="F55" s="116"/>
      <c r="G55" s="93" t="str">
        <f t="shared" ref="G55:G76" si="3">IF(AND(E55="",F55=""),"", F55-E55)</f>
        <v/>
      </c>
      <c r="H55" s="131"/>
      <c r="I55" s="97" t="str">
        <f t="shared" ref="I55:I76" si="4">IF(G55="","",(G55*H55))</f>
        <v/>
      </c>
    </row>
    <row r="56" spans="2:9" x14ac:dyDescent="0.2">
      <c r="B56" s="28" t="s">
        <v>105</v>
      </c>
      <c r="C56" s="6" t="s">
        <v>109</v>
      </c>
      <c r="D56" s="21" t="s">
        <v>74</v>
      </c>
      <c r="E56" s="158"/>
      <c r="F56" s="118"/>
      <c r="G56" s="94" t="str">
        <f t="shared" si="3"/>
        <v/>
      </c>
      <c r="H56" s="128"/>
      <c r="I56" s="98" t="str">
        <f t="shared" si="4"/>
        <v/>
      </c>
    </row>
    <row r="57" spans="2:9" x14ac:dyDescent="0.2">
      <c r="B57" s="28" t="s">
        <v>114</v>
      </c>
      <c r="C57" s="6" t="s">
        <v>121</v>
      </c>
      <c r="D57" s="21" t="s">
        <v>74</v>
      </c>
      <c r="E57" s="158"/>
      <c r="F57" s="118"/>
      <c r="G57" s="94" t="str">
        <f t="shared" si="3"/>
        <v/>
      </c>
      <c r="H57" s="128"/>
      <c r="I57" s="98" t="str">
        <f t="shared" si="4"/>
        <v/>
      </c>
    </row>
    <row r="58" spans="2:9" x14ac:dyDescent="0.2">
      <c r="B58" s="26" t="s">
        <v>116</v>
      </c>
      <c r="C58" s="6" t="s">
        <v>124</v>
      </c>
      <c r="D58" s="21" t="s">
        <v>74</v>
      </c>
      <c r="E58" s="158"/>
      <c r="F58" s="118"/>
      <c r="G58" s="94" t="str">
        <f t="shared" si="3"/>
        <v/>
      </c>
      <c r="H58" s="128"/>
      <c r="I58" s="98" t="str">
        <f t="shared" si="4"/>
        <v/>
      </c>
    </row>
    <row r="59" spans="2:9" x14ac:dyDescent="0.2">
      <c r="B59" s="26" t="s">
        <v>119</v>
      </c>
      <c r="C59" s="6" t="s">
        <v>125</v>
      </c>
      <c r="D59" s="21" t="s">
        <v>74</v>
      </c>
      <c r="E59" s="158"/>
      <c r="F59" s="118"/>
      <c r="G59" s="94" t="str">
        <f t="shared" si="3"/>
        <v/>
      </c>
      <c r="H59" s="128"/>
      <c r="I59" s="98" t="str">
        <f t="shared" si="4"/>
        <v/>
      </c>
    </row>
    <row r="60" spans="2:9" x14ac:dyDescent="0.2">
      <c r="B60" s="26" t="s">
        <v>129</v>
      </c>
      <c r="C60" s="6" t="s">
        <v>126</v>
      </c>
      <c r="D60" s="21" t="s">
        <v>74</v>
      </c>
      <c r="E60" s="158"/>
      <c r="F60" s="118"/>
      <c r="G60" s="94" t="str">
        <f t="shared" si="3"/>
        <v/>
      </c>
      <c r="H60" s="128"/>
      <c r="I60" s="98" t="str">
        <f t="shared" si="4"/>
        <v/>
      </c>
    </row>
    <row r="61" spans="2:9" x14ac:dyDescent="0.2">
      <c r="B61" s="26" t="s">
        <v>130</v>
      </c>
      <c r="C61" s="6" t="s">
        <v>131</v>
      </c>
      <c r="D61" s="21" t="s">
        <v>74</v>
      </c>
      <c r="E61" s="158"/>
      <c r="F61" s="118"/>
      <c r="G61" s="94" t="str">
        <f t="shared" si="3"/>
        <v/>
      </c>
      <c r="H61" s="128"/>
      <c r="I61" s="98" t="str">
        <f t="shared" si="4"/>
        <v/>
      </c>
    </row>
    <row r="62" spans="2:9" x14ac:dyDescent="0.2">
      <c r="B62" s="26" t="s">
        <v>134</v>
      </c>
      <c r="C62" s="6" t="s">
        <v>142</v>
      </c>
      <c r="D62" s="21" t="s">
        <v>74</v>
      </c>
      <c r="E62" s="158"/>
      <c r="F62" s="118"/>
      <c r="G62" s="94" t="str">
        <f t="shared" si="3"/>
        <v/>
      </c>
      <c r="H62" s="128"/>
      <c r="I62" s="98" t="str">
        <f t="shared" si="4"/>
        <v/>
      </c>
    </row>
    <row r="63" spans="2:9" x14ac:dyDescent="0.2">
      <c r="B63" s="26" t="s">
        <v>135</v>
      </c>
      <c r="C63" s="6" t="s">
        <v>140</v>
      </c>
      <c r="D63" s="21" t="s">
        <v>74</v>
      </c>
      <c r="E63" s="158"/>
      <c r="F63" s="118"/>
      <c r="G63" s="94" t="str">
        <f t="shared" si="3"/>
        <v/>
      </c>
      <c r="H63" s="128"/>
      <c r="I63" s="98" t="str">
        <f t="shared" si="4"/>
        <v/>
      </c>
    </row>
    <row r="64" spans="2:9" x14ac:dyDescent="0.2">
      <c r="B64" s="26" t="s">
        <v>137</v>
      </c>
      <c r="C64" s="6" t="s">
        <v>141</v>
      </c>
      <c r="D64" s="21" t="s">
        <v>74</v>
      </c>
      <c r="E64" s="158"/>
      <c r="F64" s="118"/>
      <c r="G64" s="94" t="str">
        <f t="shared" si="3"/>
        <v/>
      </c>
      <c r="H64" s="128"/>
      <c r="I64" s="98" t="str">
        <f t="shared" si="4"/>
        <v/>
      </c>
    </row>
    <row r="65" spans="2:9" x14ac:dyDescent="0.2">
      <c r="B65" s="26" t="s">
        <v>146</v>
      </c>
      <c r="C65" s="6" t="s">
        <v>150</v>
      </c>
      <c r="D65" s="21" t="s">
        <v>74</v>
      </c>
      <c r="E65" s="158"/>
      <c r="F65" s="118"/>
      <c r="G65" s="94" t="str">
        <f t="shared" si="3"/>
        <v/>
      </c>
      <c r="H65" s="128"/>
      <c r="I65" s="98" t="str">
        <f t="shared" si="4"/>
        <v/>
      </c>
    </row>
    <row r="66" spans="2:9" x14ac:dyDescent="0.2">
      <c r="B66" s="26" t="s">
        <v>147</v>
      </c>
      <c r="C66" s="6" t="s">
        <v>151</v>
      </c>
      <c r="D66" s="21" t="s">
        <v>74</v>
      </c>
      <c r="E66" s="158"/>
      <c r="F66" s="118"/>
      <c r="G66" s="94" t="str">
        <f t="shared" si="3"/>
        <v/>
      </c>
      <c r="H66" s="128"/>
      <c r="I66" s="98" t="str">
        <f t="shared" si="4"/>
        <v/>
      </c>
    </row>
    <row r="67" spans="2:9" x14ac:dyDescent="0.2">
      <c r="B67" s="26" t="s">
        <v>83</v>
      </c>
      <c r="C67" s="6" t="s">
        <v>437</v>
      </c>
      <c r="D67" s="21" t="s">
        <v>74</v>
      </c>
      <c r="E67" s="158"/>
      <c r="F67" s="118"/>
      <c r="G67" s="94" t="str">
        <f t="shared" si="3"/>
        <v/>
      </c>
      <c r="H67" s="128"/>
      <c r="I67" s="98" t="str">
        <f t="shared" si="4"/>
        <v/>
      </c>
    </row>
    <row r="68" spans="2:9" x14ac:dyDescent="0.2">
      <c r="B68" s="26" t="s">
        <v>84</v>
      </c>
      <c r="C68" s="6" t="s">
        <v>438</v>
      </c>
      <c r="D68" s="21" t="s">
        <v>74</v>
      </c>
      <c r="E68" s="158"/>
      <c r="F68" s="118"/>
      <c r="G68" s="94" t="str">
        <f t="shared" si="3"/>
        <v/>
      </c>
      <c r="H68" s="128"/>
      <c r="I68" s="98" t="str">
        <f t="shared" si="4"/>
        <v/>
      </c>
    </row>
    <row r="69" spans="2:9" x14ac:dyDescent="0.2">
      <c r="B69" s="26" t="s">
        <v>168</v>
      </c>
      <c r="C69" s="6" t="s">
        <v>189</v>
      </c>
      <c r="D69" s="21" t="s">
        <v>74</v>
      </c>
      <c r="E69" s="158"/>
      <c r="F69" s="118"/>
      <c r="G69" s="94" t="str">
        <f t="shared" si="3"/>
        <v/>
      </c>
      <c r="H69" s="128"/>
      <c r="I69" s="98" t="str">
        <f t="shared" si="4"/>
        <v/>
      </c>
    </row>
    <row r="70" spans="2:9" x14ac:dyDescent="0.2">
      <c r="B70" s="29" t="s">
        <v>169</v>
      </c>
      <c r="C70" s="13" t="s">
        <v>190</v>
      </c>
      <c r="D70" s="35" t="s">
        <v>74</v>
      </c>
      <c r="E70" s="159"/>
      <c r="F70" s="120"/>
      <c r="G70" s="95" t="str">
        <f t="shared" si="3"/>
        <v/>
      </c>
      <c r="H70" s="128"/>
      <c r="I70" s="98" t="str">
        <f t="shared" si="4"/>
        <v/>
      </c>
    </row>
    <row r="71" spans="2:9" x14ac:dyDescent="0.2">
      <c r="B71" s="29" t="s">
        <v>173</v>
      </c>
      <c r="C71" s="13" t="s">
        <v>194</v>
      </c>
      <c r="D71" s="35" t="s">
        <v>74</v>
      </c>
      <c r="E71" s="159"/>
      <c r="F71" s="120"/>
      <c r="G71" s="95" t="str">
        <f t="shared" si="3"/>
        <v/>
      </c>
      <c r="H71" s="128"/>
      <c r="I71" s="98" t="str">
        <f t="shared" si="4"/>
        <v/>
      </c>
    </row>
    <row r="72" spans="2:9" x14ac:dyDescent="0.2">
      <c r="B72" s="29" t="s">
        <v>174</v>
      </c>
      <c r="C72" s="13" t="s">
        <v>195</v>
      </c>
      <c r="D72" s="35" t="s">
        <v>74</v>
      </c>
      <c r="E72" s="159"/>
      <c r="F72" s="120"/>
      <c r="G72" s="95" t="str">
        <f t="shared" si="3"/>
        <v/>
      </c>
      <c r="H72" s="128"/>
      <c r="I72" s="98" t="str">
        <f t="shared" si="4"/>
        <v/>
      </c>
    </row>
    <row r="73" spans="2:9" x14ac:dyDescent="0.2">
      <c r="B73" s="29" t="s">
        <v>179</v>
      </c>
      <c r="C73" s="5" t="s">
        <v>200</v>
      </c>
      <c r="D73" s="35" t="s">
        <v>74</v>
      </c>
      <c r="E73" s="159"/>
      <c r="F73" s="120"/>
      <c r="G73" s="95" t="str">
        <f t="shared" si="3"/>
        <v/>
      </c>
      <c r="H73" s="128"/>
      <c r="I73" s="98" t="str">
        <f t="shared" si="4"/>
        <v/>
      </c>
    </row>
    <row r="74" spans="2:9" x14ac:dyDescent="0.2">
      <c r="B74" s="29" t="s">
        <v>180</v>
      </c>
      <c r="C74" s="5" t="s">
        <v>201</v>
      </c>
      <c r="D74" s="35" t="s">
        <v>74</v>
      </c>
      <c r="E74" s="159"/>
      <c r="F74" s="120"/>
      <c r="G74" s="95" t="str">
        <f t="shared" si="3"/>
        <v/>
      </c>
      <c r="H74" s="128"/>
      <c r="I74" s="98" t="str">
        <f t="shared" si="4"/>
        <v/>
      </c>
    </row>
    <row r="75" spans="2:9" x14ac:dyDescent="0.2">
      <c r="B75" s="29" t="s">
        <v>184</v>
      </c>
      <c r="C75" s="5" t="s">
        <v>208</v>
      </c>
      <c r="D75" s="35" t="s">
        <v>74</v>
      </c>
      <c r="E75" s="159"/>
      <c r="F75" s="120"/>
      <c r="G75" s="95" t="str">
        <f t="shared" si="3"/>
        <v/>
      </c>
      <c r="H75" s="128"/>
      <c r="I75" s="98" t="str">
        <f t="shared" si="4"/>
        <v/>
      </c>
    </row>
    <row r="76" spans="2:9" ht="13.5" thickBot="1" x14ac:dyDescent="0.25">
      <c r="B76" s="30" t="s">
        <v>188</v>
      </c>
      <c r="C76" s="12" t="s">
        <v>211</v>
      </c>
      <c r="D76" s="36" t="s">
        <v>74</v>
      </c>
      <c r="E76" s="160"/>
      <c r="F76" s="146"/>
      <c r="G76" s="96" t="str">
        <f t="shared" si="3"/>
        <v/>
      </c>
      <c r="H76" s="147"/>
      <c r="I76" s="99" t="str">
        <f t="shared" si="4"/>
        <v/>
      </c>
    </row>
    <row r="77" spans="2:9" ht="14.25" thickTop="1" thickBot="1" x14ac:dyDescent="0.25">
      <c r="B77" s="190" t="s">
        <v>354</v>
      </c>
      <c r="C77" s="191"/>
      <c r="D77" s="191"/>
      <c r="E77" s="191"/>
      <c r="F77" s="191"/>
      <c r="G77" s="192"/>
      <c r="H77" s="171"/>
      <c r="I77" s="100">
        <f>SUM(I9:I76)</f>
        <v>0</v>
      </c>
    </row>
    <row r="78" spans="2:9" ht="13.5" thickTop="1" x14ac:dyDescent="0.2">
      <c r="B78" s="8"/>
      <c r="C78" s="4"/>
      <c r="D78" s="8"/>
      <c r="E78" s="18"/>
      <c r="F78" s="18"/>
      <c r="G78" s="18"/>
      <c r="H78" s="63"/>
      <c r="I78" s="63"/>
    </row>
    <row r="79" spans="2:9" x14ac:dyDescent="0.2">
      <c r="B79" s="8"/>
      <c r="C79" s="4"/>
      <c r="D79" s="8"/>
      <c r="E79" s="18"/>
      <c r="F79" s="18"/>
      <c r="G79" s="18"/>
      <c r="H79" s="63"/>
      <c r="I79" s="63"/>
    </row>
    <row r="80" spans="2:9" x14ac:dyDescent="0.2">
      <c r="B80" s="8"/>
      <c r="C80" s="4"/>
      <c r="D80" s="8"/>
      <c r="E80" s="18"/>
      <c r="F80" s="18"/>
      <c r="G80" s="18"/>
      <c r="H80" s="63"/>
      <c r="I80" s="63"/>
    </row>
  </sheetData>
  <sortState xmlns:xlrd2="http://schemas.microsoft.com/office/spreadsheetml/2017/richdata2" ref="B8:G76">
    <sortCondition ref="D8:D76"/>
  </sortState>
  <mergeCells count="2">
    <mergeCell ref="B77:G77"/>
    <mergeCell ref="B2:I2"/>
  </mergeCells>
  <phoneticPr fontId="4" type="noConversion"/>
  <printOptions horizontalCentered="1"/>
  <pageMargins left="0.25" right="0.25" top="0.75" bottom="0.5" header="0.25" footer="0.25"/>
  <pageSetup scale="61" orientation="portrait" r:id="rId1"/>
  <headerFooter>
    <oddHeader>&amp;C&amp;"Arial,Bold"RESURFACING PDFR &amp;F</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F2BC3-9262-476D-8127-959116080D80}">
  <sheetPr>
    <pageSetUpPr fitToPage="1"/>
  </sheetPr>
  <dimension ref="B1:I50"/>
  <sheetViews>
    <sheetView showGridLines="0" view="pageBreakPreview" zoomScaleNormal="100" zoomScaleSheetLayoutView="100" workbookViewId="0">
      <selection activeCell="C17" sqref="C17"/>
    </sheetView>
  </sheetViews>
  <sheetFormatPr defaultColWidth="9.140625" defaultRowHeight="12.75" x14ac:dyDescent="0.2"/>
  <cols>
    <col min="1" max="1" width="2.7109375" style="1" customWidth="1"/>
    <col min="2" max="2" width="12.7109375" style="9" customWidth="1"/>
    <col min="3" max="3" width="75.7109375" style="1" customWidth="1"/>
    <col min="4" max="4" width="10.7109375" style="9" customWidth="1"/>
    <col min="5" max="9" width="12.7109375" style="9" customWidth="1"/>
    <col min="10" max="10" width="2.7109375" style="1" customWidth="1"/>
    <col min="11" max="16384" width="9.140625" style="1"/>
  </cols>
  <sheetData>
    <row r="1" spans="2:9" ht="13.5" thickBot="1" x14ac:dyDescent="0.25"/>
    <row r="2" spans="2:9" ht="19.5" thickTop="1" thickBot="1" x14ac:dyDescent="0.3">
      <c r="B2" s="193" t="s">
        <v>228</v>
      </c>
      <c r="C2" s="194"/>
      <c r="D2" s="194"/>
      <c r="E2" s="194"/>
      <c r="F2" s="194"/>
      <c r="G2" s="194"/>
      <c r="H2" s="194"/>
      <c r="I2" s="195"/>
    </row>
    <row r="3" spans="2:9" s="11" customFormat="1" ht="50.1" customHeight="1" thickTop="1" thickBot="1" x14ac:dyDescent="0.25">
      <c r="B3" s="22" t="s">
        <v>1</v>
      </c>
      <c r="C3" s="20" t="s">
        <v>2</v>
      </c>
      <c r="D3" s="37" t="s">
        <v>0</v>
      </c>
      <c r="E3" s="10" t="s">
        <v>81</v>
      </c>
      <c r="F3" s="39" t="s">
        <v>82</v>
      </c>
      <c r="G3" s="54" t="s">
        <v>420</v>
      </c>
      <c r="H3" s="57" t="s">
        <v>353</v>
      </c>
      <c r="I3" s="58" t="s">
        <v>421</v>
      </c>
    </row>
    <row r="4" spans="2:9" ht="13.5" thickTop="1" x14ac:dyDescent="0.2">
      <c r="B4" s="25" t="s">
        <v>9</v>
      </c>
      <c r="C4" s="3" t="s">
        <v>10</v>
      </c>
      <c r="D4" s="38" t="s">
        <v>3</v>
      </c>
      <c r="E4" s="115"/>
      <c r="F4" s="116"/>
      <c r="G4" s="93" t="str">
        <f t="shared" ref="G4:G46" si="0">IF(AND(E4="",F4=""),"", F4-E4)</f>
        <v/>
      </c>
      <c r="H4" s="142"/>
      <c r="I4" s="109" t="str">
        <f t="shared" ref="I4:I41" si="1">IF(G4="","",(G4*H4))</f>
        <v/>
      </c>
    </row>
    <row r="5" spans="2:9" x14ac:dyDescent="0.2">
      <c r="B5" s="25" t="s">
        <v>11</v>
      </c>
      <c r="C5" s="3" t="s">
        <v>96</v>
      </c>
      <c r="D5" s="38" t="s">
        <v>3</v>
      </c>
      <c r="E5" s="115"/>
      <c r="F5" s="116"/>
      <c r="G5" s="93" t="str">
        <f t="shared" si="0"/>
        <v/>
      </c>
      <c r="H5" s="128"/>
      <c r="I5" s="98" t="str">
        <f t="shared" si="1"/>
        <v/>
      </c>
    </row>
    <row r="6" spans="2:9" x14ac:dyDescent="0.2">
      <c r="B6" s="25" t="s">
        <v>12</v>
      </c>
      <c r="C6" s="3" t="s">
        <v>13</v>
      </c>
      <c r="D6" s="38" t="s">
        <v>3</v>
      </c>
      <c r="E6" s="115"/>
      <c r="F6" s="116"/>
      <c r="G6" s="93" t="str">
        <f t="shared" si="0"/>
        <v/>
      </c>
      <c r="H6" s="128"/>
      <c r="I6" s="98" t="str">
        <f t="shared" si="1"/>
        <v/>
      </c>
    </row>
    <row r="7" spans="2:9" x14ac:dyDescent="0.2">
      <c r="B7" s="26" t="s">
        <v>14</v>
      </c>
      <c r="C7" s="2" t="s">
        <v>15</v>
      </c>
      <c r="D7" s="21" t="s">
        <v>3</v>
      </c>
      <c r="E7" s="117"/>
      <c r="F7" s="118"/>
      <c r="G7" s="94" t="str">
        <f t="shared" si="0"/>
        <v/>
      </c>
      <c r="H7" s="128"/>
      <c r="I7" s="98" t="str">
        <f t="shared" si="1"/>
        <v/>
      </c>
    </row>
    <row r="8" spans="2:9" x14ac:dyDescent="0.2">
      <c r="B8" s="26" t="s">
        <v>16</v>
      </c>
      <c r="C8" s="2" t="s">
        <v>17</v>
      </c>
      <c r="D8" s="21" t="s">
        <v>3</v>
      </c>
      <c r="E8" s="117"/>
      <c r="F8" s="118"/>
      <c r="G8" s="94" t="str">
        <f t="shared" si="0"/>
        <v/>
      </c>
      <c r="H8" s="128"/>
      <c r="I8" s="98" t="str">
        <f t="shared" si="1"/>
        <v/>
      </c>
    </row>
    <row r="9" spans="2:9" x14ac:dyDescent="0.2">
      <c r="B9" s="26" t="s">
        <v>18</v>
      </c>
      <c r="C9" s="2" t="s">
        <v>19</v>
      </c>
      <c r="D9" s="21" t="s">
        <v>3</v>
      </c>
      <c r="E9" s="117"/>
      <c r="F9" s="118"/>
      <c r="G9" s="94" t="str">
        <f t="shared" si="0"/>
        <v/>
      </c>
      <c r="H9" s="128"/>
      <c r="I9" s="98" t="str">
        <f t="shared" si="1"/>
        <v/>
      </c>
    </row>
    <row r="10" spans="2:9" x14ac:dyDescent="0.2">
      <c r="B10" s="26" t="s">
        <v>20</v>
      </c>
      <c r="C10" s="2" t="s">
        <v>21</v>
      </c>
      <c r="D10" s="21" t="s">
        <v>3</v>
      </c>
      <c r="E10" s="117"/>
      <c r="F10" s="118"/>
      <c r="G10" s="94" t="str">
        <f t="shared" si="0"/>
        <v/>
      </c>
      <c r="H10" s="128"/>
      <c r="I10" s="98" t="str">
        <f t="shared" si="1"/>
        <v/>
      </c>
    </row>
    <row r="11" spans="2:9" x14ac:dyDescent="0.2">
      <c r="B11" s="26" t="s">
        <v>22</v>
      </c>
      <c r="C11" s="2" t="s">
        <v>23</v>
      </c>
      <c r="D11" s="21" t="s">
        <v>3</v>
      </c>
      <c r="E11" s="117"/>
      <c r="F11" s="118"/>
      <c r="G11" s="94" t="str">
        <f t="shared" si="0"/>
        <v/>
      </c>
      <c r="H11" s="128"/>
      <c r="I11" s="98" t="str">
        <f t="shared" si="1"/>
        <v/>
      </c>
    </row>
    <row r="12" spans="2:9" x14ac:dyDescent="0.2">
      <c r="B12" s="26" t="s">
        <v>24</v>
      </c>
      <c r="C12" s="2" t="s">
        <v>25</v>
      </c>
      <c r="D12" s="21" t="s">
        <v>3</v>
      </c>
      <c r="E12" s="117"/>
      <c r="F12" s="118"/>
      <c r="G12" s="94" t="str">
        <f t="shared" si="0"/>
        <v/>
      </c>
      <c r="H12" s="128"/>
      <c r="I12" s="98" t="str">
        <f t="shared" si="1"/>
        <v/>
      </c>
    </row>
    <row r="13" spans="2:9" x14ac:dyDescent="0.2">
      <c r="B13" s="26" t="s">
        <v>26</v>
      </c>
      <c r="C13" s="2" t="s">
        <v>27</v>
      </c>
      <c r="D13" s="21" t="s">
        <v>3</v>
      </c>
      <c r="E13" s="117"/>
      <c r="F13" s="118"/>
      <c r="G13" s="94" t="str">
        <f t="shared" si="0"/>
        <v/>
      </c>
      <c r="H13" s="128"/>
      <c r="I13" s="98" t="str">
        <f t="shared" si="1"/>
        <v/>
      </c>
    </row>
    <row r="14" spans="2:9" x14ac:dyDescent="0.2">
      <c r="B14" s="26" t="s">
        <v>28</v>
      </c>
      <c r="C14" s="2" t="s">
        <v>29</v>
      </c>
      <c r="D14" s="21" t="s">
        <v>3</v>
      </c>
      <c r="E14" s="117"/>
      <c r="F14" s="118"/>
      <c r="G14" s="94" t="str">
        <f t="shared" si="0"/>
        <v/>
      </c>
      <c r="H14" s="128"/>
      <c r="I14" s="98" t="str">
        <f t="shared" si="1"/>
        <v/>
      </c>
    </row>
    <row r="15" spans="2:9" x14ac:dyDescent="0.2">
      <c r="B15" s="26" t="s">
        <v>30</v>
      </c>
      <c r="C15" s="2" t="s">
        <v>29</v>
      </c>
      <c r="D15" s="21" t="s">
        <v>3</v>
      </c>
      <c r="E15" s="117"/>
      <c r="F15" s="118"/>
      <c r="G15" s="94" t="str">
        <f t="shared" si="0"/>
        <v/>
      </c>
      <c r="H15" s="128"/>
      <c r="I15" s="98" t="str">
        <f t="shared" si="1"/>
        <v/>
      </c>
    </row>
    <row r="16" spans="2:9" x14ac:dyDescent="0.2">
      <c r="B16" s="26" t="s">
        <v>31</v>
      </c>
      <c r="C16" s="2" t="s">
        <v>29</v>
      </c>
      <c r="D16" s="21" t="s">
        <v>3</v>
      </c>
      <c r="E16" s="117"/>
      <c r="F16" s="118"/>
      <c r="G16" s="94" t="str">
        <f t="shared" si="0"/>
        <v/>
      </c>
      <c r="H16" s="128"/>
      <c r="I16" s="98" t="str">
        <f t="shared" si="1"/>
        <v/>
      </c>
    </row>
    <row r="17" spans="2:9" x14ac:dyDescent="0.2">
      <c r="B17" s="26" t="s">
        <v>32</v>
      </c>
      <c r="C17" s="2" t="s">
        <v>33</v>
      </c>
      <c r="D17" s="21" t="s">
        <v>3</v>
      </c>
      <c r="E17" s="117"/>
      <c r="F17" s="118"/>
      <c r="G17" s="94" t="str">
        <f t="shared" si="0"/>
        <v/>
      </c>
      <c r="H17" s="128"/>
      <c r="I17" s="98" t="str">
        <f t="shared" si="1"/>
        <v/>
      </c>
    </row>
    <row r="18" spans="2:9" x14ac:dyDescent="0.2">
      <c r="B18" s="26" t="s">
        <v>34</v>
      </c>
      <c r="C18" s="2" t="s">
        <v>35</v>
      </c>
      <c r="D18" s="21" t="s">
        <v>3</v>
      </c>
      <c r="E18" s="117"/>
      <c r="F18" s="118"/>
      <c r="G18" s="94" t="str">
        <f t="shared" si="0"/>
        <v/>
      </c>
      <c r="H18" s="128"/>
      <c r="I18" s="98" t="str">
        <f t="shared" si="1"/>
        <v/>
      </c>
    </row>
    <row r="19" spans="2:9" x14ac:dyDescent="0.2">
      <c r="B19" s="26" t="s">
        <v>36</v>
      </c>
      <c r="C19" s="2" t="s">
        <v>37</v>
      </c>
      <c r="D19" s="21" t="s">
        <v>3</v>
      </c>
      <c r="E19" s="117"/>
      <c r="F19" s="118"/>
      <c r="G19" s="94" t="str">
        <f t="shared" si="0"/>
        <v/>
      </c>
      <c r="H19" s="128"/>
      <c r="I19" s="98" t="str">
        <f t="shared" si="1"/>
        <v/>
      </c>
    </row>
    <row r="20" spans="2:9" x14ac:dyDescent="0.2">
      <c r="B20" s="26" t="s">
        <v>38</v>
      </c>
      <c r="C20" s="2" t="s">
        <v>426</v>
      </c>
      <c r="D20" s="21" t="s">
        <v>3</v>
      </c>
      <c r="E20" s="117"/>
      <c r="F20" s="118"/>
      <c r="G20" s="94" t="str">
        <f t="shared" si="0"/>
        <v/>
      </c>
      <c r="H20" s="128"/>
      <c r="I20" s="98" t="str">
        <f t="shared" si="1"/>
        <v/>
      </c>
    </row>
    <row r="21" spans="2:9" x14ac:dyDescent="0.2">
      <c r="B21" s="26" t="s">
        <v>39</v>
      </c>
      <c r="C21" s="2" t="s">
        <v>40</v>
      </c>
      <c r="D21" s="21" t="s">
        <v>3</v>
      </c>
      <c r="E21" s="117"/>
      <c r="F21" s="118"/>
      <c r="G21" s="94" t="str">
        <f t="shared" si="0"/>
        <v/>
      </c>
      <c r="H21" s="128"/>
      <c r="I21" s="98" t="str">
        <f t="shared" si="1"/>
        <v/>
      </c>
    </row>
    <row r="22" spans="2:9" x14ac:dyDescent="0.2">
      <c r="B22" s="26" t="s">
        <v>41</v>
      </c>
      <c r="C22" s="2" t="s">
        <v>42</v>
      </c>
      <c r="D22" s="21" t="s">
        <v>3</v>
      </c>
      <c r="E22" s="117"/>
      <c r="F22" s="118"/>
      <c r="G22" s="94" t="str">
        <f t="shared" si="0"/>
        <v/>
      </c>
      <c r="H22" s="128"/>
      <c r="I22" s="98" t="str">
        <f t="shared" si="1"/>
        <v/>
      </c>
    </row>
    <row r="23" spans="2:9" x14ac:dyDescent="0.2">
      <c r="B23" s="26" t="s">
        <v>43</v>
      </c>
      <c r="C23" s="2" t="s">
        <v>44</v>
      </c>
      <c r="D23" s="21" t="s">
        <v>3</v>
      </c>
      <c r="E23" s="117"/>
      <c r="F23" s="118"/>
      <c r="G23" s="94" t="str">
        <f t="shared" si="0"/>
        <v/>
      </c>
      <c r="H23" s="128"/>
      <c r="I23" s="98" t="str">
        <f t="shared" si="1"/>
        <v/>
      </c>
    </row>
    <row r="24" spans="2:9" x14ac:dyDescent="0.2">
      <c r="B24" s="26" t="s">
        <v>45</v>
      </c>
      <c r="C24" s="2" t="s">
        <v>46</v>
      </c>
      <c r="D24" s="21" t="s">
        <v>3</v>
      </c>
      <c r="E24" s="117"/>
      <c r="F24" s="118"/>
      <c r="G24" s="94" t="str">
        <f t="shared" si="0"/>
        <v/>
      </c>
      <c r="H24" s="128"/>
      <c r="I24" s="98" t="str">
        <f t="shared" si="1"/>
        <v/>
      </c>
    </row>
    <row r="25" spans="2:9" x14ac:dyDescent="0.2">
      <c r="B25" s="26" t="s">
        <v>47</v>
      </c>
      <c r="C25" s="2" t="s">
        <v>48</v>
      </c>
      <c r="D25" s="21" t="s">
        <v>3</v>
      </c>
      <c r="E25" s="117"/>
      <c r="F25" s="118"/>
      <c r="G25" s="94" t="str">
        <f t="shared" si="0"/>
        <v/>
      </c>
      <c r="H25" s="128"/>
      <c r="I25" s="98" t="str">
        <f t="shared" si="1"/>
        <v/>
      </c>
    </row>
    <row r="26" spans="2:9" x14ac:dyDescent="0.2">
      <c r="B26" s="26" t="s">
        <v>49</v>
      </c>
      <c r="C26" s="2" t="s">
        <v>50</v>
      </c>
      <c r="D26" s="21" t="s">
        <v>3</v>
      </c>
      <c r="E26" s="117"/>
      <c r="F26" s="118"/>
      <c r="G26" s="94" t="str">
        <f t="shared" si="0"/>
        <v/>
      </c>
      <c r="H26" s="128"/>
      <c r="I26" s="98" t="str">
        <f t="shared" si="1"/>
        <v/>
      </c>
    </row>
    <row r="27" spans="2:9" x14ac:dyDescent="0.2">
      <c r="B27" s="26" t="s">
        <v>51</v>
      </c>
      <c r="C27" s="2" t="s">
        <v>52</v>
      </c>
      <c r="D27" s="21" t="s">
        <v>3</v>
      </c>
      <c r="E27" s="117"/>
      <c r="F27" s="118"/>
      <c r="G27" s="94" t="str">
        <f t="shared" si="0"/>
        <v/>
      </c>
      <c r="H27" s="128"/>
      <c r="I27" s="98" t="str">
        <f t="shared" si="1"/>
        <v/>
      </c>
    </row>
    <row r="28" spans="2:9" x14ac:dyDescent="0.2">
      <c r="B28" s="26" t="s">
        <v>53</v>
      </c>
      <c r="C28" s="2" t="s">
        <v>54</v>
      </c>
      <c r="D28" s="21" t="s">
        <v>3</v>
      </c>
      <c r="E28" s="117"/>
      <c r="F28" s="118"/>
      <c r="G28" s="94" t="str">
        <f t="shared" si="0"/>
        <v/>
      </c>
      <c r="H28" s="128"/>
      <c r="I28" s="98" t="str">
        <f t="shared" si="1"/>
        <v/>
      </c>
    </row>
    <row r="29" spans="2:9" x14ac:dyDescent="0.2">
      <c r="B29" s="26" t="s">
        <v>55</v>
      </c>
      <c r="C29" s="2" t="s">
        <v>56</v>
      </c>
      <c r="D29" s="21" t="s">
        <v>3</v>
      </c>
      <c r="E29" s="117"/>
      <c r="F29" s="118"/>
      <c r="G29" s="94" t="str">
        <f t="shared" si="0"/>
        <v/>
      </c>
      <c r="H29" s="128"/>
      <c r="I29" s="98" t="str">
        <f t="shared" si="1"/>
        <v/>
      </c>
    </row>
    <row r="30" spans="2:9" x14ac:dyDescent="0.2">
      <c r="B30" s="26" t="s">
        <v>57</v>
      </c>
      <c r="C30" s="2" t="s">
        <v>58</v>
      </c>
      <c r="D30" s="21" t="s">
        <v>3</v>
      </c>
      <c r="E30" s="117"/>
      <c r="F30" s="118"/>
      <c r="G30" s="94" t="str">
        <f t="shared" si="0"/>
        <v/>
      </c>
      <c r="H30" s="128"/>
      <c r="I30" s="98" t="str">
        <f t="shared" si="1"/>
        <v/>
      </c>
    </row>
    <row r="31" spans="2:9" x14ac:dyDescent="0.2">
      <c r="B31" s="26" t="s">
        <v>59</v>
      </c>
      <c r="C31" s="2" t="s">
        <v>60</v>
      </c>
      <c r="D31" s="21" t="s">
        <v>3</v>
      </c>
      <c r="E31" s="117"/>
      <c r="F31" s="118"/>
      <c r="G31" s="94" t="str">
        <f t="shared" si="0"/>
        <v/>
      </c>
      <c r="H31" s="128"/>
      <c r="I31" s="98" t="str">
        <f t="shared" si="1"/>
        <v/>
      </c>
    </row>
    <row r="32" spans="2:9" x14ac:dyDescent="0.2">
      <c r="B32" s="26" t="s">
        <v>61</v>
      </c>
      <c r="C32" s="2" t="s">
        <v>62</v>
      </c>
      <c r="D32" s="21" t="s">
        <v>3</v>
      </c>
      <c r="E32" s="117"/>
      <c r="F32" s="118"/>
      <c r="G32" s="94" t="str">
        <f t="shared" si="0"/>
        <v/>
      </c>
      <c r="H32" s="128"/>
      <c r="I32" s="98" t="str">
        <f t="shared" si="1"/>
        <v/>
      </c>
    </row>
    <row r="33" spans="2:9" x14ac:dyDescent="0.2">
      <c r="B33" s="26" t="s">
        <v>63</v>
      </c>
      <c r="C33" s="2" t="s">
        <v>427</v>
      </c>
      <c r="D33" s="21" t="s">
        <v>3</v>
      </c>
      <c r="E33" s="117"/>
      <c r="F33" s="118"/>
      <c r="G33" s="94" t="str">
        <f t="shared" si="0"/>
        <v/>
      </c>
      <c r="H33" s="128"/>
      <c r="I33" s="98" t="str">
        <f t="shared" si="1"/>
        <v/>
      </c>
    </row>
    <row r="34" spans="2:9" x14ac:dyDescent="0.2">
      <c r="B34" s="26" t="s">
        <v>64</v>
      </c>
      <c r="C34" s="2" t="s">
        <v>428</v>
      </c>
      <c r="D34" s="21" t="s">
        <v>3</v>
      </c>
      <c r="E34" s="117"/>
      <c r="F34" s="118"/>
      <c r="G34" s="94" t="str">
        <f t="shared" si="0"/>
        <v/>
      </c>
      <c r="H34" s="128"/>
      <c r="I34" s="98" t="str">
        <f t="shared" si="1"/>
        <v/>
      </c>
    </row>
    <row r="35" spans="2:9" x14ac:dyDescent="0.2">
      <c r="B35" s="26" t="s">
        <v>65</v>
      </c>
      <c r="C35" s="2" t="s">
        <v>429</v>
      </c>
      <c r="D35" s="21" t="s">
        <v>3</v>
      </c>
      <c r="E35" s="117"/>
      <c r="F35" s="118"/>
      <c r="G35" s="94" t="str">
        <f t="shared" si="0"/>
        <v/>
      </c>
      <c r="H35" s="128"/>
      <c r="I35" s="98" t="str">
        <f t="shared" si="1"/>
        <v/>
      </c>
    </row>
    <row r="36" spans="2:9" x14ac:dyDescent="0.2">
      <c r="B36" s="28" t="s">
        <v>107</v>
      </c>
      <c r="C36" s="6" t="s">
        <v>111</v>
      </c>
      <c r="D36" s="21" t="s">
        <v>3</v>
      </c>
      <c r="E36" s="117"/>
      <c r="F36" s="118"/>
      <c r="G36" s="94" t="str">
        <f t="shared" si="0"/>
        <v/>
      </c>
      <c r="H36" s="128"/>
      <c r="I36" s="98" t="str">
        <f t="shared" si="1"/>
        <v/>
      </c>
    </row>
    <row r="37" spans="2:9" x14ac:dyDescent="0.2">
      <c r="B37" s="26" t="s">
        <v>136</v>
      </c>
      <c r="C37" s="6" t="s">
        <v>143</v>
      </c>
      <c r="D37" s="21" t="s">
        <v>3</v>
      </c>
      <c r="E37" s="117"/>
      <c r="F37" s="118"/>
      <c r="G37" s="94" t="str">
        <f t="shared" si="0"/>
        <v/>
      </c>
      <c r="H37" s="128"/>
      <c r="I37" s="98" t="str">
        <f t="shared" si="1"/>
        <v/>
      </c>
    </row>
    <row r="38" spans="2:9" x14ac:dyDescent="0.2">
      <c r="B38" s="26" t="s">
        <v>153</v>
      </c>
      <c r="C38" s="6" t="s">
        <v>66</v>
      </c>
      <c r="D38" s="21" t="s">
        <v>3</v>
      </c>
      <c r="E38" s="117"/>
      <c r="F38" s="118"/>
      <c r="G38" s="94" t="str">
        <f t="shared" si="0"/>
        <v/>
      </c>
      <c r="H38" s="128"/>
      <c r="I38" s="98" t="str">
        <f t="shared" si="1"/>
        <v/>
      </c>
    </row>
    <row r="39" spans="2:9" x14ac:dyDescent="0.2">
      <c r="B39" s="26" t="s">
        <v>154</v>
      </c>
      <c r="C39" s="6" t="s">
        <v>157</v>
      </c>
      <c r="D39" s="21" t="s">
        <v>3</v>
      </c>
      <c r="E39" s="117"/>
      <c r="F39" s="118"/>
      <c r="G39" s="94" t="str">
        <f t="shared" si="0"/>
        <v/>
      </c>
      <c r="H39" s="128"/>
      <c r="I39" s="98" t="str">
        <f t="shared" si="1"/>
        <v/>
      </c>
    </row>
    <row r="40" spans="2:9" x14ac:dyDescent="0.2">
      <c r="B40" s="26" t="s">
        <v>155</v>
      </c>
      <c r="C40" s="6" t="s">
        <v>158</v>
      </c>
      <c r="D40" s="21" t="s">
        <v>3</v>
      </c>
      <c r="E40" s="117"/>
      <c r="F40" s="118"/>
      <c r="G40" s="94" t="str">
        <f t="shared" si="0"/>
        <v/>
      </c>
      <c r="H40" s="128"/>
      <c r="I40" s="98" t="str">
        <f t="shared" si="1"/>
        <v/>
      </c>
    </row>
    <row r="41" spans="2:9" ht="13.5" thickBot="1" x14ac:dyDescent="0.25">
      <c r="B41" s="29" t="s">
        <v>185</v>
      </c>
      <c r="C41" s="5" t="s">
        <v>207</v>
      </c>
      <c r="D41" s="35" t="s">
        <v>3</v>
      </c>
      <c r="E41" s="119"/>
      <c r="F41" s="120"/>
      <c r="G41" s="95" t="str">
        <f t="shared" si="0"/>
        <v/>
      </c>
      <c r="H41" s="143"/>
      <c r="I41" s="110" t="str">
        <f t="shared" si="1"/>
        <v/>
      </c>
    </row>
    <row r="42" spans="2:9" ht="13.5" thickBot="1" x14ac:dyDescent="0.25">
      <c r="B42" s="196"/>
      <c r="C42" s="197"/>
      <c r="D42" s="197"/>
      <c r="E42" s="197"/>
      <c r="F42" s="197"/>
      <c r="G42" s="197"/>
      <c r="H42" s="197"/>
      <c r="I42" s="198"/>
    </row>
    <row r="43" spans="2:9" ht="13.5" thickBot="1" x14ac:dyDescent="0.25">
      <c r="B43" s="31" t="s">
        <v>76</v>
      </c>
      <c r="C43" s="14" t="s">
        <v>77</v>
      </c>
      <c r="D43" s="34" t="s">
        <v>75</v>
      </c>
      <c r="E43" s="121"/>
      <c r="F43" s="122"/>
      <c r="G43" s="108" t="str">
        <f t="shared" si="0"/>
        <v/>
      </c>
      <c r="H43" s="144"/>
      <c r="I43" s="111" t="str">
        <f>IF(G43="","",(G43*H43))</f>
        <v/>
      </c>
    </row>
    <row r="44" spans="2:9" ht="13.5" thickBot="1" x14ac:dyDescent="0.25">
      <c r="B44" s="196"/>
      <c r="C44" s="197"/>
      <c r="D44" s="197"/>
      <c r="E44" s="197"/>
      <c r="F44" s="197"/>
      <c r="G44" s="197"/>
      <c r="H44" s="197"/>
      <c r="I44" s="198"/>
    </row>
    <row r="45" spans="2:9" x14ac:dyDescent="0.2">
      <c r="B45" s="31" t="s">
        <v>79</v>
      </c>
      <c r="C45" s="14" t="s">
        <v>80</v>
      </c>
      <c r="D45" s="34" t="s">
        <v>78</v>
      </c>
      <c r="E45" s="121"/>
      <c r="F45" s="122"/>
      <c r="G45" s="108" t="str">
        <f t="shared" si="0"/>
        <v/>
      </c>
      <c r="H45" s="126"/>
      <c r="I45" s="112" t="str">
        <f>IF(G45="","",(G45*H45))</f>
        <v/>
      </c>
    </row>
    <row r="46" spans="2:9" ht="13.5" thickBot="1" x14ac:dyDescent="0.25">
      <c r="B46" s="32" t="s">
        <v>106</v>
      </c>
      <c r="C46" s="33" t="s">
        <v>110</v>
      </c>
      <c r="D46" s="36" t="s">
        <v>78</v>
      </c>
      <c r="E46" s="145"/>
      <c r="F46" s="146"/>
      <c r="G46" s="96" t="str">
        <f t="shared" si="0"/>
        <v/>
      </c>
      <c r="H46" s="147"/>
      <c r="I46" s="99" t="str">
        <f>IF(G46="","",(G46*H46))</f>
        <v/>
      </c>
    </row>
    <row r="47" spans="2:9" ht="14.25" thickTop="1" thickBot="1" x14ac:dyDescent="0.25">
      <c r="B47" s="190" t="s">
        <v>419</v>
      </c>
      <c r="C47" s="191"/>
      <c r="D47" s="191"/>
      <c r="E47" s="191"/>
      <c r="F47" s="191"/>
      <c r="G47" s="192"/>
      <c r="H47" s="171"/>
      <c r="I47" s="100">
        <f>SUM(I4:I46)</f>
        <v>0</v>
      </c>
    </row>
    <row r="48" spans="2:9" ht="13.5" thickTop="1" x14ac:dyDescent="0.2">
      <c r="B48" s="8"/>
      <c r="C48" s="4"/>
      <c r="D48" s="8"/>
      <c r="E48" s="8"/>
      <c r="F48" s="8"/>
      <c r="G48" s="8"/>
      <c r="H48" s="8"/>
      <c r="I48" s="8"/>
    </row>
    <row r="49" spans="2:9" x14ac:dyDescent="0.2">
      <c r="B49" s="8"/>
      <c r="C49" s="4"/>
      <c r="D49" s="8"/>
      <c r="E49" s="8"/>
      <c r="F49" s="8"/>
      <c r="G49" s="8"/>
      <c r="H49" s="8"/>
      <c r="I49" s="8"/>
    </row>
    <row r="50" spans="2:9" x14ac:dyDescent="0.2">
      <c r="B50" s="8"/>
      <c r="C50" s="4"/>
      <c r="D50" s="8"/>
      <c r="E50" s="8"/>
      <c r="F50" s="8"/>
      <c r="G50" s="8"/>
      <c r="H50" s="8"/>
      <c r="I50" s="8"/>
    </row>
  </sheetData>
  <mergeCells count="4">
    <mergeCell ref="B47:G47"/>
    <mergeCell ref="B2:I2"/>
    <mergeCell ref="B42:I42"/>
    <mergeCell ref="B44:I44"/>
  </mergeCells>
  <printOptions horizontalCentered="1"/>
  <pageMargins left="0.25" right="0.25" top="0.75" bottom="0.5" header="0.25" footer="0.25"/>
  <pageSetup scale="61" orientation="portrait" r:id="rId1"/>
  <headerFooter>
    <oddHeader>&amp;C&amp;"Arial,Bold"RESURFACING PDFR &amp;F</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0C833-092C-4822-A8FA-AFEE89AEEFCA}">
  <sheetPr>
    <pageSetUpPr fitToPage="1"/>
  </sheetPr>
  <dimension ref="B1:I58"/>
  <sheetViews>
    <sheetView showGridLines="0" view="pageBreakPreview" zoomScaleNormal="100" zoomScaleSheetLayoutView="100" workbookViewId="0">
      <selection activeCell="C22" sqref="C22"/>
    </sheetView>
  </sheetViews>
  <sheetFormatPr defaultColWidth="9.140625" defaultRowHeight="12.75" x14ac:dyDescent="0.2"/>
  <cols>
    <col min="1" max="1" width="2.7109375" style="1" customWidth="1"/>
    <col min="2" max="2" width="12.7109375" style="9" customWidth="1"/>
    <col min="3" max="3" width="75.7109375" style="1" customWidth="1"/>
    <col min="4" max="4" width="10.7109375" style="9" customWidth="1"/>
    <col min="5" max="7" width="12.7109375" style="9" customWidth="1"/>
    <col min="8" max="9" width="12.7109375" style="64" customWidth="1"/>
    <col min="10" max="10" width="2.7109375" style="1" customWidth="1"/>
    <col min="11" max="16384" width="9.140625" style="1"/>
  </cols>
  <sheetData>
    <row r="1" spans="2:9" ht="13.5" thickBot="1" x14ac:dyDescent="0.25"/>
    <row r="2" spans="2:9" ht="19.5" thickTop="1" thickBot="1" x14ac:dyDescent="0.3">
      <c r="B2" s="193" t="s">
        <v>283</v>
      </c>
      <c r="C2" s="194"/>
      <c r="D2" s="194"/>
      <c r="E2" s="194"/>
      <c r="F2" s="194"/>
      <c r="G2" s="194"/>
      <c r="H2" s="194"/>
      <c r="I2" s="195"/>
    </row>
    <row r="3" spans="2:9" s="11" customFormat="1" ht="50.1" customHeight="1" thickTop="1" thickBot="1" x14ac:dyDescent="0.25">
      <c r="B3" s="43" t="s">
        <v>1</v>
      </c>
      <c r="C3" s="67" t="s">
        <v>2</v>
      </c>
      <c r="D3" s="44" t="s">
        <v>0</v>
      </c>
      <c r="E3" s="10" t="s">
        <v>81</v>
      </c>
      <c r="F3" s="39" t="s">
        <v>82</v>
      </c>
      <c r="G3" s="54" t="s">
        <v>420</v>
      </c>
      <c r="H3" s="57" t="s">
        <v>353</v>
      </c>
      <c r="I3" s="58" t="s">
        <v>421</v>
      </c>
    </row>
    <row r="4" spans="2:9" ht="13.5" thickTop="1" x14ac:dyDescent="0.2">
      <c r="B4" s="29" t="s">
        <v>221</v>
      </c>
      <c r="C4" s="5" t="s">
        <v>223</v>
      </c>
      <c r="D4" s="35" t="s">
        <v>74</v>
      </c>
      <c r="E4" s="113"/>
      <c r="F4" s="114"/>
      <c r="G4" s="161" t="str">
        <f t="shared" ref="G4:G19" si="0">IF(AND(E4="",F4=""),"", F4-E4)</f>
        <v/>
      </c>
      <c r="H4" s="131"/>
      <c r="I4" s="97" t="str">
        <f t="shared" ref="I4:I12" si="1">IF(G4="","",(G4*H4))</f>
        <v/>
      </c>
    </row>
    <row r="5" spans="2:9" x14ac:dyDescent="0.2">
      <c r="B5" s="29" t="s">
        <v>222</v>
      </c>
      <c r="C5" s="5" t="s">
        <v>224</v>
      </c>
      <c r="D5" s="35" t="s">
        <v>74</v>
      </c>
      <c r="E5" s="113"/>
      <c r="F5" s="114"/>
      <c r="G5" s="161" t="str">
        <f t="shared" si="0"/>
        <v/>
      </c>
      <c r="H5" s="128"/>
      <c r="I5" s="98" t="str">
        <f t="shared" si="1"/>
        <v/>
      </c>
    </row>
    <row r="6" spans="2:9" x14ac:dyDescent="0.2">
      <c r="B6" s="29" t="s">
        <v>212</v>
      </c>
      <c r="C6" s="5" t="s">
        <v>216</v>
      </c>
      <c r="D6" s="35" t="s">
        <v>74</v>
      </c>
      <c r="E6" s="113"/>
      <c r="F6" s="114"/>
      <c r="G6" s="161" t="str">
        <f t="shared" si="0"/>
        <v/>
      </c>
      <c r="H6" s="128"/>
      <c r="I6" s="98" t="str">
        <f t="shared" si="1"/>
        <v/>
      </c>
    </row>
    <row r="7" spans="2:9" x14ac:dyDescent="0.2">
      <c r="B7" s="29" t="s">
        <v>229</v>
      </c>
      <c r="C7" s="5" t="s">
        <v>217</v>
      </c>
      <c r="D7" s="35" t="s">
        <v>74</v>
      </c>
      <c r="E7" s="113"/>
      <c r="F7" s="114"/>
      <c r="G7" s="161" t="str">
        <f t="shared" si="0"/>
        <v/>
      </c>
      <c r="H7" s="128"/>
      <c r="I7" s="98" t="str">
        <f t="shared" si="1"/>
        <v/>
      </c>
    </row>
    <row r="8" spans="2:9" x14ac:dyDescent="0.2">
      <c r="B8" s="29" t="s">
        <v>213</v>
      </c>
      <c r="C8" s="5" t="s">
        <v>218</v>
      </c>
      <c r="D8" s="35" t="s">
        <v>74</v>
      </c>
      <c r="E8" s="113"/>
      <c r="F8" s="114"/>
      <c r="G8" s="161" t="str">
        <f t="shared" si="0"/>
        <v/>
      </c>
      <c r="H8" s="128"/>
      <c r="I8" s="98" t="str">
        <f t="shared" si="1"/>
        <v/>
      </c>
    </row>
    <row r="9" spans="2:9" x14ac:dyDescent="0.2">
      <c r="B9" s="29" t="s">
        <v>230</v>
      </c>
      <c r="C9" s="5" t="s">
        <v>231</v>
      </c>
      <c r="D9" s="35" t="s">
        <v>74</v>
      </c>
      <c r="E9" s="113"/>
      <c r="F9" s="114"/>
      <c r="G9" s="161" t="str">
        <f t="shared" si="0"/>
        <v/>
      </c>
      <c r="H9" s="128"/>
      <c r="I9" s="98" t="str">
        <f t="shared" si="1"/>
        <v/>
      </c>
    </row>
    <row r="10" spans="2:9" x14ac:dyDescent="0.2">
      <c r="B10" s="29" t="s">
        <v>233</v>
      </c>
      <c r="C10" s="5" t="s">
        <v>232</v>
      </c>
      <c r="D10" s="35" t="s">
        <v>74</v>
      </c>
      <c r="E10" s="113"/>
      <c r="F10" s="114"/>
      <c r="G10" s="161" t="str">
        <f t="shared" si="0"/>
        <v/>
      </c>
      <c r="H10" s="128"/>
      <c r="I10" s="98" t="str">
        <f t="shared" si="1"/>
        <v/>
      </c>
    </row>
    <row r="11" spans="2:9" x14ac:dyDescent="0.2">
      <c r="B11" s="29" t="s">
        <v>214</v>
      </c>
      <c r="C11" s="5" t="s">
        <v>219</v>
      </c>
      <c r="D11" s="35" t="s">
        <v>67</v>
      </c>
      <c r="E11" s="113"/>
      <c r="F11" s="114"/>
      <c r="G11" s="161" t="str">
        <f t="shared" si="0"/>
        <v/>
      </c>
      <c r="H11" s="128"/>
      <c r="I11" s="98" t="str">
        <f t="shared" si="1"/>
        <v/>
      </c>
    </row>
    <row r="12" spans="2:9" ht="13.5" thickBot="1" x14ac:dyDescent="0.25">
      <c r="B12" s="29" t="s">
        <v>215</v>
      </c>
      <c r="C12" s="5" t="s">
        <v>220</v>
      </c>
      <c r="D12" s="35" t="s">
        <v>74</v>
      </c>
      <c r="E12" s="113"/>
      <c r="F12" s="114"/>
      <c r="G12" s="161" t="str">
        <f t="shared" si="0"/>
        <v/>
      </c>
      <c r="H12" s="133"/>
      <c r="I12" s="101" t="str">
        <f t="shared" si="1"/>
        <v/>
      </c>
    </row>
    <row r="13" spans="2:9" ht="13.5" thickBot="1" x14ac:dyDescent="0.25">
      <c r="B13" s="196"/>
      <c r="C13" s="197"/>
      <c r="D13" s="197"/>
      <c r="E13" s="197"/>
      <c r="F13" s="197"/>
      <c r="G13" s="197"/>
      <c r="H13" s="197"/>
      <c r="I13" s="198"/>
    </row>
    <row r="14" spans="2:9" x14ac:dyDescent="0.2">
      <c r="B14" s="26" t="s">
        <v>4</v>
      </c>
      <c r="C14" s="2" t="s">
        <v>5</v>
      </c>
      <c r="D14" s="21" t="s">
        <v>3</v>
      </c>
      <c r="E14" s="115"/>
      <c r="F14" s="116"/>
      <c r="G14" s="93" t="str">
        <f t="shared" si="0"/>
        <v/>
      </c>
      <c r="H14" s="128"/>
      <c r="I14" s="98" t="str">
        <f>IF(G14="","",(G14*H14))</f>
        <v/>
      </c>
    </row>
    <row r="15" spans="2:9" x14ac:dyDescent="0.2">
      <c r="B15" s="26" t="s">
        <v>6</v>
      </c>
      <c r="C15" s="2" t="s">
        <v>7</v>
      </c>
      <c r="D15" s="21" t="s">
        <v>3</v>
      </c>
      <c r="E15" s="117"/>
      <c r="F15" s="118"/>
      <c r="G15" s="94" t="str">
        <f t="shared" si="0"/>
        <v/>
      </c>
      <c r="H15" s="128"/>
      <c r="I15" s="98" t="str">
        <f>IF(G15="","",(G15*H15))</f>
        <v/>
      </c>
    </row>
    <row r="16" spans="2:9" ht="13.5" thickBot="1" x14ac:dyDescent="0.25">
      <c r="B16" s="29" t="s">
        <v>8</v>
      </c>
      <c r="C16" s="5" t="s">
        <v>436</v>
      </c>
      <c r="D16" s="35" t="s">
        <v>3</v>
      </c>
      <c r="E16" s="119"/>
      <c r="F16" s="120"/>
      <c r="G16" s="95" t="str">
        <f t="shared" si="0"/>
        <v/>
      </c>
      <c r="H16" s="133"/>
      <c r="I16" s="101" t="str">
        <f>IF(G16="","",(G16*H16))</f>
        <v/>
      </c>
    </row>
    <row r="17" spans="2:9" ht="13.5" thickBot="1" x14ac:dyDescent="0.25">
      <c r="B17" s="196"/>
      <c r="C17" s="197"/>
      <c r="D17" s="197"/>
      <c r="E17" s="197"/>
      <c r="F17" s="197"/>
      <c r="G17" s="197"/>
      <c r="H17" s="197"/>
      <c r="I17" s="198"/>
    </row>
    <row r="18" spans="2:9" x14ac:dyDescent="0.2">
      <c r="B18" s="25" t="s">
        <v>234</v>
      </c>
      <c r="C18" s="3" t="s">
        <v>236</v>
      </c>
      <c r="D18" s="38" t="s">
        <v>78</v>
      </c>
      <c r="E18" s="115"/>
      <c r="F18" s="116"/>
      <c r="G18" s="93" t="str">
        <f t="shared" si="0"/>
        <v/>
      </c>
      <c r="H18" s="131"/>
      <c r="I18" s="97" t="str">
        <f>IF(G18="","",(G18*H18))</f>
        <v/>
      </c>
    </row>
    <row r="19" spans="2:9" ht="13.5" thickBot="1" x14ac:dyDescent="0.25">
      <c r="B19" s="31" t="s">
        <v>235</v>
      </c>
      <c r="C19" s="14" t="s">
        <v>237</v>
      </c>
      <c r="D19" s="34" t="s">
        <v>78</v>
      </c>
      <c r="E19" s="121"/>
      <c r="F19" s="122"/>
      <c r="G19" s="108" t="str">
        <f t="shared" si="0"/>
        <v/>
      </c>
      <c r="H19" s="133"/>
      <c r="I19" s="101" t="str">
        <f>IF(G19="","",(G19*H19))</f>
        <v/>
      </c>
    </row>
    <row r="20" spans="2:9" ht="13.5" thickBot="1" x14ac:dyDescent="0.25">
      <c r="B20" s="196"/>
      <c r="C20" s="197"/>
      <c r="D20" s="197"/>
      <c r="E20" s="197"/>
      <c r="F20" s="197"/>
      <c r="G20" s="197"/>
      <c r="H20" s="197"/>
      <c r="I20" s="198"/>
    </row>
    <row r="21" spans="2:9" x14ac:dyDescent="0.2">
      <c r="B21" s="25" t="s">
        <v>344</v>
      </c>
      <c r="C21" s="3" t="s">
        <v>347</v>
      </c>
      <c r="D21" s="38" t="s">
        <v>348</v>
      </c>
      <c r="E21" s="73"/>
      <c r="F21" s="74"/>
      <c r="G21" s="123"/>
      <c r="H21" s="131"/>
      <c r="I21" s="97" t="str">
        <f>IF(G21="","",(G21*H21))</f>
        <v/>
      </c>
    </row>
    <row r="22" spans="2:9" x14ac:dyDescent="0.2">
      <c r="B22" s="26" t="s">
        <v>345</v>
      </c>
      <c r="C22" s="2" t="s">
        <v>349</v>
      </c>
      <c r="D22" s="21" t="s">
        <v>3</v>
      </c>
      <c r="E22" s="75"/>
      <c r="F22" s="76"/>
      <c r="G22" s="124"/>
      <c r="H22" s="128"/>
      <c r="I22" s="98" t="str">
        <f>IF(G22="","",(G22*H22))</f>
        <v/>
      </c>
    </row>
    <row r="23" spans="2:9" x14ac:dyDescent="0.2">
      <c r="B23" s="26" t="s">
        <v>346</v>
      </c>
      <c r="C23" s="2" t="s">
        <v>350</v>
      </c>
      <c r="D23" s="21" t="s">
        <v>3</v>
      </c>
      <c r="E23" s="75"/>
      <c r="F23" s="76"/>
      <c r="G23" s="124"/>
      <c r="H23" s="128"/>
      <c r="I23" s="98" t="str">
        <f>IF(G23="","",(G23*H23))</f>
        <v/>
      </c>
    </row>
    <row r="24" spans="2:9" x14ac:dyDescent="0.2">
      <c r="B24" s="26" t="s">
        <v>352</v>
      </c>
      <c r="C24" s="2" t="s">
        <v>351</v>
      </c>
      <c r="D24" s="21" t="s">
        <v>3</v>
      </c>
      <c r="E24" s="75"/>
      <c r="F24" s="76"/>
      <c r="G24" s="124"/>
      <c r="H24" s="128"/>
      <c r="I24" s="98" t="str">
        <f>IF(G24="","",(G24*H24))</f>
        <v/>
      </c>
    </row>
    <row r="25" spans="2:9" x14ac:dyDescent="0.2">
      <c r="B25" s="26"/>
      <c r="C25" s="2"/>
      <c r="D25" s="21"/>
      <c r="E25" s="47"/>
      <c r="F25" s="71"/>
      <c r="G25" s="55"/>
      <c r="H25" s="172"/>
      <c r="I25" s="173"/>
    </row>
    <row r="26" spans="2:9" x14ac:dyDescent="0.2">
      <c r="B26" s="26"/>
      <c r="C26" s="2"/>
      <c r="D26" s="21"/>
      <c r="E26" s="47"/>
      <c r="F26" s="71"/>
      <c r="G26" s="55"/>
      <c r="H26" s="172"/>
      <c r="I26" s="173"/>
    </row>
    <row r="27" spans="2:9" x14ac:dyDescent="0.2">
      <c r="B27" s="26"/>
      <c r="C27" s="2"/>
      <c r="D27" s="21"/>
      <c r="E27" s="47"/>
      <c r="F27" s="71"/>
      <c r="G27" s="55"/>
      <c r="H27" s="172"/>
      <c r="I27" s="173"/>
    </row>
    <row r="28" spans="2:9" x14ac:dyDescent="0.2">
      <c r="B28" s="26"/>
      <c r="C28" s="2"/>
      <c r="D28" s="21"/>
      <c r="E28" s="47"/>
      <c r="F28" s="71"/>
      <c r="G28" s="55"/>
      <c r="H28" s="172"/>
      <c r="I28" s="173"/>
    </row>
    <row r="29" spans="2:9" x14ac:dyDescent="0.2">
      <c r="B29" s="26"/>
      <c r="C29" s="2"/>
      <c r="D29" s="21"/>
      <c r="E29" s="47"/>
      <c r="F29" s="71"/>
      <c r="G29" s="55"/>
      <c r="H29" s="172"/>
      <c r="I29" s="173"/>
    </row>
    <row r="30" spans="2:9" x14ac:dyDescent="0.2">
      <c r="B30" s="26"/>
      <c r="C30" s="2"/>
      <c r="D30" s="21"/>
      <c r="E30" s="47"/>
      <c r="F30" s="71"/>
      <c r="G30" s="55"/>
      <c r="H30" s="172"/>
      <c r="I30" s="173"/>
    </row>
    <row r="31" spans="2:9" x14ac:dyDescent="0.2">
      <c r="B31" s="26"/>
      <c r="C31" s="2"/>
      <c r="D31" s="21"/>
      <c r="E31" s="47"/>
      <c r="F31" s="71"/>
      <c r="G31" s="55"/>
      <c r="H31" s="172"/>
      <c r="I31" s="173"/>
    </row>
    <row r="32" spans="2:9" x14ac:dyDescent="0.2">
      <c r="B32" s="26"/>
      <c r="C32" s="2"/>
      <c r="D32" s="21"/>
      <c r="E32" s="47"/>
      <c r="F32" s="71"/>
      <c r="G32" s="55"/>
      <c r="H32" s="172"/>
      <c r="I32" s="173"/>
    </row>
    <row r="33" spans="2:9" x14ac:dyDescent="0.2">
      <c r="B33" s="26"/>
      <c r="C33" s="2"/>
      <c r="D33" s="21"/>
      <c r="E33" s="47"/>
      <c r="F33" s="71"/>
      <c r="G33" s="55"/>
      <c r="H33" s="172"/>
      <c r="I33" s="173"/>
    </row>
    <row r="34" spans="2:9" x14ac:dyDescent="0.2">
      <c r="B34" s="26"/>
      <c r="C34" s="2"/>
      <c r="D34" s="21"/>
      <c r="E34" s="47"/>
      <c r="F34" s="71"/>
      <c r="G34" s="55"/>
      <c r="H34" s="172"/>
      <c r="I34" s="173"/>
    </row>
    <row r="35" spans="2:9" x14ac:dyDescent="0.2">
      <c r="B35" s="26"/>
      <c r="C35" s="2"/>
      <c r="D35" s="21"/>
      <c r="E35" s="47"/>
      <c r="F35" s="71"/>
      <c r="G35" s="55"/>
      <c r="H35" s="172"/>
      <c r="I35" s="173"/>
    </row>
    <row r="36" spans="2:9" x14ac:dyDescent="0.2">
      <c r="B36" s="26"/>
      <c r="C36" s="2"/>
      <c r="D36" s="21"/>
      <c r="E36" s="47"/>
      <c r="F36" s="71"/>
      <c r="G36" s="55"/>
      <c r="H36" s="172"/>
      <c r="I36" s="173"/>
    </row>
    <row r="37" spans="2:9" x14ac:dyDescent="0.2">
      <c r="B37" s="26"/>
      <c r="C37" s="2"/>
      <c r="D37" s="21"/>
      <c r="E37" s="47"/>
      <c r="F37" s="71"/>
      <c r="G37" s="55"/>
      <c r="H37" s="172"/>
      <c r="I37" s="173"/>
    </row>
    <row r="38" spans="2:9" x14ac:dyDescent="0.2">
      <c r="B38" s="26"/>
      <c r="C38" s="2"/>
      <c r="D38" s="21"/>
      <c r="E38" s="47"/>
      <c r="F38" s="71"/>
      <c r="G38" s="55"/>
      <c r="H38" s="172"/>
      <c r="I38" s="173"/>
    </row>
    <row r="39" spans="2:9" x14ac:dyDescent="0.2">
      <c r="B39" s="26"/>
      <c r="C39" s="2"/>
      <c r="D39" s="21"/>
      <c r="E39" s="47"/>
      <c r="F39" s="71"/>
      <c r="G39" s="55"/>
      <c r="H39" s="172"/>
      <c r="I39" s="173"/>
    </row>
    <row r="40" spans="2:9" x14ac:dyDescent="0.2">
      <c r="B40" s="26"/>
      <c r="C40" s="2"/>
      <c r="D40" s="21"/>
      <c r="E40" s="47"/>
      <c r="F40" s="71"/>
      <c r="G40" s="55"/>
      <c r="H40" s="172"/>
      <c r="I40" s="173"/>
    </row>
    <row r="41" spans="2:9" x14ac:dyDescent="0.2">
      <c r="B41" s="26"/>
      <c r="C41" s="2"/>
      <c r="D41" s="21"/>
      <c r="E41" s="47"/>
      <c r="F41" s="71"/>
      <c r="G41" s="55"/>
      <c r="H41" s="172"/>
      <c r="I41" s="173"/>
    </row>
    <row r="42" spans="2:9" x14ac:dyDescent="0.2">
      <c r="B42" s="28"/>
      <c r="C42" s="2"/>
      <c r="D42" s="21"/>
      <c r="E42" s="77"/>
      <c r="F42" s="78"/>
      <c r="G42" s="79"/>
      <c r="H42" s="172"/>
      <c r="I42" s="173"/>
    </row>
    <row r="43" spans="2:9" x14ac:dyDescent="0.2">
      <c r="B43" s="26"/>
      <c r="C43" s="2"/>
      <c r="D43" s="21"/>
      <c r="E43" s="77"/>
      <c r="F43" s="78"/>
      <c r="G43" s="79"/>
      <c r="H43" s="172"/>
      <c r="I43" s="173"/>
    </row>
    <row r="44" spans="2:9" x14ac:dyDescent="0.2">
      <c r="B44" s="26"/>
      <c r="C44" s="2"/>
      <c r="D44" s="21"/>
      <c r="E44" s="77"/>
      <c r="F44" s="78"/>
      <c r="G44" s="79"/>
      <c r="H44" s="172"/>
      <c r="I44" s="173"/>
    </row>
    <row r="45" spans="2:9" x14ac:dyDescent="0.2">
      <c r="B45" s="26"/>
      <c r="C45" s="2"/>
      <c r="D45" s="21"/>
      <c r="E45" s="77"/>
      <c r="F45" s="78"/>
      <c r="G45" s="79"/>
      <c r="H45" s="172"/>
      <c r="I45" s="173"/>
    </row>
    <row r="46" spans="2:9" x14ac:dyDescent="0.2">
      <c r="B46" s="26"/>
      <c r="C46" s="2"/>
      <c r="D46" s="21"/>
      <c r="E46" s="77"/>
      <c r="F46" s="78"/>
      <c r="G46" s="79"/>
      <c r="H46" s="172"/>
      <c r="I46" s="173"/>
    </row>
    <row r="47" spans="2:9" x14ac:dyDescent="0.2">
      <c r="B47" s="26"/>
      <c r="C47" s="2"/>
      <c r="D47" s="21"/>
      <c r="E47" s="77"/>
      <c r="F47" s="78"/>
      <c r="G47" s="79"/>
      <c r="H47" s="172"/>
      <c r="I47" s="173"/>
    </row>
    <row r="48" spans="2:9" x14ac:dyDescent="0.2">
      <c r="B48" s="26"/>
      <c r="C48" s="2"/>
      <c r="D48" s="21"/>
      <c r="E48" s="77"/>
      <c r="F48" s="78"/>
      <c r="G48" s="79"/>
      <c r="H48" s="172"/>
      <c r="I48" s="173"/>
    </row>
    <row r="49" spans="2:9" x14ac:dyDescent="0.2">
      <c r="B49" s="26"/>
      <c r="C49" s="6"/>
      <c r="D49" s="21"/>
      <c r="E49" s="77"/>
      <c r="F49" s="78"/>
      <c r="G49" s="79"/>
      <c r="H49" s="172"/>
      <c r="I49" s="173"/>
    </row>
    <row r="50" spans="2:9" x14ac:dyDescent="0.2">
      <c r="B50" s="31"/>
      <c r="C50" s="14"/>
      <c r="D50" s="34"/>
      <c r="E50" s="80"/>
      <c r="F50" s="81"/>
      <c r="G50" s="82"/>
      <c r="H50" s="172"/>
      <c r="I50" s="173"/>
    </row>
    <row r="51" spans="2:9" x14ac:dyDescent="0.2">
      <c r="B51" s="29"/>
      <c r="C51" s="5"/>
      <c r="D51" s="35"/>
      <c r="E51" s="53"/>
      <c r="F51" s="72"/>
      <c r="G51" s="56"/>
      <c r="H51" s="172"/>
      <c r="I51" s="173"/>
    </row>
    <row r="52" spans="2:9" x14ac:dyDescent="0.2">
      <c r="B52" s="41"/>
      <c r="C52" s="13"/>
      <c r="D52" s="35"/>
      <c r="E52" s="83"/>
      <c r="F52" s="84"/>
      <c r="G52" s="85"/>
      <c r="H52" s="172"/>
      <c r="I52" s="173"/>
    </row>
    <row r="53" spans="2:9" x14ac:dyDescent="0.2">
      <c r="B53" s="29"/>
      <c r="C53" s="5"/>
      <c r="D53" s="35"/>
      <c r="E53" s="83"/>
      <c r="F53" s="84"/>
      <c r="G53" s="85"/>
      <c r="H53" s="172"/>
      <c r="I53" s="173"/>
    </row>
    <row r="54" spans="2:9" ht="13.5" thickBot="1" x14ac:dyDescent="0.25">
      <c r="B54" s="30"/>
      <c r="C54" s="12"/>
      <c r="D54" s="36"/>
      <c r="E54" s="86"/>
      <c r="F54" s="87"/>
      <c r="G54" s="88"/>
      <c r="H54" s="174"/>
      <c r="I54" s="175"/>
    </row>
    <row r="55" spans="2:9" ht="14.25" thickTop="1" thickBot="1" x14ac:dyDescent="0.25">
      <c r="B55" s="190" t="s">
        <v>355</v>
      </c>
      <c r="C55" s="191"/>
      <c r="D55" s="191"/>
      <c r="E55" s="191"/>
      <c r="F55" s="191"/>
      <c r="G55" s="192"/>
      <c r="H55" s="171"/>
      <c r="I55" s="100">
        <f>SUM(I4:I54)</f>
        <v>0</v>
      </c>
    </row>
    <row r="56" spans="2:9" ht="13.5" thickTop="1" x14ac:dyDescent="0.2">
      <c r="B56" s="8"/>
      <c r="C56" s="4"/>
      <c r="D56" s="42"/>
      <c r="E56" s="8"/>
      <c r="F56" s="8"/>
      <c r="G56" s="8"/>
      <c r="H56" s="63"/>
      <c r="I56" s="63"/>
    </row>
    <row r="57" spans="2:9" x14ac:dyDescent="0.2">
      <c r="B57" s="8"/>
      <c r="C57" s="4"/>
      <c r="D57" s="8"/>
      <c r="E57" s="8"/>
      <c r="F57" s="8"/>
      <c r="G57" s="8"/>
      <c r="H57" s="63"/>
      <c r="I57" s="63"/>
    </row>
    <row r="58" spans="2:9" x14ac:dyDescent="0.2">
      <c r="B58" s="8"/>
      <c r="C58" s="4"/>
      <c r="D58" s="8"/>
      <c r="E58" s="8"/>
      <c r="F58" s="8"/>
      <c r="G58" s="8"/>
      <c r="H58" s="63"/>
      <c r="I58" s="63"/>
    </row>
  </sheetData>
  <mergeCells count="5">
    <mergeCell ref="B20:I20"/>
    <mergeCell ref="B55:G55"/>
    <mergeCell ref="B2:I2"/>
    <mergeCell ref="B13:I13"/>
    <mergeCell ref="B17:I17"/>
  </mergeCells>
  <phoneticPr fontId="4" type="noConversion"/>
  <printOptions horizontalCentered="1"/>
  <pageMargins left="0.25" right="0.25" top="0.75" bottom="0.5" header="0.25" footer="0.25"/>
  <pageSetup scale="61" orientation="portrait" r:id="rId1"/>
  <headerFooter>
    <oddHeader>&amp;C&amp;"Arial,Bold"RESURFACING PDFR &amp;F</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5A76E-6C7A-48DA-9C03-114D5EDCF50C}">
  <sheetPr>
    <pageSetUpPr fitToPage="1"/>
  </sheetPr>
  <dimension ref="B1:G65"/>
  <sheetViews>
    <sheetView showGridLines="0" view="pageBreakPreview" topLeftCell="A25" zoomScaleNormal="100" zoomScaleSheetLayoutView="100" workbookViewId="0">
      <selection activeCell="C25" sqref="C25"/>
    </sheetView>
  </sheetViews>
  <sheetFormatPr defaultColWidth="9.140625" defaultRowHeight="12.75" x14ac:dyDescent="0.2"/>
  <cols>
    <col min="1" max="1" width="2.7109375" style="1" customWidth="1"/>
    <col min="2" max="2" width="12.7109375" style="9" customWidth="1"/>
    <col min="3" max="3" width="75.7109375" style="1" customWidth="1"/>
    <col min="4" max="4" width="10.7109375" style="9" customWidth="1"/>
    <col min="5" max="7" width="12.7109375" style="9" customWidth="1"/>
    <col min="8" max="8" width="2.7109375" style="1" customWidth="1"/>
    <col min="9" max="16384" width="9.140625" style="1"/>
  </cols>
  <sheetData>
    <row r="1" spans="2:7" ht="13.5" thickBot="1" x14ac:dyDescent="0.25"/>
    <row r="2" spans="2:7" ht="19.5" thickTop="1" thickBot="1" x14ac:dyDescent="0.3">
      <c r="B2" s="193" t="s">
        <v>379</v>
      </c>
      <c r="C2" s="194"/>
      <c r="D2" s="194"/>
      <c r="E2" s="194"/>
      <c r="F2" s="194"/>
      <c r="G2" s="195"/>
    </row>
    <row r="3" spans="2:7" s="11" customFormat="1" ht="50.1" customHeight="1" thickTop="1" thickBot="1" x14ac:dyDescent="0.25">
      <c r="B3" s="43" t="s">
        <v>1</v>
      </c>
      <c r="C3" s="67" t="s">
        <v>2</v>
      </c>
      <c r="D3" s="44" t="s">
        <v>0</v>
      </c>
      <c r="E3" s="65" t="s">
        <v>420</v>
      </c>
      <c r="F3" s="57" t="s">
        <v>353</v>
      </c>
      <c r="G3" s="58" t="s">
        <v>421</v>
      </c>
    </row>
    <row r="4" spans="2:7" ht="45" customHeight="1" thickTop="1" thickBot="1" x14ac:dyDescent="0.25">
      <c r="B4" s="199" t="s">
        <v>343</v>
      </c>
      <c r="C4" s="200"/>
      <c r="D4" s="200"/>
      <c r="E4" s="200"/>
      <c r="F4" s="200"/>
      <c r="G4" s="201"/>
    </row>
    <row r="5" spans="2:7" x14ac:dyDescent="0.2">
      <c r="B5" s="31" t="s">
        <v>285</v>
      </c>
      <c r="C5" s="14" t="s">
        <v>306</v>
      </c>
      <c r="D5" s="34" t="s">
        <v>67</v>
      </c>
      <c r="E5" s="125"/>
      <c r="F5" s="126"/>
      <c r="G5" s="112" t="str">
        <f>IF(E5="","",(E5*F5))</f>
        <v/>
      </c>
    </row>
    <row r="6" spans="2:7" x14ac:dyDescent="0.2">
      <c r="B6" s="29" t="s">
        <v>286</v>
      </c>
      <c r="C6" s="5" t="s">
        <v>305</v>
      </c>
      <c r="D6" s="35" t="s">
        <v>67</v>
      </c>
      <c r="E6" s="127"/>
      <c r="F6" s="128"/>
      <c r="G6" s="98" t="str">
        <f t="shared" ref="G6:G43" si="0">IF(E6="","",(E6*F6))</f>
        <v/>
      </c>
    </row>
    <row r="7" spans="2:7" x14ac:dyDescent="0.2">
      <c r="B7" s="29" t="s">
        <v>380</v>
      </c>
      <c r="C7" s="5" t="s">
        <v>381</v>
      </c>
      <c r="D7" s="35" t="s">
        <v>67</v>
      </c>
      <c r="E7" s="127"/>
      <c r="F7" s="128"/>
      <c r="G7" s="98" t="str">
        <f t="shared" si="0"/>
        <v/>
      </c>
    </row>
    <row r="8" spans="2:7" x14ac:dyDescent="0.2">
      <c r="B8" s="29" t="s">
        <v>287</v>
      </c>
      <c r="C8" s="5" t="s">
        <v>307</v>
      </c>
      <c r="D8" s="35" t="s">
        <v>3</v>
      </c>
      <c r="E8" s="127"/>
      <c r="F8" s="128"/>
      <c r="G8" s="98" t="str">
        <f t="shared" si="0"/>
        <v/>
      </c>
    </row>
    <row r="9" spans="2:7" x14ac:dyDescent="0.2">
      <c r="B9" s="29" t="s">
        <v>288</v>
      </c>
      <c r="C9" s="5" t="s">
        <v>308</v>
      </c>
      <c r="D9" s="35" t="s">
        <v>67</v>
      </c>
      <c r="E9" s="127"/>
      <c r="F9" s="128"/>
      <c r="G9" s="98" t="str">
        <f t="shared" si="0"/>
        <v/>
      </c>
    </row>
    <row r="10" spans="2:7" x14ac:dyDescent="0.2">
      <c r="B10" s="29" t="s">
        <v>289</v>
      </c>
      <c r="C10" s="5" t="s">
        <v>309</v>
      </c>
      <c r="D10" s="35" t="s">
        <v>67</v>
      </c>
      <c r="E10" s="127"/>
      <c r="F10" s="128"/>
      <c r="G10" s="98" t="str">
        <f t="shared" si="0"/>
        <v/>
      </c>
    </row>
    <row r="11" spans="2:7" x14ac:dyDescent="0.2">
      <c r="B11" s="29" t="s">
        <v>290</v>
      </c>
      <c r="C11" s="5" t="s">
        <v>310</v>
      </c>
      <c r="D11" s="35" t="s">
        <v>67</v>
      </c>
      <c r="E11" s="127"/>
      <c r="F11" s="128"/>
      <c r="G11" s="98" t="str">
        <f t="shared" si="0"/>
        <v/>
      </c>
    </row>
    <row r="12" spans="2:7" x14ac:dyDescent="0.2">
      <c r="B12" s="29" t="s">
        <v>291</v>
      </c>
      <c r="C12" s="5" t="s">
        <v>311</v>
      </c>
      <c r="D12" s="35" t="s">
        <v>67</v>
      </c>
      <c r="E12" s="127"/>
      <c r="F12" s="128"/>
      <c r="G12" s="98" t="str">
        <f t="shared" si="0"/>
        <v/>
      </c>
    </row>
    <row r="13" spans="2:7" x14ac:dyDescent="0.2">
      <c r="B13" s="29" t="s">
        <v>382</v>
      </c>
      <c r="C13" s="5" t="s">
        <v>383</v>
      </c>
      <c r="D13" s="35" t="s">
        <v>67</v>
      </c>
      <c r="E13" s="127"/>
      <c r="F13" s="128"/>
      <c r="G13" s="98" t="str">
        <f t="shared" si="0"/>
        <v/>
      </c>
    </row>
    <row r="14" spans="2:7" x14ac:dyDescent="0.2">
      <c r="B14" s="29" t="s">
        <v>292</v>
      </c>
      <c r="C14" s="5" t="s">
        <v>312</v>
      </c>
      <c r="D14" s="35" t="s">
        <v>3</v>
      </c>
      <c r="E14" s="127"/>
      <c r="F14" s="128"/>
      <c r="G14" s="98" t="str">
        <f t="shared" si="0"/>
        <v/>
      </c>
    </row>
    <row r="15" spans="2:7" x14ac:dyDescent="0.2">
      <c r="B15" s="29" t="s">
        <v>293</v>
      </c>
      <c r="C15" s="5" t="s">
        <v>313</v>
      </c>
      <c r="D15" s="35" t="s">
        <v>67</v>
      </c>
      <c r="E15" s="127"/>
      <c r="F15" s="128"/>
      <c r="G15" s="98" t="str">
        <f t="shared" si="0"/>
        <v/>
      </c>
    </row>
    <row r="16" spans="2:7" x14ac:dyDescent="0.2">
      <c r="B16" s="29" t="s">
        <v>294</v>
      </c>
      <c r="C16" s="5" t="s">
        <v>314</v>
      </c>
      <c r="D16" s="35" t="s">
        <v>67</v>
      </c>
      <c r="E16" s="127"/>
      <c r="F16" s="128"/>
      <c r="G16" s="98" t="str">
        <f t="shared" si="0"/>
        <v/>
      </c>
    </row>
    <row r="17" spans="2:7" x14ac:dyDescent="0.2">
      <c r="B17" s="29" t="s">
        <v>295</v>
      </c>
      <c r="C17" s="5" t="s">
        <v>315</v>
      </c>
      <c r="D17" s="35" t="s">
        <v>3</v>
      </c>
      <c r="E17" s="127"/>
      <c r="F17" s="128"/>
      <c r="G17" s="98" t="str">
        <f t="shared" si="0"/>
        <v/>
      </c>
    </row>
    <row r="18" spans="2:7" x14ac:dyDescent="0.2">
      <c r="B18" s="29" t="s">
        <v>296</v>
      </c>
      <c r="C18" s="5" t="s">
        <v>316</v>
      </c>
      <c r="D18" s="35" t="s">
        <v>3</v>
      </c>
      <c r="E18" s="127"/>
      <c r="F18" s="128"/>
      <c r="G18" s="98" t="str">
        <f t="shared" si="0"/>
        <v/>
      </c>
    </row>
    <row r="19" spans="2:7" x14ac:dyDescent="0.2">
      <c r="B19" s="29" t="s">
        <v>384</v>
      </c>
      <c r="C19" s="5" t="s">
        <v>387</v>
      </c>
      <c r="D19" s="35" t="s">
        <v>3</v>
      </c>
      <c r="E19" s="127"/>
      <c r="F19" s="128"/>
      <c r="G19" s="98" t="str">
        <f t="shared" si="0"/>
        <v/>
      </c>
    </row>
    <row r="20" spans="2:7" x14ac:dyDescent="0.2">
      <c r="B20" s="29" t="s">
        <v>385</v>
      </c>
      <c r="C20" s="5" t="s">
        <v>386</v>
      </c>
      <c r="D20" s="35" t="s">
        <v>3</v>
      </c>
      <c r="E20" s="127"/>
      <c r="F20" s="128"/>
      <c r="G20" s="98" t="str">
        <f t="shared" si="0"/>
        <v/>
      </c>
    </row>
    <row r="21" spans="2:7" x14ac:dyDescent="0.2">
      <c r="B21" s="29" t="s">
        <v>297</v>
      </c>
      <c r="C21" s="5" t="s">
        <v>317</v>
      </c>
      <c r="D21" s="35" t="s">
        <v>304</v>
      </c>
      <c r="E21" s="127"/>
      <c r="F21" s="128"/>
      <c r="G21" s="98" t="str">
        <f t="shared" si="0"/>
        <v/>
      </c>
    </row>
    <row r="22" spans="2:7" x14ac:dyDescent="0.2">
      <c r="B22" s="29" t="s">
        <v>298</v>
      </c>
      <c r="C22" s="5" t="s">
        <v>318</v>
      </c>
      <c r="D22" s="35" t="s">
        <v>3</v>
      </c>
      <c r="E22" s="127"/>
      <c r="F22" s="128"/>
      <c r="G22" s="98" t="str">
        <f t="shared" si="0"/>
        <v/>
      </c>
    </row>
    <row r="23" spans="2:7" x14ac:dyDescent="0.2">
      <c r="B23" s="29" t="s">
        <v>299</v>
      </c>
      <c r="C23" s="5" t="s">
        <v>318</v>
      </c>
      <c r="D23" s="35" t="s">
        <v>67</v>
      </c>
      <c r="E23" s="127"/>
      <c r="F23" s="128"/>
      <c r="G23" s="98" t="str">
        <f t="shared" si="0"/>
        <v/>
      </c>
    </row>
    <row r="24" spans="2:7" x14ac:dyDescent="0.2">
      <c r="B24" s="29" t="s">
        <v>300</v>
      </c>
      <c r="C24" s="5" t="s">
        <v>319</v>
      </c>
      <c r="D24" s="35" t="s">
        <v>3</v>
      </c>
      <c r="E24" s="127"/>
      <c r="F24" s="128"/>
      <c r="G24" s="98" t="str">
        <f t="shared" si="0"/>
        <v/>
      </c>
    </row>
    <row r="25" spans="2:7" x14ac:dyDescent="0.2">
      <c r="B25" s="29" t="s">
        <v>301</v>
      </c>
      <c r="C25" s="5" t="s">
        <v>319</v>
      </c>
      <c r="D25" s="35" t="s">
        <v>67</v>
      </c>
      <c r="E25" s="129"/>
      <c r="F25" s="128"/>
      <c r="G25" s="98" t="str">
        <f t="shared" si="0"/>
        <v/>
      </c>
    </row>
    <row r="26" spans="2:7" x14ac:dyDescent="0.2">
      <c r="B26" s="26" t="s">
        <v>302</v>
      </c>
      <c r="C26" s="2" t="s">
        <v>320</v>
      </c>
      <c r="D26" s="21" t="s">
        <v>75</v>
      </c>
      <c r="E26" s="130"/>
      <c r="F26" s="128"/>
      <c r="G26" s="98" t="str">
        <f t="shared" si="0"/>
        <v/>
      </c>
    </row>
    <row r="27" spans="2:7" x14ac:dyDescent="0.2">
      <c r="B27" s="26" t="s">
        <v>303</v>
      </c>
      <c r="C27" s="2" t="s">
        <v>321</v>
      </c>
      <c r="D27" s="21" t="s">
        <v>3</v>
      </c>
      <c r="E27" s="130"/>
      <c r="F27" s="128"/>
      <c r="G27" s="98" t="str">
        <f t="shared" si="0"/>
        <v/>
      </c>
    </row>
    <row r="28" spans="2:7" x14ac:dyDescent="0.2">
      <c r="B28" s="26" t="s">
        <v>388</v>
      </c>
      <c r="C28" s="2" t="s">
        <v>389</v>
      </c>
      <c r="D28" s="21" t="s">
        <v>3</v>
      </c>
      <c r="E28" s="130"/>
      <c r="F28" s="128"/>
      <c r="G28" s="98" t="str">
        <f t="shared" si="0"/>
        <v/>
      </c>
    </row>
    <row r="29" spans="2:7" x14ac:dyDescent="0.2">
      <c r="B29" s="26" t="s">
        <v>357</v>
      </c>
      <c r="C29" s="2" t="s">
        <v>369</v>
      </c>
      <c r="D29" s="21" t="s">
        <v>67</v>
      </c>
      <c r="E29" s="130"/>
      <c r="F29" s="128"/>
      <c r="G29" s="98" t="str">
        <f t="shared" si="0"/>
        <v/>
      </c>
    </row>
    <row r="30" spans="2:7" x14ac:dyDescent="0.2">
      <c r="B30" s="31" t="s">
        <v>358</v>
      </c>
      <c r="C30" s="14" t="s">
        <v>370</v>
      </c>
      <c r="D30" s="34" t="s">
        <v>67</v>
      </c>
      <c r="E30" s="130"/>
      <c r="F30" s="131"/>
      <c r="G30" s="97" t="str">
        <f t="shared" si="0"/>
        <v/>
      </c>
    </row>
    <row r="31" spans="2:7" x14ac:dyDescent="0.2">
      <c r="B31" s="26" t="s">
        <v>360</v>
      </c>
      <c r="C31" s="2" t="s">
        <v>371</v>
      </c>
      <c r="D31" s="21" t="s">
        <v>3</v>
      </c>
      <c r="E31" s="130"/>
      <c r="F31" s="128"/>
      <c r="G31" s="98" t="str">
        <f t="shared" si="0"/>
        <v/>
      </c>
    </row>
    <row r="32" spans="2:7" x14ac:dyDescent="0.2">
      <c r="B32" s="26" t="s">
        <v>359</v>
      </c>
      <c r="C32" s="2" t="s">
        <v>372</v>
      </c>
      <c r="D32" s="21" t="s">
        <v>3</v>
      </c>
      <c r="E32" s="130"/>
      <c r="F32" s="128"/>
      <c r="G32" s="98" t="str">
        <f t="shared" si="0"/>
        <v/>
      </c>
    </row>
    <row r="33" spans="2:7" x14ac:dyDescent="0.2">
      <c r="B33" s="26" t="s">
        <v>322</v>
      </c>
      <c r="C33" s="2" t="s">
        <v>333</v>
      </c>
      <c r="D33" s="21" t="s">
        <v>3</v>
      </c>
      <c r="E33" s="130"/>
      <c r="F33" s="128"/>
      <c r="G33" s="98" t="str">
        <f t="shared" si="0"/>
        <v/>
      </c>
    </row>
    <row r="34" spans="2:7" x14ac:dyDescent="0.2">
      <c r="B34" s="26" t="s">
        <v>323</v>
      </c>
      <c r="C34" s="2" t="s">
        <v>334</v>
      </c>
      <c r="D34" s="21" t="s">
        <v>3</v>
      </c>
      <c r="E34" s="130"/>
      <c r="F34" s="128"/>
      <c r="G34" s="98" t="str">
        <f t="shared" si="0"/>
        <v/>
      </c>
    </row>
    <row r="35" spans="2:7" x14ac:dyDescent="0.2">
      <c r="B35" s="26" t="s">
        <v>324</v>
      </c>
      <c r="C35" s="2" t="s">
        <v>335</v>
      </c>
      <c r="D35" s="21" t="s">
        <v>3</v>
      </c>
      <c r="E35" s="130"/>
      <c r="F35" s="128"/>
      <c r="G35" s="98" t="str">
        <f t="shared" si="0"/>
        <v/>
      </c>
    </row>
    <row r="36" spans="2:7" x14ac:dyDescent="0.2">
      <c r="B36" s="26" t="s">
        <v>361</v>
      </c>
      <c r="C36" s="2" t="s">
        <v>430</v>
      </c>
      <c r="D36" s="21" t="s">
        <v>3</v>
      </c>
      <c r="E36" s="130"/>
      <c r="F36" s="128"/>
      <c r="G36" s="98" t="str">
        <f t="shared" si="0"/>
        <v/>
      </c>
    </row>
    <row r="37" spans="2:7" x14ac:dyDescent="0.2">
      <c r="B37" s="26" t="s">
        <v>362</v>
      </c>
      <c r="C37" s="2" t="s">
        <v>373</v>
      </c>
      <c r="D37" s="21" t="s">
        <v>3</v>
      </c>
      <c r="E37" s="130"/>
      <c r="F37" s="128"/>
      <c r="G37" s="98" t="str">
        <f t="shared" si="0"/>
        <v/>
      </c>
    </row>
    <row r="38" spans="2:7" x14ac:dyDescent="0.2">
      <c r="B38" s="26" t="s">
        <v>363</v>
      </c>
      <c r="C38" s="2" t="s">
        <v>431</v>
      </c>
      <c r="D38" s="21" t="s">
        <v>3</v>
      </c>
      <c r="E38" s="130"/>
      <c r="F38" s="128"/>
      <c r="G38" s="98" t="str">
        <f t="shared" si="0"/>
        <v/>
      </c>
    </row>
    <row r="39" spans="2:7" x14ac:dyDescent="0.2">
      <c r="B39" s="26" t="s">
        <v>364</v>
      </c>
      <c r="C39" s="2" t="s">
        <v>374</v>
      </c>
      <c r="D39" s="21" t="s">
        <v>3</v>
      </c>
      <c r="E39" s="130"/>
      <c r="F39" s="128"/>
      <c r="G39" s="98" t="str">
        <f t="shared" si="0"/>
        <v/>
      </c>
    </row>
    <row r="40" spans="2:7" x14ac:dyDescent="0.2">
      <c r="B40" s="26" t="s">
        <v>365</v>
      </c>
      <c r="C40" s="2" t="s">
        <v>375</v>
      </c>
      <c r="D40" s="21" t="s">
        <v>3</v>
      </c>
      <c r="E40" s="130"/>
      <c r="F40" s="128"/>
      <c r="G40" s="98" t="str">
        <f t="shared" si="0"/>
        <v/>
      </c>
    </row>
    <row r="41" spans="2:7" x14ac:dyDescent="0.2">
      <c r="B41" s="26" t="s">
        <v>366</v>
      </c>
      <c r="C41" s="2" t="s">
        <v>376</v>
      </c>
      <c r="D41" s="21" t="s">
        <v>3</v>
      </c>
      <c r="E41" s="130"/>
      <c r="F41" s="128"/>
      <c r="G41" s="98" t="str">
        <f t="shared" si="0"/>
        <v/>
      </c>
    </row>
    <row r="42" spans="2:7" x14ac:dyDescent="0.2">
      <c r="B42" s="26" t="s">
        <v>367</v>
      </c>
      <c r="C42" s="2" t="s">
        <v>377</v>
      </c>
      <c r="D42" s="21" t="s">
        <v>3</v>
      </c>
      <c r="E42" s="130"/>
      <c r="F42" s="128"/>
      <c r="G42" s="98" t="str">
        <f t="shared" si="0"/>
        <v/>
      </c>
    </row>
    <row r="43" spans="2:7" x14ac:dyDescent="0.2">
      <c r="B43" s="26" t="s">
        <v>368</v>
      </c>
      <c r="C43" s="2" t="s">
        <v>378</v>
      </c>
      <c r="D43" s="21" t="s">
        <v>3</v>
      </c>
      <c r="E43" s="130"/>
      <c r="F43" s="128"/>
      <c r="G43" s="98" t="str">
        <f t="shared" si="0"/>
        <v/>
      </c>
    </row>
    <row r="44" spans="2:7" x14ac:dyDescent="0.2">
      <c r="B44" s="26" t="s">
        <v>325</v>
      </c>
      <c r="C44" s="2" t="s">
        <v>336</v>
      </c>
      <c r="D44" s="21" t="s">
        <v>3</v>
      </c>
      <c r="E44" s="130"/>
      <c r="F44" s="128"/>
      <c r="G44" s="98" t="str">
        <f t="shared" ref="G44:G61" si="1">IF(E44="","",(E44*F44))</f>
        <v/>
      </c>
    </row>
    <row r="45" spans="2:7" x14ac:dyDescent="0.2">
      <c r="B45" s="26" t="s">
        <v>326</v>
      </c>
      <c r="C45" s="2" t="s">
        <v>337</v>
      </c>
      <c r="D45" s="21" t="s">
        <v>67</v>
      </c>
      <c r="E45" s="130"/>
      <c r="F45" s="128"/>
      <c r="G45" s="98" t="str">
        <f t="shared" si="1"/>
        <v/>
      </c>
    </row>
    <row r="46" spans="2:7" x14ac:dyDescent="0.2">
      <c r="B46" s="26" t="s">
        <v>327</v>
      </c>
      <c r="C46" s="2" t="s">
        <v>338</v>
      </c>
      <c r="D46" s="21" t="s">
        <v>67</v>
      </c>
      <c r="E46" s="130"/>
      <c r="F46" s="128"/>
      <c r="G46" s="98" t="str">
        <f t="shared" si="1"/>
        <v/>
      </c>
    </row>
    <row r="47" spans="2:7" x14ac:dyDescent="0.2">
      <c r="B47" s="26" t="s">
        <v>328</v>
      </c>
      <c r="C47" s="2" t="s">
        <v>339</v>
      </c>
      <c r="D47" s="21" t="s">
        <v>67</v>
      </c>
      <c r="E47" s="132"/>
      <c r="F47" s="128"/>
      <c r="G47" s="98" t="str">
        <f t="shared" si="1"/>
        <v/>
      </c>
    </row>
    <row r="48" spans="2:7" x14ac:dyDescent="0.2">
      <c r="B48" s="26" t="s">
        <v>393</v>
      </c>
      <c r="C48" s="2" t="s">
        <v>394</v>
      </c>
      <c r="D48" s="21" t="s">
        <v>3</v>
      </c>
      <c r="E48" s="132"/>
      <c r="F48" s="128"/>
      <c r="G48" s="98" t="str">
        <f t="shared" si="1"/>
        <v/>
      </c>
    </row>
    <row r="49" spans="2:7" x14ac:dyDescent="0.2">
      <c r="B49" s="26" t="s">
        <v>329</v>
      </c>
      <c r="C49" s="2" t="s">
        <v>340</v>
      </c>
      <c r="D49" s="21" t="s">
        <v>67</v>
      </c>
      <c r="E49" s="132"/>
      <c r="F49" s="128"/>
      <c r="G49" s="98" t="str">
        <f t="shared" si="1"/>
        <v/>
      </c>
    </row>
    <row r="50" spans="2:7" x14ac:dyDescent="0.2">
      <c r="B50" s="25" t="s">
        <v>395</v>
      </c>
      <c r="C50" s="3" t="s">
        <v>401</v>
      </c>
      <c r="D50" s="21" t="s">
        <v>67</v>
      </c>
      <c r="E50" s="130"/>
      <c r="F50" s="128"/>
      <c r="G50" s="98" t="str">
        <f t="shared" si="1"/>
        <v/>
      </c>
    </row>
    <row r="51" spans="2:7" x14ac:dyDescent="0.2">
      <c r="B51" s="25" t="s">
        <v>396</v>
      </c>
      <c r="C51" s="3" t="s">
        <v>402</v>
      </c>
      <c r="D51" s="21" t="s">
        <v>67</v>
      </c>
      <c r="E51" s="130"/>
      <c r="F51" s="128"/>
      <c r="G51" s="98" t="str">
        <f t="shared" si="1"/>
        <v/>
      </c>
    </row>
    <row r="52" spans="2:7" x14ac:dyDescent="0.2">
      <c r="B52" s="25" t="s">
        <v>397</v>
      </c>
      <c r="C52" s="3" t="s">
        <v>403</v>
      </c>
      <c r="D52" s="21" t="s">
        <v>67</v>
      </c>
      <c r="E52" s="130"/>
      <c r="F52" s="128"/>
      <c r="G52" s="98" t="str">
        <f t="shared" si="1"/>
        <v/>
      </c>
    </row>
    <row r="53" spans="2:7" x14ac:dyDescent="0.2">
      <c r="B53" s="25" t="s">
        <v>398</v>
      </c>
      <c r="C53" s="3" t="s">
        <v>404</v>
      </c>
      <c r="D53" s="21" t="s">
        <v>67</v>
      </c>
      <c r="E53" s="130"/>
      <c r="F53" s="128"/>
      <c r="G53" s="98" t="str">
        <f t="shared" si="1"/>
        <v/>
      </c>
    </row>
    <row r="54" spans="2:7" x14ac:dyDescent="0.2">
      <c r="B54" s="25" t="s">
        <v>399</v>
      </c>
      <c r="C54" s="3" t="s">
        <v>405</v>
      </c>
      <c r="D54" s="21" t="s">
        <v>67</v>
      </c>
      <c r="E54" s="130"/>
      <c r="F54" s="128"/>
      <c r="G54" s="98" t="str">
        <f t="shared" si="1"/>
        <v/>
      </c>
    </row>
    <row r="55" spans="2:7" x14ac:dyDescent="0.2">
      <c r="B55" s="25" t="s">
        <v>400</v>
      </c>
      <c r="C55" s="3" t="s">
        <v>408</v>
      </c>
      <c r="D55" s="21" t="s">
        <v>3</v>
      </c>
      <c r="E55" s="130"/>
      <c r="F55" s="128"/>
      <c r="G55" s="98" t="str">
        <f t="shared" si="1"/>
        <v/>
      </c>
    </row>
    <row r="56" spans="2:7" x14ac:dyDescent="0.2">
      <c r="B56" s="25" t="s">
        <v>406</v>
      </c>
      <c r="C56" s="3" t="s">
        <v>407</v>
      </c>
      <c r="D56" s="21" t="s">
        <v>3</v>
      </c>
      <c r="E56" s="130"/>
      <c r="F56" s="128"/>
      <c r="G56" s="98" t="str">
        <f t="shared" si="1"/>
        <v/>
      </c>
    </row>
    <row r="57" spans="2:7" x14ac:dyDescent="0.2">
      <c r="B57" s="25" t="s">
        <v>409</v>
      </c>
      <c r="C57" s="3" t="s">
        <v>410</v>
      </c>
      <c r="D57" s="21" t="s">
        <v>3</v>
      </c>
      <c r="E57" s="130"/>
      <c r="F57" s="128"/>
      <c r="G57" s="98" t="str">
        <f t="shared" si="1"/>
        <v/>
      </c>
    </row>
    <row r="58" spans="2:7" x14ac:dyDescent="0.2">
      <c r="B58" s="25" t="s">
        <v>330</v>
      </c>
      <c r="C58" s="3" t="s">
        <v>417</v>
      </c>
      <c r="D58" s="21" t="s">
        <v>67</v>
      </c>
      <c r="E58" s="130"/>
      <c r="F58" s="128"/>
      <c r="G58" s="98" t="str">
        <f t="shared" si="1"/>
        <v/>
      </c>
    </row>
    <row r="59" spans="2:7" x14ac:dyDescent="0.2">
      <c r="B59" s="25" t="s">
        <v>331</v>
      </c>
      <c r="C59" s="3" t="s">
        <v>341</v>
      </c>
      <c r="D59" s="38" t="s">
        <v>3</v>
      </c>
      <c r="E59" s="130"/>
      <c r="F59" s="128"/>
      <c r="G59" s="98" t="str">
        <f t="shared" si="1"/>
        <v/>
      </c>
    </row>
    <row r="60" spans="2:7" x14ac:dyDescent="0.2">
      <c r="B60" s="25" t="s">
        <v>332</v>
      </c>
      <c r="C60" s="3" t="s">
        <v>342</v>
      </c>
      <c r="D60" s="38" t="s">
        <v>3</v>
      </c>
      <c r="E60" s="130"/>
      <c r="F60" s="128"/>
      <c r="G60" s="98" t="str">
        <f t="shared" si="1"/>
        <v/>
      </c>
    </row>
    <row r="61" spans="2:7" ht="13.5" thickBot="1" x14ac:dyDescent="0.25">
      <c r="B61" s="30"/>
      <c r="C61" s="12"/>
      <c r="D61" s="36"/>
      <c r="E61" s="66"/>
      <c r="F61" s="70"/>
      <c r="G61" s="69" t="str">
        <f t="shared" si="1"/>
        <v/>
      </c>
    </row>
    <row r="62" spans="2:7" ht="14.25" thickTop="1" thickBot="1" x14ac:dyDescent="0.25">
      <c r="B62" s="190" t="s">
        <v>390</v>
      </c>
      <c r="C62" s="191"/>
      <c r="D62" s="191"/>
      <c r="E62" s="191"/>
      <c r="F62" s="171"/>
      <c r="G62" s="100">
        <f>SUM(G5:G61)</f>
        <v>0</v>
      </c>
    </row>
    <row r="63" spans="2:7" ht="13.5" thickTop="1" x14ac:dyDescent="0.2">
      <c r="B63" s="8"/>
      <c r="C63" s="4"/>
      <c r="D63" s="8"/>
      <c r="E63" s="8"/>
      <c r="F63" s="8"/>
      <c r="G63" s="8"/>
    </row>
    <row r="64" spans="2:7" x14ac:dyDescent="0.2">
      <c r="B64" s="8"/>
      <c r="C64" s="4"/>
      <c r="D64" s="8"/>
      <c r="E64" s="8"/>
      <c r="F64" s="8"/>
      <c r="G64" s="8"/>
    </row>
    <row r="65" spans="2:7" x14ac:dyDescent="0.2">
      <c r="B65" s="8"/>
      <c r="C65" s="4"/>
      <c r="D65" s="8"/>
      <c r="E65" s="8"/>
      <c r="F65" s="8"/>
      <c r="G65" s="8"/>
    </row>
  </sheetData>
  <mergeCells count="3">
    <mergeCell ref="B62:E62"/>
    <mergeCell ref="B2:G2"/>
    <mergeCell ref="B4:G4"/>
  </mergeCells>
  <phoneticPr fontId="4" type="noConversion"/>
  <printOptions horizontalCentered="1"/>
  <pageMargins left="0.25" right="0.25" top="0.75" bottom="0.5" header="0.25" footer="0.25"/>
  <pageSetup scale="72" orientation="portrait" r:id="rId1"/>
  <headerFooter>
    <oddHeader>&amp;C&amp;"Arial,Bold"RESURFACING PDFR &amp;F</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789E5-20DB-4FE6-9D7D-D29A4C068CAD}">
  <sheetPr>
    <pageSetUpPr fitToPage="1"/>
  </sheetPr>
  <dimension ref="B2:G39"/>
  <sheetViews>
    <sheetView showGridLines="0" view="pageBreakPreview" zoomScaleNormal="100" zoomScaleSheetLayoutView="100" workbookViewId="0">
      <selection activeCell="C27" sqref="C27"/>
    </sheetView>
  </sheetViews>
  <sheetFormatPr defaultColWidth="9.140625" defaultRowHeight="12.75" x14ac:dyDescent="0.2"/>
  <cols>
    <col min="1" max="1" width="2.7109375" style="1" customWidth="1"/>
    <col min="2" max="2" width="12.7109375" style="9" customWidth="1"/>
    <col min="3" max="3" width="80.7109375" style="1" customWidth="1"/>
    <col min="4" max="4" width="10.7109375" style="9" customWidth="1"/>
    <col min="5" max="7" width="12.7109375" style="9" customWidth="1"/>
    <col min="8" max="8" width="2.7109375" style="1" customWidth="1"/>
    <col min="9" max="16384" width="9.140625" style="1"/>
  </cols>
  <sheetData>
    <row r="2" spans="2:7" ht="19.5" thickTop="1" thickBot="1" x14ac:dyDescent="0.3">
      <c r="B2" s="193" t="s">
        <v>392</v>
      </c>
      <c r="C2" s="194"/>
      <c r="D2" s="194"/>
      <c r="E2" s="194"/>
      <c r="F2" s="194"/>
      <c r="G2" s="195"/>
    </row>
    <row r="3" spans="2:7" s="11" customFormat="1" ht="50.1" customHeight="1" thickTop="1" thickBot="1" x14ac:dyDescent="0.25">
      <c r="B3" s="43" t="s">
        <v>1</v>
      </c>
      <c r="C3" s="67" t="s">
        <v>2</v>
      </c>
      <c r="D3" s="44" t="s">
        <v>0</v>
      </c>
      <c r="E3" s="54" t="s">
        <v>420</v>
      </c>
      <c r="F3" s="57" t="s">
        <v>353</v>
      </c>
      <c r="G3" s="58" t="s">
        <v>421</v>
      </c>
    </row>
    <row r="4" spans="2:7" ht="45" customHeight="1" thickTop="1" thickBot="1" x14ac:dyDescent="0.25">
      <c r="B4" s="202" t="s">
        <v>264</v>
      </c>
      <c r="C4" s="203"/>
      <c r="D4" s="203"/>
      <c r="E4" s="203"/>
      <c r="F4" s="204"/>
      <c r="G4" s="205"/>
    </row>
    <row r="5" spans="2:7" x14ac:dyDescent="0.2">
      <c r="B5" s="25" t="s">
        <v>238</v>
      </c>
      <c r="C5" s="3" t="s">
        <v>242</v>
      </c>
      <c r="D5" s="38" t="s">
        <v>243</v>
      </c>
      <c r="E5" s="134"/>
      <c r="F5" s="135"/>
      <c r="G5" s="162" t="str">
        <f t="shared" ref="G5:G34" si="0">IF(E5="","",(E5*F5))</f>
        <v/>
      </c>
    </row>
    <row r="6" spans="2:7" x14ac:dyDescent="0.2">
      <c r="B6" s="26" t="s">
        <v>239</v>
      </c>
      <c r="C6" s="2" t="s">
        <v>244</v>
      </c>
      <c r="D6" s="21" t="s">
        <v>3</v>
      </c>
      <c r="E6" s="136"/>
      <c r="F6" s="137"/>
      <c r="G6" s="163" t="str">
        <f t="shared" si="0"/>
        <v/>
      </c>
    </row>
    <row r="7" spans="2:7" x14ac:dyDescent="0.2">
      <c r="B7" s="26" t="s">
        <v>240</v>
      </c>
      <c r="C7" s="2" t="s">
        <v>245</v>
      </c>
      <c r="D7" s="21" t="s">
        <v>3</v>
      </c>
      <c r="E7" s="136"/>
      <c r="F7" s="137"/>
      <c r="G7" s="163" t="str">
        <f t="shared" si="0"/>
        <v/>
      </c>
    </row>
    <row r="8" spans="2:7" x14ac:dyDescent="0.2">
      <c r="B8" s="26" t="s">
        <v>241</v>
      </c>
      <c r="C8" s="2" t="s">
        <v>246</v>
      </c>
      <c r="D8" s="21" t="s">
        <v>3</v>
      </c>
      <c r="E8" s="136"/>
      <c r="F8" s="137"/>
      <c r="G8" s="163" t="str">
        <f t="shared" si="0"/>
        <v/>
      </c>
    </row>
    <row r="9" spans="2:7" x14ac:dyDescent="0.2">
      <c r="B9" s="26" t="s">
        <v>247</v>
      </c>
      <c r="C9" s="2" t="s">
        <v>248</v>
      </c>
      <c r="D9" s="21" t="s">
        <v>243</v>
      </c>
      <c r="E9" s="136"/>
      <c r="F9" s="137"/>
      <c r="G9" s="163" t="str">
        <f t="shared" si="0"/>
        <v/>
      </c>
    </row>
    <row r="10" spans="2:7" x14ac:dyDescent="0.2">
      <c r="B10" s="26" t="s">
        <v>249</v>
      </c>
      <c r="C10" s="2" t="s">
        <v>250</v>
      </c>
      <c r="D10" s="21" t="s">
        <v>3</v>
      </c>
      <c r="E10" s="136"/>
      <c r="F10" s="137"/>
      <c r="G10" s="163" t="str">
        <f t="shared" si="0"/>
        <v/>
      </c>
    </row>
    <row r="11" spans="2:7" x14ac:dyDescent="0.2">
      <c r="B11" s="26" t="s">
        <v>251</v>
      </c>
      <c r="C11" s="2" t="s">
        <v>254</v>
      </c>
      <c r="D11" s="21" t="s">
        <v>3</v>
      </c>
      <c r="E11" s="136"/>
      <c r="F11" s="137"/>
      <c r="G11" s="163" t="str">
        <f t="shared" si="0"/>
        <v/>
      </c>
    </row>
    <row r="12" spans="2:7" x14ac:dyDescent="0.2">
      <c r="B12" s="26" t="s">
        <v>252</v>
      </c>
      <c r="C12" s="2" t="s">
        <v>255</v>
      </c>
      <c r="D12" s="21" t="s">
        <v>3</v>
      </c>
      <c r="E12" s="136"/>
      <c r="F12" s="137"/>
      <c r="G12" s="163" t="str">
        <f t="shared" si="0"/>
        <v/>
      </c>
    </row>
    <row r="13" spans="2:7" x14ac:dyDescent="0.2">
      <c r="B13" s="26" t="s">
        <v>253</v>
      </c>
      <c r="C13" s="2" t="s">
        <v>432</v>
      </c>
      <c r="D13" s="21" t="s">
        <v>3</v>
      </c>
      <c r="E13" s="136"/>
      <c r="F13" s="137"/>
      <c r="G13" s="163" t="str">
        <f t="shared" si="0"/>
        <v/>
      </c>
    </row>
    <row r="14" spans="2:7" x14ac:dyDescent="0.2">
      <c r="B14" s="26" t="s">
        <v>256</v>
      </c>
      <c r="C14" s="2" t="s">
        <v>261</v>
      </c>
      <c r="D14" s="21" t="s">
        <v>3</v>
      </c>
      <c r="E14" s="136"/>
      <c r="F14" s="137"/>
      <c r="G14" s="163" t="str">
        <f t="shared" si="0"/>
        <v/>
      </c>
    </row>
    <row r="15" spans="2:7" x14ac:dyDescent="0.2">
      <c r="B15" s="26" t="s">
        <v>257</v>
      </c>
      <c r="C15" s="2" t="s">
        <v>261</v>
      </c>
      <c r="D15" s="21" t="s">
        <v>3</v>
      </c>
      <c r="E15" s="136"/>
      <c r="F15" s="137"/>
      <c r="G15" s="163" t="str">
        <f t="shared" si="0"/>
        <v/>
      </c>
    </row>
    <row r="16" spans="2:7" x14ac:dyDescent="0.2">
      <c r="B16" s="26" t="s">
        <v>258</v>
      </c>
      <c r="C16" s="2" t="s">
        <v>261</v>
      </c>
      <c r="D16" s="21" t="s">
        <v>3</v>
      </c>
      <c r="E16" s="136"/>
      <c r="F16" s="137"/>
      <c r="G16" s="163" t="str">
        <f t="shared" si="0"/>
        <v/>
      </c>
    </row>
    <row r="17" spans="2:7" x14ac:dyDescent="0.2">
      <c r="B17" s="26" t="s">
        <v>259</v>
      </c>
      <c r="C17" s="2" t="s">
        <v>261</v>
      </c>
      <c r="D17" s="21" t="s">
        <v>3</v>
      </c>
      <c r="E17" s="136"/>
      <c r="F17" s="137"/>
      <c r="G17" s="163" t="str">
        <f t="shared" si="0"/>
        <v/>
      </c>
    </row>
    <row r="18" spans="2:7" x14ac:dyDescent="0.2">
      <c r="B18" s="26" t="s">
        <v>260</v>
      </c>
      <c r="C18" s="2" t="s">
        <v>261</v>
      </c>
      <c r="D18" s="21" t="s">
        <v>3</v>
      </c>
      <c r="E18" s="136"/>
      <c r="F18" s="137"/>
      <c r="G18" s="163" t="str">
        <f t="shared" si="0"/>
        <v/>
      </c>
    </row>
    <row r="19" spans="2:7" x14ac:dyDescent="0.2">
      <c r="B19" s="26" t="s">
        <v>262</v>
      </c>
      <c r="C19" s="2" t="s">
        <v>263</v>
      </c>
      <c r="D19" s="21" t="s">
        <v>243</v>
      </c>
      <c r="E19" s="136"/>
      <c r="F19" s="137"/>
      <c r="G19" s="163" t="str">
        <f t="shared" si="0"/>
        <v/>
      </c>
    </row>
    <row r="20" spans="2:7" x14ac:dyDescent="0.2">
      <c r="B20" s="26" t="s">
        <v>265</v>
      </c>
      <c r="C20" s="2" t="s">
        <v>433</v>
      </c>
      <c r="D20" s="21" t="s">
        <v>3</v>
      </c>
      <c r="E20" s="136"/>
      <c r="F20" s="137"/>
      <c r="G20" s="163" t="str">
        <f t="shared" si="0"/>
        <v/>
      </c>
    </row>
    <row r="21" spans="2:7" x14ac:dyDescent="0.2">
      <c r="B21" s="26" t="s">
        <v>266</v>
      </c>
      <c r="C21" s="2" t="s">
        <v>275</v>
      </c>
      <c r="D21" s="21" t="s">
        <v>3</v>
      </c>
      <c r="E21" s="136"/>
      <c r="F21" s="137"/>
      <c r="G21" s="163" t="str">
        <f t="shared" si="0"/>
        <v/>
      </c>
    </row>
    <row r="22" spans="2:7" x14ac:dyDescent="0.2">
      <c r="B22" s="26" t="s">
        <v>267</v>
      </c>
      <c r="C22" s="2" t="s">
        <v>275</v>
      </c>
      <c r="D22" s="21" t="s">
        <v>3</v>
      </c>
      <c r="E22" s="136"/>
      <c r="F22" s="137"/>
      <c r="G22" s="163" t="str">
        <f t="shared" si="0"/>
        <v/>
      </c>
    </row>
    <row r="23" spans="2:7" x14ac:dyDescent="0.2">
      <c r="B23" s="26" t="s">
        <v>268</v>
      </c>
      <c r="C23" s="2" t="s">
        <v>275</v>
      </c>
      <c r="D23" s="21" t="s">
        <v>3</v>
      </c>
      <c r="E23" s="136"/>
      <c r="F23" s="137"/>
      <c r="G23" s="163" t="str">
        <f t="shared" si="0"/>
        <v/>
      </c>
    </row>
    <row r="24" spans="2:7" x14ac:dyDescent="0.2">
      <c r="B24" s="26" t="s">
        <v>269</v>
      </c>
      <c r="C24" s="2" t="s">
        <v>275</v>
      </c>
      <c r="D24" s="21" t="s">
        <v>3</v>
      </c>
      <c r="E24" s="136"/>
      <c r="F24" s="137"/>
      <c r="G24" s="163" t="str">
        <f t="shared" si="0"/>
        <v/>
      </c>
    </row>
    <row r="25" spans="2:7" x14ac:dyDescent="0.2">
      <c r="B25" s="26" t="s">
        <v>270</v>
      </c>
      <c r="C25" s="2" t="s">
        <v>434</v>
      </c>
      <c r="D25" s="21" t="s">
        <v>3</v>
      </c>
      <c r="E25" s="136"/>
      <c r="F25" s="137"/>
      <c r="G25" s="163" t="str">
        <f t="shared" si="0"/>
        <v/>
      </c>
    </row>
    <row r="26" spans="2:7" x14ac:dyDescent="0.2">
      <c r="B26" s="28" t="s">
        <v>271</v>
      </c>
      <c r="C26" s="2" t="s">
        <v>276</v>
      </c>
      <c r="D26" s="21" t="s">
        <v>3</v>
      </c>
      <c r="E26" s="138"/>
      <c r="F26" s="137"/>
      <c r="G26" s="163" t="str">
        <f t="shared" si="0"/>
        <v/>
      </c>
    </row>
    <row r="27" spans="2:7" x14ac:dyDescent="0.2">
      <c r="B27" s="26" t="s">
        <v>272</v>
      </c>
      <c r="C27" s="2" t="s">
        <v>276</v>
      </c>
      <c r="D27" s="21" t="s">
        <v>3</v>
      </c>
      <c r="E27" s="138"/>
      <c r="F27" s="137"/>
      <c r="G27" s="163" t="str">
        <f t="shared" si="0"/>
        <v/>
      </c>
    </row>
    <row r="28" spans="2:7" x14ac:dyDescent="0.2">
      <c r="B28" s="26" t="s">
        <v>273</v>
      </c>
      <c r="C28" s="2" t="s">
        <v>276</v>
      </c>
      <c r="D28" s="21" t="s">
        <v>3</v>
      </c>
      <c r="E28" s="138"/>
      <c r="F28" s="137"/>
      <c r="G28" s="163" t="str">
        <f t="shared" si="0"/>
        <v/>
      </c>
    </row>
    <row r="29" spans="2:7" x14ac:dyDescent="0.2">
      <c r="B29" s="26" t="s">
        <v>274</v>
      </c>
      <c r="C29" s="2" t="s">
        <v>276</v>
      </c>
      <c r="D29" s="21" t="s">
        <v>3</v>
      </c>
      <c r="E29" s="138"/>
      <c r="F29" s="137"/>
      <c r="G29" s="163" t="str">
        <f t="shared" si="0"/>
        <v/>
      </c>
    </row>
    <row r="30" spans="2:7" x14ac:dyDescent="0.2">
      <c r="B30" s="26" t="s">
        <v>277</v>
      </c>
      <c r="C30" s="2" t="s">
        <v>435</v>
      </c>
      <c r="D30" s="21" t="s">
        <v>3</v>
      </c>
      <c r="E30" s="138"/>
      <c r="F30" s="137"/>
      <c r="G30" s="163" t="str">
        <f t="shared" si="0"/>
        <v/>
      </c>
    </row>
    <row r="31" spans="2:7" x14ac:dyDescent="0.2">
      <c r="B31" s="26" t="s">
        <v>278</v>
      </c>
      <c r="C31" s="2" t="s">
        <v>282</v>
      </c>
      <c r="D31" s="21" t="s">
        <v>3</v>
      </c>
      <c r="E31" s="138"/>
      <c r="F31" s="137"/>
      <c r="G31" s="163" t="str">
        <f t="shared" si="0"/>
        <v/>
      </c>
    </row>
    <row r="32" spans="2:7" x14ac:dyDescent="0.2">
      <c r="B32" s="26" t="s">
        <v>279</v>
      </c>
      <c r="C32" s="2" t="s">
        <v>282</v>
      </c>
      <c r="D32" s="21" t="s">
        <v>3</v>
      </c>
      <c r="E32" s="138"/>
      <c r="F32" s="137"/>
      <c r="G32" s="163" t="str">
        <f t="shared" si="0"/>
        <v/>
      </c>
    </row>
    <row r="33" spans="2:7" x14ac:dyDescent="0.2">
      <c r="B33" s="26" t="s">
        <v>280</v>
      </c>
      <c r="C33" s="6" t="s">
        <v>282</v>
      </c>
      <c r="D33" s="21" t="s">
        <v>3</v>
      </c>
      <c r="E33" s="138"/>
      <c r="F33" s="137"/>
      <c r="G33" s="163" t="str">
        <f t="shared" si="0"/>
        <v/>
      </c>
    </row>
    <row r="34" spans="2:7" x14ac:dyDescent="0.2">
      <c r="B34" s="29" t="s">
        <v>281</v>
      </c>
      <c r="C34" s="5" t="s">
        <v>282</v>
      </c>
      <c r="D34" s="35" t="s">
        <v>3</v>
      </c>
      <c r="E34" s="139"/>
      <c r="F34" s="137"/>
      <c r="G34" s="163" t="str">
        <f t="shared" si="0"/>
        <v/>
      </c>
    </row>
    <row r="35" spans="2:7" ht="13.5" thickBot="1" x14ac:dyDescent="0.25">
      <c r="B35" s="30"/>
      <c r="C35" s="12"/>
      <c r="D35" s="36"/>
      <c r="E35" s="140"/>
      <c r="F35" s="141"/>
      <c r="G35" s="164"/>
    </row>
    <row r="36" spans="2:7" ht="14.25" thickTop="1" thickBot="1" x14ac:dyDescent="0.25">
      <c r="B36" s="190" t="s">
        <v>391</v>
      </c>
      <c r="C36" s="191"/>
      <c r="D36" s="191"/>
      <c r="E36" s="191"/>
      <c r="F36" s="171"/>
      <c r="G36" s="100">
        <f>SUM(G4:G35)</f>
        <v>0</v>
      </c>
    </row>
    <row r="37" spans="2:7" ht="13.5" thickTop="1" x14ac:dyDescent="0.2">
      <c r="B37" s="8"/>
      <c r="C37" s="4"/>
      <c r="D37" s="8"/>
      <c r="E37" s="8"/>
      <c r="F37" s="8"/>
      <c r="G37" s="8"/>
    </row>
    <row r="38" spans="2:7" x14ac:dyDescent="0.2">
      <c r="B38" s="8"/>
      <c r="C38" s="4"/>
      <c r="D38" s="8"/>
      <c r="E38" s="8"/>
      <c r="F38" s="8"/>
      <c r="G38" s="8"/>
    </row>
    <row r="39" spans="2:7" x14ac:dyDescent="0.2">
      <c r="B39" s="8"/>
      <c r="C39" s="4"/>
      <c r="D39" s="8"/>
      <c r="E39" s="8"/>
      <c r="F39" s="8"/>
      <c r="G39" s="8"/>
    </row>
  </sheetData>
  <mergeCells count="3">
    <mergeCell ref="B2:G2"/>
    <mergeCell ref="B4:G4"/>
    <mergeCell ref="B36:E36"/>
  </mergeCells>
  <printOptions horizontalCentered="1"/>
  <pageMargins left="0.25" right="0.25" top="0.75" bottom="0.5" header="0.25" footer="0.25"/>
  <pageSetup scale="70" orientation="portrait" r:id="rId1"/>
  <headerFooter>
    <oddHeader>&amp;C&amp;"Arial,Bold"RESURFACING PDFR &amp;F</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6BBA0-6586-425B-A70B-46DB9D1A9ABA}">
  <sheetPr>
    <pageSetUpPr fitToPage="1"/>
  </sheetPr>
  <dimension ref="B1:G14"/>
  <sheetViews>
    <sheetView showGridLines="0" tabSelected="1" view="pageBreakPreview" zoomScaleNormal="100" zoomScaleSheetLayoutView="100" workbookViewId="0">
      <selection activeCell="G11" sqref="G11"/>
    </sheetView>
  </sheetViews>
  <sheetFormatPr defaultColWidth="9.140625" defaultRowHeight="12.75" x14ac:dyDescent="0.2"/>
  <cols>
    <col min="1" max="1" width="2.7109375" style="1" customWidth="1"/>
    <col min="2" max="6" width="25.7109375" style="9" customWidth="1"/>
    <col min="7" max="7" width="15.7109375" style="64" customWidth="1"/>
    <col min="8" max="8" width="2.7109375" style="1" customWidth="1"/>
    <col min="9" max="16384" width="9.140625" style="1"/>
  </cols>
  <sheetData>
    <row r="1" spans="2:7" ht="13.5" thickBot="1" x14ac:dyDescent="0.25"/>
    <row r="2" spans="2:7" ht="27.75" thickTop="1" thickBot="1" x14ac:dyDescent="0.45">
      <c r="B2" s="178" t="str" cm="1">
        <f t="array" aca="1" ref="B2" ca="1">MID(CELL("filename",A1),FIND("[",CELL("filename",A1))+1,FIND("]",CELL("filename",A1))-FIND("[",CELL("filename",A1))-1)</f>
        <v>Safety Funding Analysis Form.xlsx</v>
      </c>
      <c r="C2" s="179"/>
      <c r="D2" s="179"/>
      <c r="E2" s="179"/>
      <c r="F2" s="179"/>
      <c r="G2" s="180"/>
    </row>
    <row r="3" spans="2:7" ht="17.25" thickTop="1" thickBot="1" x14ac:dyDescent="0.3">
      <c r="B3" s="91" t="s">
        <v>413</v>
      </c>
      <c r="C3" s="169"/>
      <c r="D3" s="92" t="s">
        <v>411</v>
      </c>
      <c r="E3" s="169"/>
      <c r="F3" s="92" t="s">
        <v>412</v>
      </c>
      <c r="G3" s="176"/>
    </row>
    <row r="4" spans="2:7" ht="17.25" thickTop="1" thickBot="1" x14ac:dyDescent="0.3">
      <c r="B4" s="91" t="s">
        <v>414</v>
      </c>
      <c r="C4" s="170"/>
      <c r="D4" s="92" t="s">
        <v>415</v>
      </c>
      <c r="E4" s="170"/>
      <c r="F4" s="92" t="s">
        <v>416</v>
      </c>
      <c r="G4" s="177"/>
    </row>
    <row r="5" spans="2:7" ht="17.25" thickTop="1" thickBot="1" x14ac:dyDescent="0.3">
      <c r="B5" s="91" t="s">
        <v>2</v>
      </c>
      <c r="C5" s="185"/>
      <c r="D5" s="186"/>
      <c r="E5" s="186"/>
      <c r="F5" s="186"/>
      <c r="G5" s="187"/>
    </row>
    <row r="6" spans="2:7" s="68" customFormat="1" ht="24.95" customHeight="1" thickTop="1" x14ac:dyDescent="0.2">
      <c r="B6" s="188" t="str">
        <f>'LINEAR MARKING'!B77</f>
        <v>SUB-TOTAL LINEAR MARKING</v>
      </c>
      <c r="C6" s="189"/>
      <c r="D6" s="189"/>
      <c r="E6" s="189"/>
      <c r="F6" s="189"/>
      <c r="G6" s="165">
        <f>'LINEAR MARKING'!I77</f>
        <v>0</v>
      </c>
    </row>
    <row r="7" spans="2:7" s="68" customFormat="1" ht="24.95" customHeight="1" x14ac:dyDescent="0.2">
      <c r="B7" s="181" t="str">
        <f>'INDIVIDUAL &amp; OTHER MARKING'!B47</f>
        <v>SUB-TOTAL INDIVIDUAL AND SPECIALTY MARKING</v>
      </c>
      <c r="C7" s="182"/>
      <c r="D7" s="182"/>
      <c r="E7" s="182"/>
      <c r="F7" s="182"/>
      <c r="G7" s="166">
        <f>'INDIVIDUAL &amp; OTHER MARKING'!I47</f>
        <v>0</v>
      </c>
    </row>
    <row r="8" spans="2:7" s="68" customFormat="1" ht="24.95" customHeight="1" x14ac:dyDescent="0.2">
      <c r="B8" s="181" t="str">
        <f>'PAVEMENT APPURTENANCES'!B55</f>
        <v>SUB-TOTAL PAVEMENT APPURTENANCES</v>
      </c>
      <c r="C8" s="182"/>
      <c r="D8" s="182"/>
      <c r="E8" s="182"/>
      <c r="F8" s="182"/>
      <c r="G8" s="166">
        <f>'PAVEMENT APPURTENANCES'!I55</f>
        <v>0</v>
      </c>
    </row>
    <row r="9" spans="2:7" s="68" customFormat="1" ht="24.95" customHeight="1" x14ac:dyDescent="0.2">
      <c r="B9" s="181" t="str">
        <f>GUARDRAIL!B62</f>
        <v>SUB-TOTAL GUARDRAIL</v>
      </c>
      <c r="C9" s="182"/>
      <c r="D9" s="182"/>
      <c r="E9" s="182"/>
      <c r="F9" s="182"/>
      <c r="G9" s="167">
        <f>GUARDRAIL!G62</f>
        <v>0</v>
      </c>
    </row>
    <row r="10" spans="2:7" s="68" customFormat="1" ht="24.95" customHeight="1" thickBot="1" x14ac:dyDescent="0.25">
      <c r="B10" s="183" t="str">
        <f>SIGNS!B36</f>
        <v>SUB-TOTAL SIGNS</v>
      </c>
      <c r="C10" s="184"/>
      <c r="D10" s="184"/>
      <c r="E10" s="184"/>
      <c r="F10" s="184"/>
      <c r="G10" s="166">
        <f>SIGNS!G36</f>
        <v>0</v>
      </c>
    </row>
    <row r="11" spans="2:7" ht="35.1" customHeight="1" thickTop="1" thickBot="1" x14ac:dyDescent="0.25">
      <c r="B11" s="89" t="s">
        <v>356</v>
      </c>
      <c r="C11" s="90"/>
      <c r="D11" s="90"/>
      <c r="E11" s="90"/>
      <c r="F11" s="90"/>
      <c r="G11" s="168">
        <f>SUM(G6:G10)</f>
        <v>0</v>
      </c>
    </row>
    <row r="12" spans="2:7" ht="13.5" thickTop="1" x14ac:dyDescent="0.2">
      <c r="B12" s="8"/>
      <c r="C12" s="8"/>
      <c r="D12" s="8"/>
      <c r="E12" s="8"/>
      <c r="F12" s="8"/>
      <c r="G12" s="63"/>
    </row>
    <row r="13" spans="2:7" x14ac:dyDescent="0.2">
      <c r="B13" s="8"/>
      <c r="C13" s="8"/>
      <c r="D13" s="8"/>
      <c r="E13" s="8"/>
      <c r="F13" s="8"/>
      <c r="G13" s="63"/>
    </row>
    <row r="14" spans="2:7" x14ac:dyDescent="0.2">
      <c r="B14" s="8"/>
      <c r="C14" s="8"/>
      <c r="D14" s="8"/>
      <c r="E14" s="8"/>
      <c r="F14" s="8"/>
      <c r="G14" s="63"/>
    </row>
  </sheetData>
  <mergeCells count="7">
    <mergeCell ref="B2:G2"/>
    <mergeCell ref="B9:F9"/>
    <mergeCell ref="B10:F10"/>
    <mergeCell ref="C5:G5"/>
    <mergeCell ref="B8:F8"/>
    <mergeCell ref="B7:F7"/>
    <mergeCell ref="B6:F6"/>
  </mergeCells>
  <printOptions horizontalCentered="1"/>
  <pageMargins left="0.25" right="0.25" top="0.75" bottom="0.5" header="0.25" footer="0.25"/>
  <pageSetup scale="70" orientation="portrait" r:id="rId1"/>
  <headerFooter>
    <oddHeader>&amp;C&amp;"Arial,Bold"RESURFACING PDFR &amp;F</oddHeader>
  </headerFooter>
</worksheet>
</file>

<file path=docMetadata/LabelInfo.xml><?xml version="1.0" encoding="utf-8"?>
<clbl:labelList xmlns:clbl="http://schemas.microsoft.com/office/2020/mipLabelMetadata">
  <clbl:label id="{919f10b5-46a7-4780-a1ad-301b55e1c1e4}" enabled="1" method="Privileged" siteId="{3667e201-cbdc-48b3-9b42-5d2d3f16e2a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LINEAR MARKING</vt:lpstr>
      <vt:lpstr>INDIVIDUAL &amp; OTHER MARKING</vt:lpstr>
      <vt:lpstr>PAVEMENT APPURTENANCES</vt:lpstr>
      <vt:lpstr>GUARDRAIL</vt:lpstr>
      <vt:lpstr>SIGNS</vt:lpstr>
      <vt:lpstr>COST ANALYSIS</vt:lpstr>
      <vt:lpstr>'COST ANALYSIS'!Print_Area</vt:lpstr>
      <vt:lpstr>GUARDRAIL!Print_Area</vt:lpstr>
      <vt:lpstr>'INDIVIDUAL &amp; OTHER MARKING'!Print_Area</vt:lpstr>
      <vt:lpstr>'LINEAR MARKING'!Print_Area</vt:lpstr>
      <vt:lpstr>'PAVEMENT APPURTENANCES'!Print_Area</vt:lpstr>
      <vt:lpstr>SIGNS!Print_Area</vt:lpstr>
    </vt:vector>
  </TitlesOfParts>
  <Company>HDR,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Hayes, Teresa</dc:creator>
  <cp:lastModifiedBy>Hayes, Teresa</cp:lastModifiedBy>
  <dcterms:created xsi:type="dcterms:W3CDTF">2026-07-01T12:38:18Z</dcterms:created>
  <dcterms:modified xsi:type="dcterms:W3CDTF">2026-09-23T17:21:15Z</dcterms:modified>
</cp:coreProperties>
</file>