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2" windowWidth="15180" windowHeight="8580"/>
  </bookViews>
  <sheets>
    <sheet name="Net Fee" sheetId="4" r:id="rId1"/>
  </sheets>
  <definedNames>
    <definedName name="_xlnm.Print_Area" localSheetId="0">'Net Fee'!$A$1:$G$56</definedName>
  </definedNames>
  <calcPr calcId="145621"/>
</workbook>
</file>

<file path=xl/calcChain.xml><?xml version="1.0" encoding="utf-8"?>
<calcChain xmlns="http://schemas.openxmlformats.org/spreadsheetml/2006/main">
  <c r="F47" i="4" l="1"/>
  <c r="F50" i="4"/>
  <c r="F49" i="4"/>
  <c r="F46" i="4"/>
  <c r="F48" i="4"/>
  <c r="F51" i="4" l="1"/>
  <c r="F41" i="4"/>
  <c r="F40" i="4"/>
  <c r="F39" i="4"/>
  <c r="F38" i="4"/>
  <c r="F33" i="4"/>
  <c r="F32" i="4"/>
  <c r="F31" i="4"/>
  <c r="F30" i="4"/>
  <c r="F25" i="4"/>
  <c r="F24" i="4"/>
  <c r="F23" i="4"/>
  <c r="F22" i="4"/>
  <c r="F21" i="4"/>
  <c r="F16" i="4"/>
  <c r="F15" i="4"/>
  <c r="F14" i="4"/>
  <c r="F13" i="4"/>
  <c r="F12" i="4"/>
  <c r="F11" i="4"/>
  <c r="F42" i="4" l="1"/>
  <c r="F17" i="4"/>
  <c r="F26" i="4"/>
  <c r="F34" i="4"/>
  <c r="F52" i="4" l="1"/>
  <c r="G53" i="4" s="1"/>
</calcChain>
</file>

<file path=xl/sharedStrings.xml><?xml version="1.0" encoding="utf-8"?>
<sst xmlns="http://schemas.openxmlformats.org/spreadsheetml/2006/main" count="55" uniqueCount="47">
  <si>
    <t>Size of Contract</t>
  </si>
  <si>
    <t>The extent to which the Consultant applies knowledge, experience, technical skills, and independent judgement</t>
  </si>
  <si>
    <t>Subcontracting</t>
  </si>
  <si>
    <t>Fee</t>
  </si>
  <si>
    <t>Qualifier</t>
  </si>
  <si>
    <t>WEIGHT</t>
  </si>
  <si>
    <t>FACTOR</t>
  </si>
  <si>
    <t>More than 30% of job</t>
  </si>
  <si>
    <t>Less than 20% of job</t>
  </si>
  <si>
    <t>Less than 10% of job</t>
  </si>
  <si>
    <t>Fixed Fee Total:</t>
  </si>
  <si>
    <t>Less than 30% of job</t>
  </si>
  <si>
    <t>More than $5,000,000</t>
  </si>
  <si>
    <t>Less than $2,500,000</t>
  </si>
  <si>
    <t>Less than $150,000</t>
  </si>
  <si>
    <t>Less than $1,500,000</t>
  </si>
  <si>
    <t>Less than $5,000,000</t>
  </si>
  <si>
    <t>Interchange project / Urban widening / ITS / Bridge Design / Geotechnical</t>
  </si>
  <si>
    <t>Aggressive Schedule.  High Visibility Project.</t>
  </si>
  <si>
    <t>Degree of Risk</t>
  </si>
  <si>
    <t>The higher the risk, the higher the net fee percentage</t>
  </si>
  <si>
    <t>The shorter the schedule,  the higher the net fee percentage</t>
  </si>
  <si>
    <t>Cost Plus fixed fee contract with little chance of cost overruns and low liability exposure</t>
  </si>
  <si>
    <t>Complexity</t>
  </si>
  <si>
    <t>Contract Duration</t>
  </si>
  <si>
    <t>Lump sum contracts with possibility of overrunning costs. Projects involving significant liability, hazardous materials, experimental designs, etc.</t>
  </si>
  <si>
    <t>More than 50% of job</t>
  </si>
  <si>
    <t>Less than $1,000,000</t>
  </si>
  <si>
    <t>The more work subcontracted, the smaller the net fee percentage (Does not include Surveying or Geotech)</t>
  </si>
  <si>
    <t>Bridge Approach Project/Signal Project/Intersection Widening / CEI rural</t>
  </si>
  <si>
    <t>Cost Plus fixed fee contract and medium liability exposure</t>
  </si>
  <si>
    <t xml:space="preserve"> </t>
  </si>
  <si>
    <t>Lump sum contract with defined scope of work. Project involves medium to high liability</t>
  </si>
  <si>
    <t>RSAR project / Resurfacing / No Plans Contract/SWPPP/EPSC Inspection/QA Assessments</t>
  </si>
  <si>
    <t>Freeway widening / New alignment/ NEPA-EA/EIS / Natural Stream Design/Tech. Studies</t>
  </si>
  <si>
    <t>Rural widening / CEI Urban/ TPR / NEPA - CE</t>
  </si>
  <si>
    <t>No critical short term deadline.  Define inspection schedule (I.E. EPSC or QA Assessments)</t>
  </si>
  <si>
    <t>Standard 2/3 Phase Project (Preliminary/ROW/Construction)</t>
  </si>
  <si>
    <t>Accelerated Schedule with Project Commitments</t>
  </si>
  <si>
    <t xml:space="preserve">PROJECT DESCRIPTION:  </t>
  </si>
  <si>
    <t xml:space="preserve">SCOPE OF WORK:  </t>
  </si>
  <si>
    <t>The larger the contract maximum compensation, the smaller the net fee percentage</t>
  </si>
  <si>
    <t>TOTAL</t>
  </si>
  <si>
    <t>Local Government Guidelines Form 1-2</t>
  </si>
  <si>
    <r>
      <t xml:space="preserve">This fixed fee calculator was developed to comply with 23 CFR </t>
    </r>
    <r>
      <rPr>
        <sz val="9"/>
        <rFont val="Calibri"/>
        <family val="2"/>
      </rPr>
      <t>§</t>
    </r>
    <r>
      <rPr>
        <sz val="9"/>
        <rFont val="Calibri"/>
        <family val="2"/>
        <scheme val="minor"/>
      </rPr>
      <t>172.11(b)(3) which indicates the amount of fixed fee shall consider the scope, complexity, contract duration, degree of risk borne by the consultant, amount of subcontracting, and professional nature of the services as well as the size and type of contract.</t>
    </r>
  </si>
  <si>
    <t xml:space="preserve">APPENDIX 1 – Fixed Fee Worksheet </t>
  </si>
  <si>
    <t>March 9,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</si>
</sst>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u/>
      <sz val="10"/>
      <color theme="1"/>
      <name val="Calibri"/>
      <family val="2"/>
      <scheme val="minor"/>
    </font>
    <font>
      <sz val="10"/>
      <color theme="0"/>
      <name val="Calibri"/>
      <family val="2"/>
      <scheme val="minor"/>
    </font>
    <font>
      <sz val="10"/>
      <name val="Calibri"/>
      <family val="2"/>
      <scheme val="minor"/>
    </font>
    <font>
      <sz val="8"/>
      <color theme="3" tint="0.39994506668294322"/>
      <name val="Calibri"/>
      <family val="2"/>
      <scheme val="minor"/>
    </font>
    <font>
      <sz val="14"/>
      <color theme="1"/>
      <name val="Calibri"/>
      <family val="2"/>
      <scheme val="minor"/>
    </font>
    <font>
      <sz val="8"/>
      <color theme="1"/>
      <name val="Calibri"/>
      <family val="2"/>
      <scheme val="minor"/>
    </font>
    <font>
      <b/>
      <sz val="8"/>
      <color theme="1"/>
      <name val="Calibri"/>
      <family val="2"/>
      <scheme val="minor"/>
    </font>
    <font>
      <u/>
      <sz val="8"/>
      <color theme="1"/>
      <name val="Calibri"/>
      <family val="2"/>
      <scheme val="minor"/>
    </font>
    <font>
      <sz val="8"/>
      <color theme="0"/>
      <name val="Calibri"/>
      <family val="2"/>
      <scheme val="minor"/>
    </font>
    <font>
      <b/>
      <sz val="8"/>
      <color theme="0"/>
      <name val="Calibri"/>
      <family val="2"/>
      <scheme val="minor"/>
    </font>
    <font>
      <b/>
      <sz val="11"/>
      <color theme="1"/>
      <name val="Calibri"/>
      <family val="2"/>
      <scheme val="minor"/>
    </font>
    <font>
      <sz val="8"/>
      <color theme="3" tint="0.39997558519241921"/>
      <name val="Calibri"/>
      <family val="2"/>
      <scheme val="minor"/>
    </font>
    <font>
      <sz val="12"/>
      <color theme="1"/>
      <name val="Calibri"/>
      <family val="2"/>
      <scheme val="minor"/>
    </font>
    <font>
      <sz val="9"/>
      <name val="Calibri"/>
      <family val="2"/>
      <scheme val="minor"/>
    </font>
    <font>
      <sz val="9"/>
      <name val="Calibri"/>
      <family val="2"/>
    </font>
  </fonts>
  <fills count="3">
    <fill>
      <patternFill patternType="none"/>
    </fill>
    <fill>
      <patternFill patternType="gray125"/>
    </fill>
    <fill>
      <patternFill patternType="solid">
        <fgColor theme="6"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style="thin">
        <color auto="1"/>
      </top>
      <bottom style="thin">
        <color auto="1"/>
      </bottom>
      <diagonal/>
    </border>
    <border>
      <left/>
      <right style="thin">
        <color theme="0" tint="-0.499984740745262"/>
      </right>
      <top style="thin">
        <color auto="1"/>
      </top>
      <bottom style="thin">
        <color auto="1"/>
      </bottom>
      <diagonal/>
    </border>
  </borders>
  <cellStyleXfs count="1">
    <xf numFmtId="0" fontId="0" fillId="0" borderId="0"/>
  </cellStyleXfs>
  <cellXfs count="92">
    <xf numFmtId="0" fontId="0" fillId="0" borderId="0" xfId="0"/>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0" fontId="0" fillId="0" borderId="0" xfId="0" applyProtection="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9" fillId="0" borderId="0" xfId="0" applyFont="1" applyAlignment="1" applyProtection="1">
      <alignment wrapText="1"/>
      <protection locked="0"/>
    </xf>
    <xf numFmtId="0" fontId="10" fillId="0" borderId="0" xfId="0" applyFont="1" applyAlignment="1" applyProtection="1">
      <alignment wrapText="1"/>
      <protection locked="0"/>
    </xf>
    <xf numFmtId="0" fontId="11" fillId="0" borderId="0" xfId="0" applyFont="1" applyAlignment="1" applyProtection="1">
      <alignment horizontal="right" vertical="center" wrapText="1"/>
      <protection locked="0"/>
    </xf>
    <xf numFmtId="0" fontId="12" fillId="0" borderId="0" xfId="0" applyFont="1" applyFill="1" applyAlignment="1" applyProtection="1">
      <alignment wrapText="1"/>
      <protection locked="0"/>
    </xf>
    <xf numFmtId="2" fontId="7" fillId="0" borderId="0" xfId="0" applyNumberFormat="1" applyFont="1" applyFill="1" applyAlignment="1" applyProtection="1">
      <alignment vertical="center" wrapText="1"/>
      <protection locked="0"/>
    </xf>
    <xf numFmtId="2" fontId="7" fillId="0" borderId="0" xfId="0" applyNumberFormat="1" applyFont="1" applyFill="1" applyAlignment="1" applyProtection="1">
      <alignment wrapText="1"/>
      <protection locked="0"/>
    </xf>
    <xf numFmtId="0" fontId="13" fillId="0" borderId="0" xfId="0" applyFont="1" applyFill="1" applyAlignment="1" applyProtection="1">
      <alignment wrapText="1"/>
      <protection locked="0"/>
    </xf>
    <xf numFmtId="0" fontId="1" fillId="0" borderId="0" xfId="0" applyFont="1" applyAlignment="1" applyProtection="1">
      <protection locked="0"/>
    </xf>
    <xf numFmtId="0" fontId="9" fillId="0" borderId="0" xfId="0" applyFont="1" applyProtection="1">
      <protection locked="0"/>
    </xf>
    <xf numFmtId="2" fontId="7" fillId="0" borderId="0" xfId="0" applyNumberFormat="1" applyFont="1" applyFill="1" applyProtection="1">
      <protection locked="0"/>
    </xf>
    <xf numFmtId="0" fontId="1" fillId="0" borderId="0" xfId="0" applyFont="1" applyAlignment="1" applyProtection="1">
      <alignment horizontal="left"/>
      <protection locked="0"/>
    </xf>
    <xf numFmtId="0" fontId="1" fillId="0" borderId="0" xfId="0" applyFont="1" applyAlignment="1" applyProtection="1">
      <protection locked="0"/>
    </xf>
    <xf numFmtId="0" fontId="0" fillId="0" borderId="0" xfId="0" applyProtection="1"/>
    <xf numFmtId="0" fontId="1" fillId="0" borderId="0" xfId="0" applyFont="1" applyProtection="1"/>
    <xf numFmtId="0" fontId="1" fillId="2" borderId="3" xfId="0" applyFont="1" applyFill="1" applyBorder="1" applyAlignment="1" applyProtection="1">
      <alignment horizontal="left" vertical="center" wrapText="1" indent="1"/>
    </xf>
    <xf numFmtId="0" fontId="4" fillId="0" borderId="0" xfId="0" applyFont="1" applyAlignment="1" applyProtection="1">
      <alignment wrapText="1"/>
    </xf>
    <xf numFmtId="0" fontId="1" fillId="0" borderId="0" xfId="0" applyFont="1" applyAlignment="1" applyProtection="1">
      <alignment wrapText="1"/>
    </xf>
    <xf numFmtId="0" fontId="11" fillId="0" borderId="0" xfId="0" applyFont="1" applyAlignment="1" applyProtection="1">
      <alignment wrapText="1"/>
    </xf>
    <xf numFmtId="0" fontId="6" fillId="0" borderId="0" xfId="0" applyFont="1" applyAlignment="1" applyProtection="1">
      <alignment wrapText="1"/>
    </xf>
    <xf numFmtId="0" fontId="9" fillId="0" borderId="0" xfId="0" applyFont="1" applyAlignment="1" applyProtection="1">
      <alignment wrapText="1"/>
    </xf>
    <xf numFmtId="0" fontId="1" fillId="0" borderId="0" xfId="0" applyFont="1" applyFill="1" applyAlignment="1" applyProtection="1">
      <alignment wrapText="1"/>
    </xf>
    <xf numFmtId="0" fontId="1" fillId="0" borderId="0" xfId="0" applyFont="1" applyFill="1" applyAlignment="1" applyProtection="1">
      <alignment horizontal="left"/>
    </xf>
    <xf numFmtId="0" fontId="3" fillId="0" borderId="0" xfId="0" applyFont="1" applyAlignment="1" applyProtection="1">
      <alignment horizontal="left" indent="2"/>
    </xf>
    <xf numFmtId="0" fontId="8" fillId="0" borderId="0" xfId="0" applyFont="1" applyProtection="1"/>
    <xf numFmtId="0" fontId="4" fillId="0" borderId="0" xfId="0" applyFont="1" applyAlignment="1" applyProtection="1">
      <alignment horizontal="right" wrapText="1"/>
    </xf>
    <xf numFmtId="2" fontId="1" fillId="0" borderId="0" xfId="0" applyNumberFormat="1" applyFont="1" applyAlignment="1" applyProtection="1">
      <alignment wrapText="1"/>
    </xf>
    <xf numFmtId="0" fontId="11" fillId="0" borderId="0" xfId="0" applyFont="1" applyAlignment="1" applyProtection="1">
      <alignment horizontal="right" vertical="center" wrapText="1"/>
    </xf>
    <xf numFmtId="0" fontId="1" fillId="0" borderId="0" xfId="0" applyFont="1" applyFill="1" applyAlignment="1" applyProtection="1">
      <alignment vertical="center" wrapText="1"/>
    </xf>
    <xf numFmtId="0" fontId="1" fillId="0" borderId="0" xfId="0" applyFont="1" applyFill="1" applyProtection="1"/>
    <xf numFmtId="0" fontId="9" fillId="0" borderId="0" xfId="0" applyFont="1" applyProtection="1"/>
    <xf numFmtId="0" fontId="1" fillId="0" borderId="0" xfId="0" applyFont="1" applyAlignment="1" applyProtection="1"/>
    <xf numFmtId="0" fontId="1" fillId="0" borderId="0" xfId="0" applyFont="1" applyFill="1" applyAlignment="1" applyProtection="1">
      <alignment horizontal="left" wrapText="1"/>
    </xf>
    <xf numFmtId="0" fontId="14" fillId="0" borderId="0" xfId="0" applyFont="1" applyAlignment="1" applyProtection="1">
      <alignment horizontal="left"/>
    </xf>
    <xf numFmtId="0" fontId="0" fillId="0" borderId="0" xfId="0" applyAlignment="1" applyProtection="1">
      <alignment horizontal="centerContinuous"/>
    </xf>
    <xf numFmtId="0" fontId="0" fillId="0" borderId="0" xfId="0" applyBorder="1" applyAlignment="1" applyProtection="1">
      <alignment horizontal="centerContinuous"/>
    </xf>
    <xf numFmtId="0" fontId="1" fillId="0" borderId="0" xfId="0" applyFont="1" applyAlignment="1" applyProtection="1">
      <alignment horizontal="center"/>
    </xf>
    <xf numFmtId="0" fontId="1" fillId="0" borderId="0" xfId="0" applyFont="1" applyAlignment="1" applyProtection="1"/>
    <xf numFmtId="0" fontId="1" fillId="2" borderId="1" xfId="0" applyFont="1" applyFill="1" applyBorder="1" applyAlignment="1" applyProtection="1">
      <alignment horizontal="center" vertical="center" wrapText="1"/>
    </xf>
    <xf numFmtId="2" fontId="5" fillId="0" borderId="0" xfId="0" applyNumberFormat="1" applyFont="1" applyFill="1" applyAlignment="1" applyProtection="1">
      <alignment horizontal="left" wrapText="1"/>
    </xf>
    <xf numFmtId="0" fontId="12" fillId="0" borderId="0" xfId="0" applyFont="1" applyFill="1" applyAlignment="1" applyProtection="1">
      <alignment wrapText="1"/>
    </xf>
    <xf numFmtId="2" fontId="7" fillId="0" borderId="0" xfId="0" applyNumberFormat="1" applyFont="1" applyFill="1" applyProtection="1"/>
    <xf numFmtId="2" fontId="5" fillId="0" borderId="0" xfId="0" applyNumberFormat="1" applyFont="1" applyFill="1" applyAlignment="1" applyProtection="1">
      <alignment wrapText="1"/>
    </xf>
    <xf numFmtId="2" fontId="7" fillId="0" borderId="0" xfId="0" applyNumberFormat="1" applyFont="1" applyFill="1" applyAlignment="1" applyProtection="1">
      <alignment wrapText="1"/>
    </xf>
    <xf numFmtId="2" fontId="7" fillId="0" borderId="0" xfId="0" applyNumberFormat="1" applyFont="1" applyFill="1" applyAlignment="1" applyProtection="1">
      <alignment vertical="center" wrapText="1"/>
    </xf>
    <xf numFmtId="0" fontId="2" fillId="0" borderId="0" xfId="0" applyFont="1" applyAlignment="1" applyProtection="1"/>
    <xf numFmtId="2" fontId="1" fillId="0" borderId="0" xfId="0" applyNumberFormat="1" applyFont="1" applyAlignment="1" applyProtection="1"/>
    <xf numFmtId="2" fontId="5" fillId="0" borderId="0" xfId="0" applyNumberFormat="1" applyFont="1" applyFill="1" applyAlignment="1" applyProtection="1"/>
    <xf numFmtId="0" fontId="6" fillId="0" borderId="0" xfId="0" applyFont="1" applyAlignment="1" applyProtection="1"/>
    <xf numFmtId="0" fontId="10" fillId="0" borderId="0" xfId="0" applyFont="1" applyAlignment="1" applyProtection="1"/>
    <xf numFmtId="0" fontId="13" fillId="0" borderId="0" xfId="0" applyFont="1" applyFill="1" applyAlignment="1" applyProtection="1"/>
    <xf numFmtId="2" fontId="7" fillId="0" borderId="0" xfId="0" applyNumberFormat="1" applyFont="1" applyFill="1" applyAlignment="1" applyProtection="1"/>
    <xf numFmtId="0" fontId="9" fillId="0" borderId="0" xfId="0" applyFont="1" applyAlignment="1" applyProtection="1"/>
    <xf numFmtId="0" fontId="4" fillId="0" borderId="0" xfId="0" applyFont="1" applyAlignment="1" applyProtection="1"/>
    <xf numFmtId="2" fontId="1" fillId="0" borderId="0" xfId="0" applyNumberFormat="1" applyFont="1" applyAlignment="1" applyProtection="1">
      <alignment vertical="center"/>
    </xf>
    <xf numFmtId="0" fontId="1" fillId="0" borderId="0" xfId="0" applyFont="1" applyFill="1" applyAlignment="1" applyProtection="1"/>
    <xf numFmtId="0" fontId="1" fillId="0" borderId="0" xfId="0" applyFont="1" applyAlignment="1" applyProtection="1">
      <alignment vertical="center"/>
    </xf>
    <xf numFmtId="0" fontId="12" fillId="0" borderId="0" xfId="0" applyFont="1" applyFill="1" applyAlignment="1" applyProtection="1"/>
    <xf numFmtId="0" fontId="1" fillId="2" borderId="3" xfId="0" applyFont="1" applyFill="1" applyBorder="1" applyAlignment="1" applyProtection="1">
      <alignment horizontal="left" vertical="center" indent="1"/>
    </xf>
    <xf numFmtId="0" fontId="2" fillId="0" borderId="0" xfId="0" applyFont="1" applyAlignment="1" applyProtection="1">
      <protection locked="0"/>
    </xf>
    <xf numFmtId="0" fontId="10" fillId="0" borderId="0" xfId="0" applyFont="1" applyAlignment="1" applyProtection="1">
      <protection locked="0"/>
    </xf>
    <xf numFmtId="0" fontId="4" fillId="0" borderId="0" xfId="0" applyFont="1" applyAlignment="1" applyProtection="1">
      <alignment horizontal="right" wrapText="1"/>
      <protection locked="0"/>
    </xf>
    <xf numFmtId="0" fontId="5" fillId="0" borderId="0" xfId="0" applyFont="1" applyFill="1" applyAlignment="1" applyProtection="1">
      <protection locked="0"/>
    </xf>
    <xf numFmtId="0" fontId="5" fillId="0" borderId="0" xfId="0" applyFont="1" applyFill="1" applyAlignment="1" applyProtection="1">
      <alignment wrapText="1"/>
      <protection locked="0"/>
    </xf>
    <xf numFmtId="0" fontId="9" fillId="0" borderId="0" xfId="0" applyFont="1" applyAlignment="1" applyProtection="1">
      <protection locked="0"/>
    </xf>
    <xf numFmtId="0" fontId="2" fillId="0" borderId="0" xfId="0" applyFont="1" applyAlignment="1" applyProtection="1">
      <alignment wrapText="1"/>
      <protection locked="0"/>
    </xf>
    <xf numFmtId="0" fontId="4" fillId="0" borderId="0" xfId="0" applyFont="1" applyAlignment="1" applyProtection="1">
      <alignment horizontal="right"/>
      <protection locked="0"/>
    </xf>
    <xf numFmtId="0" fontId="5" fillId="0" borderId="0" xfId="0" applyFont="1" applyFill="1" applyAlignment="1" applyProtection="1">
      <alignment horizontal="left"/>
      <protection locked="0"/>
    </xf>
    <xf numFmtId="2" fontId="1" fillId="0" borderId="0" xfId="0" applyNumberFormat="1" applyFont="1" applyAlignment="1" applyProtection="1">
      <alignment horizontal="center"/>
    </xf>
    <xf numFmtId="2" fontId="15" fillId="0" borderId="0" xfId="0" applyNumberFormat="1" applyFont="1" applyProtection="1"/>
    <xf numFmtId="9" fontId="3" fillId="0" borderId="0" xfId="0" applyNumberFormat="1" applyFont="1" applyAlignment="1" applyProtection="1">
      <alignment horizontal="left"/>
    </xf>
    <xf numFmtId="0" fontId="14" fillId="0" borderId="0" xfId="0" applyFont="1" applyProtection="1"/>
    <xf numFmtId="0" fontId="14" fillId="0" borderId="0" xfId="0" applyFont="1" applyBorder="1" applyAlignment="1" applyProtection="1">
      <alignment horizontal="left" indent="1"/>
      <protection locked="0"/>
    </xf>
    <xf numFmtId="0" fontId="14" fillId="0" borderId="2" xfId="0" applyFont="1" applyBorder="1" applyAlignment="1" applyProtection="1">
      <alignment horizontal="left" indent="1"/>
      <protection locked="0"/>
    </xf>
    <xf numFmtId="0" fontId="9" fillId="0" borderId="0" xfId="0" applyFont="1" applyAlignment="1" applyProtection="1">
      <alignment horizontal="right"/>
    </xf>
    <xf numFmtId="0" fontId="2" fillId="2" borderId="4" xfId="0" applyFont="1" applyFill="1" applyBorder="1" applyAlignment="1" applyProtection="1">
      <alignment horizontal="left" vertical="center" wrapText="1" indent="1"/>
    </xf>
    <xf numFmtId="0" fontId="1" fillId="2" borderId="2" xfId="0" applyFont="1" applyFill="1" applyBorder="1" applyAlignment="1" applyProtection="1">
      <alignment horizontal="left" vertical="center" wrapText="1" indent="1"/>
    </xf>
    <xf numFmtId="0" fontId="1" fillId="2" borderId="5" xfId="0" applyFont="1" applyFill="1" applyBorder="1" applyAlignment="1" applyProtection="1">
      <alignment horizontal="left" vertical="center" wrapText="1" indent="1"/>
    </xf>
    <xf numFmtId="0" fontId="17" fillId="0" borderId="0" xfId="0" applyFont="1" applyAlignment="1" applyProtection="1">
      <alignment horizontal="left" vertical="center" wrapText="1"/>
    </xf>
    <xf numFmtId="0" fontId="2" fillId="2" borderId="4"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49" fontId="16" fillId="0" borderId="0" xfId="0" applyNumberFormat="1" applyFont="1" applyAlignment="1" applyProtection="1">
      <alignment horizontal="right" wrapText="1"/>
    </xf>
    <xf numFmtId="49" fontId="1" fillId="0" borderId="0" xfId="0" applyNumberFormat="1" applyFont="1" applyAlignment="1" applyProtection="1">
      <alignment horizontal="right"/>
    </xf>
    <xf numFmtId="0" fontId="1" fillId="0" borderId="0" xfId="0" applyFont="1" applyAlignment="1" applyProtection="1">
      <alignment horizontal="center"/>
    </xf>
    <xf numFmtId="0" fontId="1" fillId="0" borderId="0" xfId="0" applyFont="1" applyAlignment="1" applyProtection="1"/>
    <xf numFmtId="0" fontId="16" fillId="0" borderId="0" xfId="0" applyFont="1" applyAlignment="1" applyProtection="1">
      <alignment horizontal="right"/>
    </xf>
  </cellXfs>
  <cellStyles count="1">
    <cellStyle name="Normal" xfId="0" builtinId="0"/>
  </cellStyles>
  <dxfs count="3">
    <dxf>
      <font>
        <b/>
        <i val="0"/>
        <color rgb="FFFF0000"/>
      </font>
    </dxf>
    <dxf>
      <font>
        <b/>
        <i val="0"/>
        <color rgb="FFFF0000"/>
      </font>
    </dxf>
    <dxf>
      <font>
        <b/>
        <i val="0"/>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46" lockText="1" noThreeD="1"/>
</file>

<file path=xl/ctrlProps/ctrlProp10.xml><?xml version="1.0" encoding="utf-8"?>
<formControlPr xmlns="http://schemas.microsoft.com/office/spreadsheetml/2009/9/main" objectType="CheckBox" fmlaLink="$E$21" noThreeD="1"/>
</file>

<file path=xl/ctrlProps/ctrlProp11.xml><?xml version="1.0" encoding="utf-8"?>
<formControlPr xmlns="http://schemas.microsoft.com/office/spreadsheetml/2009/9/main" objectType="CheckBox" fmlaLink="$E$23" noThreeD="1"/>
</file>

<file path=xl/ctrlProps/ctrlProp12.xml><?xml version="1.0" encoding="utf-8"?>
<formControlPr xmlns="http://schemas.microsoft.com/office/spreadsheetml/2009/9/main" objectType="CheckBox" fmlaLink="$E$22" noThreeD="1"/>
</file>

<file path=xl/ctrlProps/ctrlProp13.xml><?xml version="1.0" encoding="utf-8"?>
<formControlPr xmlns="http://schemas.microsoft.com/office/spreadsheetml/2009/9/main" objectType="CheckBox" fmlaLink="$E$24" noThreeD="1"/>
</file>

<file path=xl/ctrlProps/ctrlProp14.xml><?xml version="1.0" encoding="utf-8"?>
<formControlPr xmlns="http://schemas.microsoft.com/office/spreadsheetml/2009/9/main" objectType="CheckBox" fmlaLink="$E$25" noThreeD="1"/>
</file>

<file path=xl/ctrlProps/ctrlProp15.xml><?xml version="1.0" encoding="utf-8"?>
<formControlPr xmlns="http://schemas.microsoft.com/office/spreadsheetml/2009/9/main" objectType="CheckBox" fmlaLink="$E$11" noThreeD="1"/>
</file>

<file path=xl/ctrlProps/ctrlProp16.xml><?xml version="1.0" encoding="utf-8"?>
<formControlPr xmlns="http://schemas.microsoft.com/office/spreadsheetml/2009/9/main" objectType="CheckBox" fmlaLink="$E$12" noThreeD="1"/>
</file>

<file path=xl/ctrlProps/ctrlProp17.xml><?xml version="1.0" encoding="utf-8"?>
<formControlPr xmlns="http://schemas.microsoft.com/office/spreadsheetml/2009/9/main" objectType="CheckBox" fmlaLink="$E$13" noThreeD="1"/>
</file>

<file path=xl/ctrlProps/ctrlProp18.xml><?xml version="1.0" encoding="utf-8"?>
<formControlPr xmlns="http://schemas.microsoft.com/office/spreadsheetml/2009/9/main" objectType="CheckBox" fmlaLink="$E$14" noThreeD="1"/>
</file>

<file path=xl/ctrlProps/ctrlProp19.xml><?xml version="1.0" encoding="utf-8"?>
<formControlPr xmlns="http://schemas.microsoft.com/office/spreadsheetml/2009/9/main" objectType="CheckBox" fmlaLink="$E$15" noThreeD="1"/>
</file>

<file path=xl/ctrlProps/ctrlProp2.xml><?xml version="1.0" encoding="utf-8"?>
<formControlPr xmlns="http://schemas.microsoft.com/office/spreadsheetml/2009/9/main" objectType="CheckBox" fmlaLink="$E$47" lockText="1" noThreeD="1"/>
</file>

<file path=xl/ctrlProps/ctrlProp20.xml><?xml version="1.0" encoding="utf-8"?>
<formControlPr xmlns="http://schemas.microsoft.com/office/spreadsheetml/2009/9/main" objectType="CheckBox" fmlaLink="$E$16" noThreeD="1"/>
</file>

<file path=xl/ctrlProps/ctrlProp21.xml><?xml version="1.0" encoding="utf-8"?>
<formControlPr xmlns="http://schemas.microsoft.com/office/spreadsheetml/2009/9/main" objectType="CheckBox" fmlaLink="$E$38" lockText="1" noThreeD="1"/>
</file>

<file path=xl/ctrlProps/ctrlProp22.xml><?xml version="1.0" encoding="utf-8"?>
<formControlPr xmlns="http://schemas.microsoft.com/office/spreadsheetml/2009/9/main" objectType="CheckBox" fmlaLink="$E$39" lockText="1" noThreeD="1"/>
</file>

<file path=xl/ctrlProps/ctrlProp23.xml><?xml version="1.0" encoding="utf-8"?>
<formControlPr xmlns="http://schemas.microsoft.com/office/spreadsheetml/2009/9/main" objectType="CheckBox" fmlaLink="$E$40" lockText="1" noThreeD="1"/>
</file>

<file path=xl/ctrlProps/ctrlProp24.xml><?xml version="1.0" encoding="utf-8"?>
<formControlPr xmlns="http://schemas.microsoft.com/office/spreadsheetml/2009/9/main" objectType="CheckBox" fmlaLink="$E$41" lockText="1" noThreeD="1"/>
</file>

<file path=xl/ctrlProps/ctrlProp3.xml><?xml version="1.0" encoding="utf-8"?>
<formControlPr xmlns="http://schemas.microsoft.com/office/spreadsheetml/2009/9/main" objectType="CheckBox" fmlaLink="$E$48" lockText="1" noThreeD="1"/>
</file>

<file path=xl/ctrlProps/ctrlProp4.xml><?xml version="1.0" encoding="utf-8"?>
<formControlPr xmlns="http://schemas.microsoft.com/office/spreadsheetml/2009/9/main" objectType="CheckBox" fmlaLink="$E$50" lockText="1" noThreeD="1"/>
</file>

<file path=xl/ctrlProps/ctrlProp5.xml><?xml version="1.0" encoding="utf-8"?>
<formControlPr xmlns="http://schemas.microsoft.com/office/spreadsheetml/2009/9/main" objectType="CheckBox" fmlaLink="$E$49" noThreeD="1"/>
</file>

<file path=xl/ctrlProps/ctrlProp6.xml><?xml version="1.0" encoding="utf-8"?>
<formControlPr xmlns="http://schemas.microsoft.com/office/spreadsheetml/2009/9/main" objectType="CheckBox" fmlaLink="$E$30" noThreeD="1"/>
</file>

<file path=xl/ctrlProps/ctrlProp7.xml><?xml version="1.0" encoding="utf-8"?>
<formControlPr xmlns="http://schemas.microsoft.com/office/spreadsheetml/2009/9/main" objectType="CheckBox" fmlaLink="$E$31" lockText="1" noThreeD="1"/>
</file>

<file path=xl/ctrlProps/ctrlProp8.xml><?xml version="1.0" encoding="utf-8"?>
<formControlPr xmlns="http://schemas.microsoft.com/office/spreadsheetml/2009/9/main" objectType="CheckBox" fmlaLink="$E$32" lockText="1" noThreeD="1"/>
</file>

<file path=xl/ctrlProps/ctrlProp9.xml><?xml version="1.0" encoding="utf-8"?>
<formControlPr xmlns="http://schemas.microsoft.com/office/spreadsheetml/2009/9/main" objectType="CheckBox" fmlaLink="$E$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7620</xdr:colOff>
          <xdr:row>44</xdr:row>
          <xdr:rowOff>175260</xdr:rowOff>
        </xdr:from>
        <xdr:to>
          <xdr:col>2</xdr:col>
          <xdr:colOff>45720</xdr:colOff>
          <xdr:row>46</xdr:row>
          <xdr:rowOff>22860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45</xdr:row>
          <xdr:rowOff>137160</xdr:rowOff>
        </xdr:from>
        <xdr:to>
          <xdr:col>2</xdr:col>
          <xdr:colOff>45720</xdr:colOff>
          <xdr:row>47</xdr:row>
          <xdr:rowOff>22860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xdr:twoCellAnchor editAs="oneCell">
    <xdr:from>
      <xdr:col>0</xdr:col>
      <xdr:colOff>83821</xdr:colOff>
      <xdr:row>0</xdr:row>
      <xdr:rowOff>7620</xdr:rowOff>
    </xdr:from>
    <xdr:to>
      <xdr:col>5</xdr:col>
      <xdr:colOff>38101</xdr:colOff>
      <xdr:row>2</xdr:row>
      <xdr:rowOff>109246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1" y="205740"/>
          <a:ext cx="1249680" cy="514376"/>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1</xdr:col>
          <xdr:colOff>7620</xdr:colOff>
          <xdr:row>46</xdr:row>
          <xdr:rowOff>137160</xdr:rowOff>
        </xdr:from>
        <xdr:to>
          <xdr:col>2</xdr:col>
          <xdr:colOff>45720</xdr:colOff>
          <xdr:row>48</xdr:row>
          <xdr:rowOff>22860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48</xdr:row>
          <xdr:rowOff>137160</xdr:rowOff>
        </xdr:from>
        <xdr:to>
          <xdr:col>2</xdr:col>
          <xdr:colOff>45720</xdr:colOff>
          <xdr:row>50</xdr:row>
          <xdr:rowOff>22860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47</xdr:row>
          <xdr:rowOff>137160</xdr:rowOff>
        </xdr:from>
        <xdr:to>
          <xdr:col>2</xdr:col>
          <xdr:colOff>45720</xdr:colOff>
          <xdr:row>49</xdr:row>
          <xdr:rowOff>22860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28</xdr:row>
          <xdr:rowOff>182880</xdr:rowOff>
        </xdr:from>
        <xdr:to>
          <xdr:col>2</xdr:col>
          <xdr:colOff>45720</xdr:colOff>
          <xdr:row>30</xdr:row>
          <xdr:rowOff>22860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29</xdr:row>
          <xdr:rowOff>144780</xdr:rowOff>
        </xdr:from>
        <xdr:to>
          <xdr:col>2</xdr:col>
          <xdr:colOff>45720</xdr:colOff>
          <xdr:row>31</xdr:row>
          <xdr:rowOff>22860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30</xdr:row>
          <xdr:rowOff>144780</xdr:rowOff>
        </xdr:from>
        <xdr:to>
          <xdr:col>2</xdr:col>
          <xdr:colOff>45720</xdr:colOff>
          <xdr:row>32</xdr:row>
          <xdr:rowOff>22860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31</xdr:row>
          <xdr:rowOff>137160</xdr:rowOff>
        </xdr:from>
        <xdr:to>
          <xdr:col>2</xdr:col>
          <xdr:colOff>45720</xdr:colOff>
          <xdr:row>33</xdr:row>
          <xdr:rowOff>22860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19</xdr:row>
          <xdr:rowOff>175260</xdr:rowOff>
        </xdr:from>
        <xdr:to>
          <xdr:col>2</xdr:col>
          <xdr:colOff>60960</xdr:colOff>
          <xdr:row>21</xdr:row>
          <xdr:rowOff>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21</xdr:row>
          <xdr:rowOff>137160</xdr:rowOff>
        </xdr:from>
        <xdr:to>
          <xdr:col>2</xdr:col>
          <xdr:colOff>60960</xdr:colOff>
          <xdr:row>23</xdr:row>
          <xdr:rowOff>22860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20</xdr:row>
          <xdr:rowOff>137160</xdr:rowOff>
        </xdr:from>
        <xdr:to>
          <xdr:col>2</xdr:col>
          <xdr:colOff>60960</xdr:colOff>
          <xdr:row>22</xdr:row>
          <xdr:rowOff>22860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22</xdr:row>
          <xdr:rowOff>137160</xdr:rowOff>
        </xdr:from>
        <xdr:to>
          <xdr:col>2</xdr:col>
          <xdr:colOff>60960</xdr:colOff>
          <xdr:row>24</xdr:row>
          <xdr:rowOff>22860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22860</xdr:colOff>
          <xdr:row>23</xdr:row>
          <xdr:rowOff>137160</xdr:rowOff>
        </xdr:from>
        <xdr:to>
          <xdr:col>2</xdr:col>
          <xdr:colOff>60960</xdr:colOff>
          <xdr:row>25</xdr:row>
          <xdr:rowOff>22860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xdr:row>
          <xdr:rowOff>182880</xdr:rowOff>
        </xdr:from>
        <xdr:to>
          <xdr:col>2</xdr:col>
          <xdr:colOff>45720</xdr:colOff>
          <xdr:row>11</xdr:row>
          <xdr:rowOff>22860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xdr:row>
          <xdr:rowOff>137160</xdr:rowOff>
        </xdr:from>
        <xdr:to>
          <xdr:col>2</xdr:col>
          <xdr:colOff>45720</xdr:colOff>
          <xdr:row>12</xdr:row>
          <xdr:rowOff>22860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144780</xdr:rowOff>
        </xdr:from>
        <xdr:to>
          <xdr:col>2</xdr:col>
          <xdr:colOff>45720</xdr:colOff>
          <xdr:row>13</xdr:row>
          <xdr:rowOff>22860</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xdr:row>
          <xdr:rowOff>144780</xdr:rowOff>
        </xdr:from>
        <xdr:to>
          <xdr:col>2</xdr:col>
          <xdr:colOff>45720</xdr:colOff>
          <xdr:row>14</xdr:row>
          <xdr:rowOff>22860</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xdr:row>
          <xdr:rowOff>137160</xdr:rowOff>
        </xdr:from>
        <xdr:to>
          <xdr:col>2</xdr:col>
          <xdr:colOff>45720</xdr:colOff>
          <xdr:row>15</xdr:row>
          <xdr:rowOff>22860</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xdr:row>
          <xdr:rowOff>144780</xdr:rowOff>
        </xdr:from>
        <xdr:to>
          <xdr:col>2</xdr:col>
          <xdr:colOff>45720</xdr:colOff>
          <xdr:row>16</xdr:row>
          <xdr:rowOff>22860</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36</xdr:row>
          <xdr:rowOff>190500</xdr:rowOff>
        </xdr:from>
        <xdr:to>
          <xdr:col>2</xdr:col>
          <xdr:colOff>45720</xdr:colOff>
          <xdr:row>38</xdr:row>
          <xdr:rowOff>30480</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37</xdr:row>
          <xdr:rowOff>144780</xdr:rowOff>
        </xdr:from>
        <xdr:to>
          <xdr:col>2</xdr:col>
          <xdr:colOff>45720</xdr:colOff>
          <xdr:row>39</xdr:row>
          <xdr:rowOff>22860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38</xdr:row>
          <xdr:rowOff>144780</xdr:rowOff>
        </xdr:from>
        <xdr:to>
          <xdr:col>2</xdr:col>
          <xdr:colOff>45720</xdr:colOff>
          <xdr:row>40</xdr:row>
          <xdr:rowOff>22860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40</xdr:row>
          <xdr:rowOff>76200</xdr:rowOff>
        </xdr:from>
        <xdr:to>
          <xdr:col>2</xdr:col>
          <xdr:colOff>45720</xdr:colOff>
          <xdr:row>40</xdr:row>
          <xdr:rowOff>289560</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6"/>
  <sheetViews>
    <sheetView tabSelected="1" zoomScaleNormal="100" zoomScaleSheetLayoutView="110" workbookViewId="0">
      <selection activeCell="J12" sqref="J12"/>
    </sheetView>
  </sheetViews>
  <sheetFormatPr defaultColWidth="9.109375" defaultRowHeight="14.4" x14ac:dyDescent="0.3"/>
  <cols>
    <col min="1" max="1" width="7.44140625" style="3" customWidth="1"/>
    <col min="2" max="2" width="2.44140625" style="3" customWidth="1"/>
    <col min="3" max="3" width="2" style="3" customWidth="1"/>
    <col min="4" max="4" width="5.5546875" style="3" customWidth="1"/>
    <col min="5" max="5" width="1.44140625" style="3" customWidth="1"/>
    <col min="6" max="6" width="4.5546875" style="3" customWidth="1"/>
    <col min="7" max="7" width="71.5546875" style="3" customWidth="1"/>
    <col min="8" max="9" width="9.109375" style="3"/>
    <col min="10" max="10" width="12.109375" style="3" customWidth="1"/>
    <col min="11" max="16384" width="9.109375" style="3"/>
  </cols>
  <sheetData>
    <row r="1" spans="1:10" ht="15.6" x14ac:dyDescent="0.3">
      <c r="A1" s="91" t="s">
        <v>43</v>
      </c>
      <c r="B1" s="91"/>
      <c r="C1" s="91"/>
      <c r="D1" s="91"/>
      <c r="E1" s="91"/>
      <c r="F1" s="91"/>
      <c r="G1" s="91"/>
    </row>
    <row r="2" spans="1:10" x14ac:dyDescent="0.3">
      <c r="A2" s="87" t="s">
        <v>46</v>
      </c>
      <c r="B2" s="88"/>
      <c r="C2" s="88"/>
      <c r="D2" s="88"/>
      <c r="E2" s="88"/>
      <c r="F2" s="88"/>
      <c r="G2" s="88"/>
    </row>
    <row r="3" spans="1:10" ht="10.199999999999999" customHeight="1" x14ac:dyDescent="0.3">
      <c r="A3" s="18"/>
      <c r="B3" s="18"/>
      <c r="C3" s="18"/>
      <c r="D3" s="18"/>
      <c r="E3" s="18"/>
      <c r="F3" s="18"/>
      <c r="G3" s="18"/>
    </row>
    <row r="4" spans="1:10" ht="13.8" customHeight="1" x14ac:dyDescent="0.3">
      <c r="A4" s="76" t="s">
        <v>45</v>
      </c>
      <c r="B4" s="18"/>
      <c r="C4" s="18"/>
      <c r="D4" s="18"/>
      <c r="E4" s="18"/>
      <c r="F4" s="18"/>
      <c r="G4" s="18"/>
    </row>
    <row r="5" spans="1:10" ht="17.399999999999999" customHeight="1" x14ac:dyDescent="0.3">
      <c r="A5" s="38" t="s">
        <v>39</v>
      </c>
      <c r="B5" s="39"/>
      <c r="C5" s="39"/>
      <c r="D5" s="39"/>
      <c r="E5" s="39"/>
      <c r="F5" s="39"/>
      <c r="G5" s="77"/>
    </row>
    <row r="6" spans="1:10" ht="14.4" customHeight="1" x14ac:dyDescent="0.25">
      <c r="A6" s="38" t="s">
        <v>40</v>
      </c>
      <c r="B6" s="39"/>
      <c r="C6" s="39"/>
      <c r="D6" s="39"/>
      <c r="E6" s="39"/>
      <c r="F6" s="40"/>
      <c r="G6" s="78"/>
    </row>
    <row r="7" spans="1:10" ht="7.2" customHeight="1" x14ac:dyDescent="0.25">
      <c r="A7" s="18"/>
      <c r="B7" s="18"/>
      <c r="C7" s="18"/>
      <c r="D7" s="18"/>
      <c r="E7" s="18"/>
      <c r="F7" s="18"/>
      <c r="G7" s="18"/>
    </row>
    <row r="8" spans="1:10" s="4" customFormat="1" ht="12.75" x14ac:dyDescent="0.2">
      <c r="A8" s="41" t="s">
        <v>5</v>
      </c>
      <c r="B8" s="89" t="s">
        <v>6</v>
      </c>
      <c r="C8" s="90"/>
      <c r="D8" s="90"/>
      <c r="E8" s="90"/>
      <c r="F8" s="90"/>
      <c r="G8" s="19"/>
    </row>
    <row r="9" spans="1:10" s="2" customFormat="1" ht="27.6" customHeight="1" x14ac:dyDescent="0.3">
      <c r="A9" s="43">
        <v>5</v>
      </c>
      <c r="B9" s="80" t="s">
        <v>0</v>
      </c>
      <c r="C9" s="81"/>
      <c r="D9" s="81"/>
      <c r="E9" s="81"/>
      <c r="F9" s="82"/>
      <c r="G9" s="63" t="s">
        <v>41</v>
      </c>
      <c r="J9" s="17"/>
    </row>
    <row r="10" spans="1:10" s="2" customFormat="1" ht="15.9" customHeight="1" x14ac:dyDescent="0.2">
      <c r="A10" s="22"/>
      <c r="B10" s="50"/>
      <c r="C10" s="50"/>
      <c r="D10" s="30" t="s">
        <v>3</v>
      </c>
      <c r="F10" s="22"/>
      <c r="G10" s="21" t="s">
        <v>4</v>
      </c>
    </row>
    <row r="11" spans="1:10" s="2" customFormat="1" ht="12.9" customHeight="1" x14ac:dyDescent="0.25">
      <c r="A11" s="33"/>
      <c r="B11" s="42"/>
      <c r="C11" s="42"/>
      <c r="D11" s="51">
        <v>0.02</v>
      </c>
      <c r="E11" s="67" t="b">
        <v>0</v>
      </c>
      <c r="F11" s="52" t="b">
        <f>IF(AND(E11=TRUE,E12=FALSE,E13=FALSE,E14=FALSE,E15=FALSE,E16=FALSE),D11*A9)</f>
        <v>0</v>
      </c>
      <c r="G11" s="36" t="s">
        <v>12</v>
      </c>
      <c r="J11" s="3"/>
    </row>
    <row r="12" spans="1:10" s="2" customFormat="1" ht="12.9" customHeight="1" x14ac:dyDescent="0.2">
      <c r="A12" s="33"/>
      <c r="B12" s="42"/>
      <c r="C12" s="42"/>
      <c r="D12" s="51">
        <v>0.04</v>
      </c>
      <c r="E12" s="67" t="b">
        <v>0</v>
      </c>
      <c r="F12" s="52" t="b">
        <f>IF(AND(E12=TRUE,E11=FALSE,E13=FALSE,E14=FALSE,E15=FALSE,E16=FALSE),D12*A9)</f>
        <v>0</v>
      </c>
      <c r="G12" s="36" t="s">
        <v>16</v>
      </c>
    </row>
    <row r="13" spans="1:10" s="2" customFormat="1" ht="12.9" customHeight="1" x14ac:dyDescent="0.2">
      <c r="A13" s="33"/>
      <c r="B13" s="42"/>
      <c r="C13" s="42"/>
      <c r="D13" s="51">
        <v>0.06</v>
      </c>
      <c r="E13" s="67" t="b">
        <v>0</v>
      </c>
      <c r="F13" s="52" t="b">
        <f>IF(AND(E13=TRUE,E11=FALSE,E12=FALSE,E14=FALSE,E15=FALSE,E16=FALSE),D13*A9)</f>
        <v>0</v>
      </c>
      <c r="G13" s="36" t="s">
        <v>13</v>
      </c>
    </row>
    <row r="14" spans="1:10" s="2" customFormat="1" ht="12.9" customHeight="1" x14ac:dyDescent="0.2">
      <c r="A14" s="33"/>
      <c r="B14" s="42"/>
      <c r="C14" s="42"/>
      <c r="D14" s="31">
        <v>0.08</v>
      </c>
      <c r="E14" s="68" t="b">
        <v>0</v>
      </c>
      <c r="F14" s="47" t="b">
        <f>IF(AND(E14=TRUE,E11=FALSE,E12=FALSE,E13=FALSE,E15=FALSE,E16=FALSE),D14*A9)</f>
        <v>0</v>
      </c>
      <c r="G14" s="22" t="s">
        <v>15</v>
      </c>
    </row>
    <row r="15" spans="1:10" s="2" customFormat="1" ht="12.9" customHeight="1" x14ac:dyDescent="0.3">
      <c r="A15" s="26"/>
      <c r="B15" s="42"/>
      <c r="C15" s="42"/>
      <c r="D15" s="51">
        <v>0.1</v>
      </c>
      <c r="E15" s="68" t="b">
        <v>0</v>
      </c>
      <c r="F15" s="47" t="b">
        <f>IF(AND(E15=TRUE,E11=FALSE,E12=FALSE,E13=FALSE,E14=FALSE,E16=FALSE),D15*A9)</f>
        <v>0</v>
      </c>
      <c r="G15" s="22" t="s">
        <v>27</v>
      </c>
    </row>
    <row r="16" spans="1:10" s="2" customFormat="1" ht="12.9" customHeight="1" x14ac:dyDescent="0.2">
      <c r="A16" s="26"/>
      <c r="B16" s="42"/>
      <c r="C16" s="42"/>
      <c r="D16" s="22">
        <v>0.12</v>
      </c>
      <c r="E16" s="68" t="b">
        <v>0</v>
      </c>
      <c r="F16" s="47" t="b">
        <f>IF(AND(E16=TRUE,E11=FALSE,E12=FALSE,E13=FALSE,E14=FALSE,E15=FALSE),D16*A9)</f>
        <v>0</v>
      </c>
      <c r="G16" s="22" t="s">
        <v>14</v>
      </c>
    </row>
    <row r="17" spans="1:11" s="6" customFormat="1" ht="9.9" customHeight="1" x14ac:dyDescent="0.2">
      <c r="A17" s="25"/>
      <c r="B17" s="65"/>
      <c r="C17" s="54"/>
      <c r="D17" s="32"/>
      <c r="E17" s="45"/>
      <c r="F17" s="49">
        <f>SUM(F11:F16)</f>
        <v>0</v>
      </c>
      <c r="G17" s="23"/>
    </row>
    <row r="18" spans="1:11" s="6" customFormat="1" ht="1.95" customHeight="1" x14ac:dyDescent="0.2">
      <c r="B18" s="7"/>
      <c r="C18" s="7"/>
      <c r="D18" s="8"/>
      <c r="E18" s="9"/>
      <c r="F18" s="10"/>
      <c r="G18" s="23"/>
    </row>
    <row r="19" spans="1:11" s="2" customFormat="1" ht="27.6" customHeight="1" x14ac:dyDescent="0.2">
      <c r="A19" s="43">
        <v>35</v>
      </c>
      <c r="B19" s="80" t="s">
        <v>23</v>
      </c>
      <c r="C19" s="81"/>
      <c r="D19" s="81"/>
      <c r="E19" s="81"/>
      <c r="F19" s="82"/>
      <c r="G19" s="20" t="s">
        <v>1</v>
      </c>
      <c r="H19" s="5"/>
      <c r="I19" s="5"/>
      <c r="J19" s="5"/>
      <c r="K19" s="5"/>
    </row>
    <row r="20" spans="1:11" s="2" customFormat="1" ht="15.9" customHeight="1" x14ac:dyDescent="0.2">
      <c r="A20" s="22"/>
      <c r="B20" s="17"/>
      <c r="D20" s="66" t="s">
        <v>3</v>
      </c>
      <c r="E20" s="24"/>
      <c r="F20" s="22"/>
      <c r="G20" s="21" t="s">
        <v>4</v>
      </c>
    </row>
    <row r="21" spans="1:11" s="2" customFormat="1" ht="12.9" customHeight="1" x14ac:dyDescent="0.3">
      <c r="A21" s="33"/>
      <c r="B21" s="17"/>
      <c r="D21" s="51">
        <v>0.04</v>
      </c>
      <c r="E21" s="67" t="b">
        <v>0</v>
      </c>
      <c r="F21" s="52" t="b">
        <f>IF(AND(E21=TRUE,E22=FALSE,E23=FALSE,E24=FALSE,E25=FALSE),D21*A19)</f>
        <v>0</v>
      </c>
      <c r="G21" s="53" t="s">
        <v>33</v>
      </c>
    </row>
    <row r="22" spans="1:11" s="2" customFormat="1" ht="12.9" customHeight="1" x14ac:dyDescent="0.3">
      <c r="A22" s="33"/>
      <c r="B22" s="17"/>
      <c r="D22" s="51">
        <v>0.06</v>
      </c>
      <c r="E22" s="67" t="b">
        <v>0</v>
      </c>
      <c r="F22" s="52" t="b">
        <f>IF(AND(E22=TRUE,E21=FALSE,E23=FALSE,E24=FALSE,E25=FALSE),D22*A19)</f>
        <v>0</v>
      </c>
      <c r="G22" s="53" t="s">
        <v>29</v>
      </c>
    </row>
    <row r="23" spans="1:11" s="2" customFormat="1" ht="12.9" customHeight="1" x14ac:dyDescent="0.3">
      <c r="A23" s="33"/>
      <c r="B23" s="17"/>
      <c r="D23" s="51">
        <v>0.08</v>
      </c>
      <c r="E23" s="67" t="b">
        <v>0</v>
      </c>
      <c r="F23" s="52" t="b">
        <f>IF(AND(E23=TRUE,E21=FALSE,E22=FALSE,E24=FALSE,E25=FALSE),D23*A19)</f>
        <v>0</v>
      </c>
      <c r="G23" s="53" t="s">
        <v>35</v>
      </c>
    </row>
    <row r="24" spans="1:11" s="2" customFormat="1" ht="12.9" customHeight="1" x14ac:dyDescent="0.3">
      <c r="A24" s="26"/>
      <c r="B24" s="17"/>
      <c r="D24" s="51">
        <v>0.1</v>
      </c>
      <c r="E24" s="67" t="b">
        <v>0</v>
      </c>
      <c r="F24" s="52" t="b">
        <f>IF(AND(E24=TRUE,E21=FALSE,E22=FALSE,E23=FALSE,E25=FALSE),D24*A19)</f>
        <v>0</v>
      </c>
      <c r="G24" s="53" t="s">
        <v>34</v>
      </c>
    </row>
    <row r="25" spans="1:11" s="2" customFormat="1" ht="12.9" customHeight="1" x14ac:dyDescent="0.3">
      <c r="A25" s="26"/>
      <c r="B25" s="17"/>
      <c r="D25" s="42">
        <v>0.12</v>
      </c>
      <c r="E25" s="67" t="b">
        <v>0</v>
      </c>
      <c r="F25" s="52" t="b">
        <f>IF(AND(E25=TRUE,E21=FALSE,E22=FALSE,E23=FALSE,E24=FALSE),D25*A19)</f>
        <v>0</v>
      </c>
      <c r="G25" s="53" t="s">
        <v>17</v>
      </c>
    </row>
    <row r="26" spans="1:11" s="6" customFormat="1" ht="9.9" customHeight="1" x14ac:dyDescent="0.2">
      <c r="A26" s="25"/>
      <c r="B26" s="69"/>
      <c r="E26" s="45"/>
      <c r="F26" s="48">
        <f>SUM(F21:F25)</f>
        <v>0</v>
      </c>
      <c r="G26" s="25"/>
    </row>
    <row r="27" spans="1:11" s="6" customFormat="1" ht="1.95" customHeight="1" x14ac:dyDescent="0.2">
      <c r="E27" s="9"/>
      <c r="F27" s="11"/>
      <c r="G27" s="25"/>
    </row>
    <row r="28" spans="1:11" s="2" customFormat="1" ht="27.6" customHeight="1" x14ac:dyDescent="0.3">
      <c r="A28" s="43">
        <v>5</v>
      </c>
      <c r="B28" s="84" t="s">
        <v>24</v>
      </c>
      <c r="C28" s="85"/>
      <c r="D28" s="85"/>
      <c r="E28" s="85"/>
      <c r="F28" s="86"/>
      <c r="G28" s="20" t="s">
        <v>21</v>
      </c>
    </row>
    <row r="29" spans="1:11" s="2" customFormat="1" ht="15.9" customHeight="1" x14ac:dyDescent="0.3">
      <c r="A29" s="26"/>
      <c r="B29" s="64"/>
      <c r="C29" s="70"/>
      <c r="D29" s="66" t="s">
        <v>3</v>
      </c>
      <c r="E29" s="22"/>
      <c r="F29" s="22"/>
      <c r="G29" s="21" t="s">
        <v>4</v>
      </c>
    </row>
    <row r="30" spans="1:11" s="2" customFormat="1" ht="12.9" customHeight="1" x14ac:dyDescent="0.3">
      <c r="A30" s="26"/>
      <c r="B30" s="17"/>
      <c r="D30" s="51">
        <v>0.06</v>
      </c>
      <c r="E30" s="67" t="b">
        <v>0</v>
      </c>
      <c r="F30" s="52" t="b">
        <f>IF(AND(E30=TRUE,E31=FALSE,E32=FALSE,E33=FALSE),D30*A28)</f>
        <v>0</v>
      </c>
      <c r="G30" s="36" t="s">
        <v>36</v>
      </c>
    </row>
    <row r="31" spans="1:11" s="2" customFormat="1" ht="12.9" customHeight="1" x14ac:dyDescent="0.3">
      <c r="A31" s="26"/>
      <c r="B31" s="17"/>
      <c r="D31" s="51">
        <v>0.08</v>
      </c>
      <c r="E31" s="67" t="b">
        <v>0</v>
      </c>
      <c r="F31" s="52" t="b">
        <f>IF(AND(E31=TRUE,E30=FALSE,E32=FALSE,E33=FALSE),D31*A28)</f>
        <v>0</v>
      </c>
      <c r="G31" s="36" t="s">
        <v>37</v>
      </c>
    </row>
    <row r="32" spans="1:11" s="2" customFormat="1" ht="12.9" customHeight="1" x14ac:dyDescent="0.3">
      <c r="A32" s="26"/>
      <c r="B32" s="17"/>
      <c r="D32" s="51">
        <v>0.1</v>
      </c>
      <c r="E32" s="67" t="b">
        <v>0</v>
      </c>
      <c r="F32" s="52" t="b">
        <f>IF(AND(E32=TRUE,E30=FALSE,E31=FALSE,E33=FALSE),D32*A28)</f>
        <v>0</v>
      </c>
      <c r="G32" s="36" t="s">
        <v>38</v>
      </c>
    </row>
    <row r="33" spans="1:13" s="2" customFormat="1" ht="12.9" customHeight="1" x14ac:dyDescent="0.3">
      <c r="A33" s="26"/>
      <c r="B33" s="17"/>
      <c r="D33" s="42">
        <v>0.12</v>
      </c>
      <c r="E33" s="67" t="b">
        <v>0</v>
      </c>
      <c r="F33" s="52" t="b">
        <f>IF(AND(E33=TRUE,E30=FALSE,E31=FALSE,E32=FALSE),D33*A28)</f>
        <v>0</v>
      </c>
      <c r="G33" s="36" t="s">
        <v>18</v>
      </c>
    </row>
    <row r="34" spans="1:13" s="6" customFormat="1" ht="9.9" customHeight="1" x14ac:dyDescent="0.2">
      <c r="A34" s="25"/>
      <c r="B34" s="65"/>
      <c r="C34" s="7"/>
      <c r="D34" s="65"/>
      <c r="E34" s="55"/>
      <c r="F34" s="56">
        <f>SUM(F30:F33)</f>
        <v>0</v>
      </c>
      <c r="G34" s="57"/>
      <c r="M34" s="6" t="s">
        <v>31</v>
      </c>
    </row>
    <row r="35" spans="1:13" s="6" customFormat="1" ht="1.95" customHeight="1" x14ac:dyDescent="0.2">
      <c r="B35" s="7"/>
      <c r="C35" s="7"/>
      <c r="D35" s="7"/>
      <c r="E35" s="12"/>
      <c r="F35" s="11"/>
      <c r="G35" s="25"/>
    </row>
    <row r="36" spans="1:13" s="5" customFormat="1" ht="27.6" customHeight="1" x14ac:dyDescent="0.3">
      <c r="A36" s="43">
        <v>50</v>
      </c>
      <c r="B36" s="80" t="s">
        <v>19</v>
      </c>
      <c r="C36" s="81"/>
      <c r="D36" s="81"/>
      <c r="E36" s="81"/>
      <c r="F36" s="82"/>
      <c r="G36" s="20" t="s">
        <v>20</v>
      </c>
    </row>
    <row r="37" spans="1:13" s="13" customFormat="1" ht="15.9" customHeight="1" x14ac:dyDescent="0.3">
      <c r="A37" s="33"/>
      <c r="B37" s="17"/>
      <c r="C37" s="17"/>
      <c r="D37" s="71" t="s">
        <v>3</v>
      </c>
      <c r="E37" s="36"/>
      <c r="F37" s="36"/>
      <c r="G37" s="58" t="s">
        <v>4</v>
      </c>
    </row>
    <row r="38" spans="1:13" s="4" customFormat="1" ht="12.9" customHeight="1" x14ac:dyDescent="0.3">
      <c r="A38" s="34"/>
      <c r="B38" s="17"/>
      <c r="C38" s="2"/>
      <c r="D38" s="59">
        <v>0.06</v>
      </c>
      <c r="E38" s="67" t="b">
        <v>0</v>
      </c>
      <c r="F38" s="52" t="b">
        <f>IF(AND(E38=TRUE,E39=FALSE,E40=FALSE,E41=FALSE),D38*A36)</f>
        <v>0</v>
      </c>
      <c r="G38" s="60" t="s">
        <v>22</v>
      </c>
    </row>
    <row r="39" spans="1:13" s="4" customFormat="1" ht="12.9" customHeight="1" x14ac:dyDescent="0.3">
      <c r="A39" s="33"/>
      <c r="B39" s="17"/>
      <c r="C39" s="2"/>
      <c r="D39" s="51">
        <v>0.08</v>
      </c>
      <c r="E39" s="67" t="b">
        <v>0</v>
      </c>
      <c r="F39" s="52" t="b">
        <f>IF(AND(E39=TRUE,E38=FALSE,E40=FALSE,E41=FALSE),D39*A36)</f>
        <v>0</v>
      </c>
      <c r="G39" s="60" t="s">
        <v>30</v>
      </c>
    </row>
    <row r="40" spans="1:13" s="4" customFormat="1" ht="12.9" customHeight="1" x14ac:dyDescent="0.3">
      <c r="A40" s="33"/>
      <c r="B40" s="17"/>
      <c r="C40" s="2"/>
      <c r="D40" s="51">
        <v>0.1</v>
      </c>
      <c r="E40" s="67" t="b">
        <v>0</v>
      </c>
      <c r="F40" s="52" t="b">
        <f>IF(AND(E40=TRUE,E38=FALSE,E39=FALSE,E41=FALSE),D40*A36)</f>
        <v>0</v>
      </c>
      <c r="G40" s="60" t="s">
        <v>32</v>
      </c>
    </row>
    <row r="41" spans="1:13" s="4" customFormat="1" ht="25.95" customHeight="1" x14ac:dyDescent="0.3">
      <c r="A41" s="26"/>
      <c r="B41" s="17"/>
      <c r="C41" s="2"/>
      <c r="D41" s="61">
        <v>0.12</v>
      </c>
      <c r="E41" s="67" t="b">
        <v>0</v>
      </c>
      <c r="F41" s="52" t="b">
        <f>IF(AND(E41=TRUE,E38=FALSE,E39=FALSE,E40=FALSE),D41*A36)</f>
        <v>0</v>
      </c>
      <c r="G41" s="26" t="s">
        <v>25</v>
      </c>
    </row>
    <row r="42" spans="1:13" s="14" customFormat="1" ht="9.9" customHeight="1" x14ac:dyDescent="0.2">
      <c r="A42" s="35"/>
      <c r="B42" s="69"/>
      <c r="D42" s="69"/>
      <c r="E42" s="62"/>
      <c r="F42" s="56">
        <f>SUM(F38:F41)</f>
        <v>0</v>
      </c>
      <c r="G42" s="57"/>
    </row>
    <row r="43" spans="1:13" s="14" customFormat="1" ht="1.95" customHeight="1" x14ac:dyDescent="0.2">
      <c r="E43" s="9"/>
      <c r="F43" s="15"/>
      <c r="G43" s="25"/>
    </row>
    <row r="44" spans="1:13" s="5" customFormat="1" ht="30" customHeight="1" x14ac:dyDescent="0.3">
      <c r="A44" s="43">
        <v>5</v>
      </c>
      <c r="B44" s="80" t="s">
        <v>2</v>
      </c>
      <c r="C44" s="81"/>
      <c r="D44" s="81"/>
      <c r="E44" s="81"/>
      <c r="F44" s="82"/>
      <c r="G44" s="20" t="s">
        <v>28</v>
      </c>
    </row>
    <row r="45" spans="1:13" s="13" customFormat="1" ht="15.9" customHeight="1" x14ac:dyDescent="0.3">
      <c r="A45" s="36"/>
      <c r="B45" s="17"/>
      <c r="C45" s="17"/>
      <c r="D45" s="66" t="s">
        <v>3</v>
      </c>
      <c r="E45" s="22"/>
      <c r="F45" s="22"/>
      <c r="G45" s="58" t="s">
        <v>4</v>
      </c>
    </row>
    <row r="46" spans="1:13" s="16" customFormat="1" ht="12.9" customHeight="1" x14ac:dyDescent="0.3">
      <c r="A46" s="37"/>
      <c r="B46" s="1"/>
      <c r="C46" s="1"/>
      <c r="D46" s="73">
        <v>0.04</v>
      </c>
      <c r="E46" s="72" t="b">
        <v>0</v>
      </c>
      <c r="F46" s="44" t="b">
        <f>IF(AND(E46=TRUE,E47=FALSE,E48=FALSE,E49=FALSE,E50=FALSE),D46*A44)</f>
        <v>0</v>
      </c>
      <c r="G46" s="27" t="s">
        <v>26</v>
      </c>
    </row>
    <row r="47" spans="1:13" s="16" customFormat="1" ht="12.9" customHeight="1" x14ac:dyDescent="0.3">
      <c r="A47" s="37"/>
      <c r="B47" s="1"/>
      <c r="C47" s="1"/>
      <c r="D47" s="73">
        <v>0.06</v>
      </c>
      <c r="E47" s="72" t="b">
        <v>0</v>
      </c>
      <c r="F47" s="44" t="b">
        <f>IF(AND(E47=TRUE,E46=FALSE, E48=FALSE,E49=FALSE,E50=FALSE,E51=FALSE),D47*A44)</f>
        <v>0</v>
      </c>
      <c r="G47" s="27" t="s">
        <v>7</v>
      </c>
    </row>
    <row r="48" spans="1:13" s="16" customFormat="1" ht="12.9" customHeight="1" x14ac:dyDescent="0.3">
      <c r="A48" s="37"/>
      <c r="B48" s="1"/>
      <c r="C48" s="1"/>
      <c r="D48" s="73">
        <v>0.08</v>
      </c>
      <c r="E48" s="72" t="b">
        <v>0</v>
      </c>
      <c r="F48" s="44" t="b">
        <f>IF(AND(E48=TRUE,E46=FALSE,E47=FALSE,E49=FALSE,E50=FALSE),D48*A44)</f>
        <v>0</v>
      </c>
      <c r="G48" s="27" t="s">
        <v>11</v>
      </c>
    </row>
    <row r="49" spans="1:7" s="16" customFormat="1" ht="12.9" customHeight="1" x14ac:dyDescent="0.3">
      <c r="A49" s="37"/>
      <c r="B49" s="1"/>
      <c r="C49" s="1"/>
      <c r="D49" s="73">
        <v>0.1</v>
      </c>
      <c r="E49" s="72" t="b">
        <v>0</v>
      </c>
      <c r="F49" s="44" t="b">
        <f>IF(AND(E49=TRUE,E46=FALSE,E47=FALSE,E48=FALSE,E50=FALSE),D49*A44)</f>
        <v>0</v>
      </c>
      <c r="G49" s="27" t="s">
        <v>8</v>
      </c>
    </row>
    <row r="50" spans="1:7" s="16" customFormat="1" ht="12.9" customHeight="1" x14ac:dyDescent="0.3">
      <c r="A50" s="37"/>
      <c r="B50" s="1"/>
      <c r="C50" s="1"/>
      <c r="D50" s="41">
        <v>0.12</v>
      </c>
      <c r="E50" s="72" t="b">
        <v>0</v>
      </c>
      <c r="F50" s="44" t="b">
        <f>IF(AND(E50=TRUE,E46=FALSE,E47=FALSE,E48=FALSE,E49=FALSE),D50*A44)</f>
        <v>0</v>
      </c>
      <c r="G50" s="27" t="s">
        <v>9</v>
      </c>
    </row>
    <row r="51" spans="1:7" s="14" customFormat="1" ht="9.9" customHeight="1" x14ac:dyDescent="0.2">
      <c r="A51" s="35"/>
      <c r="E51" s="45"/>
      <c r="F51" s="46">
        <f>SUM(F46:F50)</f>
        <v>0</v>
      </c>
      <c r="G51" s="35"/>
    </row>
    <row r="52" spans="1:7" ht="13.8" customHeight="1" x14ac:dyDescent="0.3">
      <c r="A52" s="18"/>
      <c r="B52" s="18"/>
      <c r="C52" s="18"/>
      <c r="D52" s="19" t="s">
        <v>42</v>
      </c>
      <c r="E52" s="18" t="b">
        <v>0</v>
      </c>
      <c r="F52" s="74">
        <f>SUM(F17,F26,F34,F42,F51)</f>
        <v>0</v>
      </c>
      <c r="G52" s="18"/>
    </row>
    <row r="53" spans="1:7" ht="18" x14ac:dyDescent="0.35">
      <c r="A53" s="28" t="s">
        <v>10</v>
      </c>
      <c r="B53" s="29"/>
      <c r="C53" s="29"/>
      <c r="D53" s="29"/>
      <c r="E53" s="29"/>
      <c r="F53" s="29"/>
      <c r="G53" s="75">
        <f>ROUND(F52,1)/100</f>
        <v>0</v>
      </c>
    </row>
    <row r="54" spans="1:7" ht="7.2" customHeight="1" x14ac:dyDescent="0.3">
      <c r="A54" s="18"/>
      <c r="B54" s="18"/>
      <c r="C54" s="18"/>
      <c r="D54" s="18"/>
      <c r="E54" s="18"/>
      <c r="F54" s="18"/>
      <c r="G54" s="18"/>
    </row>
    <row r="55" spans="1:7" ht="39" customHeight="1" x14ac:dyDescent="0.3">
      <c r="A55" s="18"/>
      <c r="B55" s="83" t="s">
        <v>44</v>
      </c>
      <c r="C55" s="83"/>
      <c r="D55" s="83"/>
      <c r="E55" s="83"/>
      <c r="F55" s="83"/>
      <c r="G55" s="83"/>
    </row>
    <row r="56" spans="1:7" ht="12" customHeight="1" x14ac:dyDescent="0.3">
      <c r="A56" s="18"/>
      <c r="B56" s="79"/>
      <c r="C56" s="79"/>
      <c r="D56" s="79"/>
      <c r="E56" s="79"/>
      <c r="F56" s="79"/>
      <c r="G56" s="79"/>
    </row>
  </sheetData>
  <sheetProtection sheet="1" objects="1" scenarios="1" selectLockedCells="1"/>
  <mergeCells count="10">
    <mergeCell ref="A2:G2"/>
    <mergeCell ref="B8:F8"/>
    <mergeCell ref="B9:F9"/>
    <mergeCell ref="B19:F19"/>
    <mergeCell ref="A1:G1"/>
    <mergeCell ref="B56:G56"/>
    <mergeCell ref="B44:F44"/>
    <mergeCell ref="B55:G55"/>
    <mergeCell ref="B28:F28"/>
    <mergeCell ref="B36:F36"/>
  </mergeCells>
  <conditionalFormatting sqref="F26:F27">
    <cfRule type="cellIs" dxfId="2" priority="4" operator="equal">
      <formula>0</formula>
    </cfRule>
    <cfRule type="expression" priority="5">
      <formula>"current cell"</formula>
    </cfRule>
  </conditionalFormatting>
  <conditionalFormatting sqref="F17:F18 F34:F35 F42:F43">
    <cfRule type="cellIs" dxfId="1" priority="3" operator="equal">
      <formula>0</formula>
    </cfRule>
  </conditionalFormatting>
  <conditionalFormatting sqref="F51">
    <cfRule type="cellIs" dxfId="0" priority="1" operator="equal">
      <formula>0</formula>
    </cfRule>
  </conditionalFormatting>
  <printOptions horizontalCentered="1" verticalCentered="1"/>
  <pageMargins left="0.5" right="0.5" top="0.25" bottom="0.25" header="0.3" footer="0"/>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from>
                    <xdr:col>1</xdr:col>
                    <xdr:colOff>7620</xdr:colOff>
                    <xdr:row>44</xdr:row>
                    <xdr:rowOff>175260</xdr:rowOff>
                  </from>
                  <to>
                    <xdr:col>2</xdr:col>
                    <xdr:colOff>45720</xdr:colOff>
                    <xdr:row>46</xdr:row>
                    <xdr:rowOff>22860</xdr:rowOff>
                  </to>
                </anchor>
              </controlPr>
            </control>
          </mc:Choice>
        </mc:AlternateContent>
        <mc:AlternateContent xmlns:mc="http://schemas.openxmlformats.org/markup-compatibility/2006">
          <mc:Choice Requires="x14">
            <control shapeId="2072" r:id="rId5" name="Check Box 24">
              <controlPr defaultSize="0" autoFill="0" autoLine="0" autoPict="0">
                <anchor>
                  <from>
                    <xdr:col>1</xdr:col>
                    <xdr:colOff>7620</xdr:colOff>
                    <xdr:row>45</xdr:row>
                    <xdr:rowOff>137160</xdr:rowOff>
                  </from>
                  <to>
                    <xdr:col>2</xdr:col>
                    <xdr:colOff>45720</xdr:colOff>
                    <xdr:row>47</xdr:row>
                    <xdr:rowOff>22860</xdr:rowOff>
                  </to>
                </anchor>
              </controlPr>
            </control>
          </mc:Choice>
        </mc:AlternateContent>
        <mc:AlternateContent xmlns:mc="http://schemas.openxmlformats.org/markup-compatibility/2006">
          <mc:Choice Requires="x14">
            <control shapeId="2073" r:id="rId6" name="Check Box 25">
              <controlPr defaultSize="0" autoFill="0" autoLine="0" autoPict="0">
                <anchor>
                  <from>
                    <xdr:col>1</xdr:col>
                    <xdr:colOff>7620</xdr:colOff>
                    <xdr:row>46</xdr:row>
                    <xdr:rowOff>137160</xdr:rowOff>
                  </from>
                  <to>
                    <xdr:col>2</xdr:col>
                    <xdr:colOff>45720</xdr:colOff>
                    <xdr:row>48</xdr:row>
                    <xdr:rowOff>22860</xdr:rowOff>
                  </to>
                </anchor>
              </controlPr>
            </control>
          </mc:Choice>
        </mc:AlternateContent>
        <mc:AlternateContent xmlns:mc="http://schemas.openxmlformats.org/markup-compatibility/2006">
          <mc:Choice Requires="x14">
            <control shapeId="2074" r:id="rId7" name="Check Box 26">
              <controlPr defaultSize="0" autoFill="0" autoLine="0" autoPict="0">
                <anchor>
                  <from>
                    <xdr:col>1</xdr:col>
                    <xdr:colOff>7620</xdr:colOff>
                    <xdr:row>48</xdr:row>
                    <xdr:rowOff>137160</xdr:rowOff>
                  </from>
                  <to>
                    <xdr:col>2</xdr:col>
                    <xdr:colOff>45720</xdr:colOff>
                    <xdr:row>50</xdr:row>
                    <xdr:rowOff>22860</xdr:rowOff>
                  </to>
                </anchor>
              </controlPr>
            </control>
          </mc:Choice>
        </mc:AlternateContent>
        <mc:AlternateContent xmlns:mc="http://schemas.openxmlformats.org/markup-compatibility/2006">
          <mc:Choice Requires="x14">
            <control shapeId="2075" r:id="rId8" name="Check Box 27">
              <controlPr locked="0" defaultSize="0" autoFill="0" autoLine="0" autoPict="0">
                <anchor>
                  <from>
                    <xdr:col>1</xdr:col>
                    <xdr:colOff>7620</xdr:colOff>
                    <xdr:row>47</xdr:row>
                    <xdr:rowOff>137160</xdr:rowOff>
                  </from>
                  <to>
                    <xdr:col>2</xdr:col>
                    <xdr:colOff>45720</xdr:colOff>
                    <xdr:row>49</xdr:row>
                    <xdr:rowOff>22860</xdr:rowOff>
                  </to>
                </anchor>
              </controlPr>
            </control>
          </mc:Choice>
        </mc:AlternateContent>
        <mc:AlternateContent xmlns:mc="http://schemas.openxmlformats.org/markup-compatibility/2006">
          <mc:Choice Requires="x14">
            <control shapeId="2076" r:id="rId9" name="Check Box 28">
              <controlPr locked="0" defaultSize="0" autoFill="0" autoLine="0" autoPict="0">
                <anchor>
                  <from>
                    <xdr:col>1</xdr:col>
                    <xdr:colOff>7620</xdr:colOff>
                    <xdr:row>28</xdr:row>
                    <xdr:rowOff>182880</xdr:rowOff>
                  </from>
                  <to>
                    <xdr:col>2</xdr:col>
                    <xdr:colOff>45720</xdr:colOff>
                    <xdr:row>30</xdr:row>
                    <xdr:rowOff>22860</xdr:rowOff>
                  </to>
                </anchor>
              </controlPr>
            </control>
          </mc:Choice>
        </mc:AlternateContent>
        <mc:AlternateContent xmlns:mc="http://schemas.openxmlformats.org/markup-compatibility/2006">
          <mc:Choice Requires="x14">
            <control shapeId="2077" r:id="rId10" name="Check Box 29">
              <controlPr defaultSize="0" autoFill="0" autoLine="0" autoPict="0">
                <anchor>
                  <from>
                    <xdr:col>1</xdr:col>
                    <xdr:colOff>7620</xdr:colOff>
                    <xdr:row>29</xdr:row>
                    <xdr:rowOff>144780</xdr:rowOff>
                  </from>
                  <to>
                    <xdr:col>2</xdr:col>
                    <xdr:colOff>45720</xdr:colOff>
                    <xdr:row>31</xdr:row>
                    <xdr:rowOff>22860</xdr:rowOff>
                  </to>
                </anchor>
              </controlPr>
            </control>
          </mc:Choice>
        </mc:AlternateContent>
        <mc:AlternateContent xmlns:mc="http://schemas.openxmlformats.org/markup-compatibility/2006">
          <mc:Choice Requires="x14">
            <control shapeId="2079" r:id="rId11" name="Check Box 31">
              <controlPr defaultSize="0" autoFill="0" autoLine="0" autoPict="0">
                <anchor>
                  <from>
                    <xdr:col>1</xdr:col>
                    <xdr:colOff>7620</xdr:colOff>
                    <xdr:row>30</xdr:row>
                    <xdr:rowOff>144780</xdr:rowOff>
                  </from>
                  <to>
                    <xdr:col>2</xdr:col>
                    <xdr:colOff>45720</xdr:colOff>
                    <xdr:row>32</xdr:row>
                    <xdr:rowOff>22860</xdr:rowOff>
                  </to>
                </anchor>
              </controlPr>
            </control>
          </mc:Choice>
        </mc:AlternateContent>
        <mc:AlternateContent xmlns:mc="http://schemas.openxmlformats.org/markup-compatibility/2006">
          <mc:Choice Requires="x14">
            <control shapeId="2080" r:id="rId12" name="Check Box 32">
              <controlPr defaultSize="0" autoFill="0" autoLine="0" autoPict="0">
                <anchor>
                  <from>
                    <xdr:col>1</xdr:col>
                    <xdr:colOff>7620</xdr:colOff>
                    <xdr:row>31</xdr:row>
                    <xdr:rowOff>137160</xdr:rowOff>
                  </from>
                  <to>
                    <xdr:col>2</xdr:col>
                    <xdr:colOff>45720</xdr:colOff>
                    <xdr:row>33</xdr:row>
                    <xdr:rowOff>22860</xdr:rowOff>
                  </to>
                </anchor>
              </controlPr>
            </control>
          </mc:Choice>
        </mc:AlternateContent>
        <mc:AlternateContent xmlns:mc="http://schemas.openxmlformats.org/markup-compatibility/2006">
          <mc:Choice Requires="x14">
            <control shapeId="2087" r:id="rId13" name="Check Box 39">
              <controlPr locked="0" defaultSize="0" autoFill="0" autoLine="0" autoPict="0">
                <anchor>
                  <from>
                    <xdr:col>1</xdr:col>
                    <xdr:colOff>22860</xdr:colOff>
                    <xdr:row>19</xdr:row>
                    <xdr:rowOff>175260</xdr:rowOff>
                  </from>
                  <to>
                    <xdr:col>2</xdr:col>
                    <xdr:colOff>60960</xdr:colOff>
                    <xdr:row>21</xdr:row>
                    <xdr:rowOff>0</xdr:rowOff>
                  </to>
                </anchor>
              </controlPr>
            </control>
          </mc:Choice>
        </mc:AlternateContent>
        <mc:AlternateContent xmlns:mc="http://schemas.openxmlformats.org/markup-compatibility/2006">
          <mc:Choice Requires="x14">
            <control shapeId="2089" r:id="rId14" name="Check Box 41">
              <controlPr locked="0" defaultSize="0" autoFill="0" autoLine="0" autoPict="0">
                <anchor>
                  <from>
                    <xdr:col>1</xdr:col>
                    <xdr:colOff>22860</xdr:colOff>
                    <xdr:row>21</xdr:row>
                    <xdr:rowOff>137160</xdr:rowOff>
                  </from>
                  <to>
                    <xdr:col>2</xdr:col>
                    <xdr:colOff>60960</xdr:colOff>
                    <xdr:row>23</xdr:row>
                    <xdr:rowOff>22860</xdr:rowOff>
                  </to>
                </anchor>
              </controlPr>
            </control>
          </mc:Choice>
        </mc:AlternateContent>
        <mc:AlternateContent xmlns:mc="http://schemas.openxmlformats.org/markup-compatibility/2006">
          <mc:Choice Requires="x14">
            <control shapeId="2090" r:id="rId15" name="Check Box 42">
              <controlPr locked="0" defaultSize="0" autoFill="0" autoLine="0" autoPict="0">
                <anchor>
                  <from>
                    <xdr:col>1</xdr:col>
                    <xdr:colOff>22860</xdr:colOff>
                    <xdr:row>20</xdr:row>
                    <xdr:rowOff>137160</xdr:rowOff>
                  </from>
                  <to>
                    <xdr:col>2</xdr:col>
                    <xdr:colOff>60960</xdr:colOff>
                    <xdr:row>22</xdr:row>
                    <xdr:rowOff>22860</xdr:rowOff>
                  </to>
                </anchor>
              </controlPr>
            </control>
          </mc:Choice>
        </mc:AlternateContent>
        <mc:AlternateContent xmlns:mc="http://schemas.openxmlformats.org/markup-compatibility/2006">
          <mc:Choice Requires="x14">
            <control shapeId="2091" r:id="rId16" name="Check Box 43">
              <controlPr locked="0" defaultSize="0" autoFill="0" autoLine="0" autoPict="0">
                <anchor>
                  <from>
                    <xdr:col>1</xdr:col>
                    <xdr:colOff>22860</xdr:colOff>
                    <xdr:row>22</xdr:row>
                    <xdr:rowOff>137160</xdr:rowOff>
                  </from>
                  <to>
                    <xdr:col>2</xdr:col>
                    <xdr:colOff>60960</xdr:colOff>
                    <xdr:row>24</xdr:row>
                    <xdr:rowOff>22860</xdr:rowOff>
                  </to>
                </anchor>
              </controlPr>
            </control>
          </mc:Choice>
        </mc:AlternateContent>
        <mc:AlternateContent xmlns:mc="http://schemas.openxmlformats.org/markup-compatibility/2006">
          <mc:Choice Requires="x14">
            <control shapeId="2092" r:id="rId17" name="Check Box 44">
              <controlPr locked="0" defaultSize="0" autoFill="0" autoLine="0" autoPict="0">
                <anchor>
                  <from>
                    <xdr:col>1</xdr:col>
                    <xdr:colOff>22860</xdr:colOff>
                    <xdr:row>23</xdr:row>
                    <xdr:rowOff>137160</xdr:rowOff>
                  </from>
                  <to>
                    <xdr:col>2</xdr:col>
                    <xdr:colOff>60960</xdr:colOff>
                    <xdr:row>25</xdr:row>
                    <xdr:rowOff>22860</xdr:rowOff>
                  </to>
                </anchor>
              </controlPr>
            </control>
          </mc:Choice>
        </mc:AlternateContent>
        <mc:AlternateContent xmlns:mc="http://schemas.openxmlformats.org/markup-compatibility/2006">
          <mc:Choice Requires="x14">
            <control shapeId="2103" r:id="rId18" name="Check Box 55">
              <controlPr locked="0" defaultSize="0" autoFill="0" autoLine="0" autoPict="0">
                <anchor moveWithCells="1">
                  <from>
                    <xdr:col>1</xdr:col>
                    <xdr:colOff>7620</xdr:colOff>
                    <xdr:row>9</xdr:row>
                    <xdr:rowOff>182880</xdr:rowOff>
                  </from>
                  <to>
                    <xdr:col>2</xdr:col>
                    <xdr:colOff>45720</xdr:colOff>
                    <xdr:row>11</xdr:row>
                    <xdr:rowOff>22860</xdr:rowOff>
                  </to>
                </anchor>
              </controlPr>
            </control>
          </mc:Choice>
        </mc:AlternateContent>
        <mc:AlternateContent xmlns:mc="http://schemas.openxmlformats.org/markup-compatibility/2006">
          <mc:Choice Requires="x14">
            <control shapeId="2105" r:id="rId19" name="Check Box 57">
              <controlPr locked="0" defaultSize="0" autoFill="0" autoLine="0" autoPict="0">
                <anchor moveWithCells="1">
                  <from>
                    <xdr:col>1</xdr:col>
                    <xdr:colOff>7620</xdr:colOff>
                    <xdr:row>10</xdr:row>
                    <xdr:rowOff>137160</xdr:rowOff>
                  </from>
                  <to>
                    <xdr:col>2</xdr:col>
                    <xdr:colOff>45720</xdr:colOff>
                    <xdr:row>12</xdr:row>
                    <xdr:rowOff>22860</xdr:rowOff>
                  </to>
                </anchor>
              </controlPr>
            </control>
          </mc:Choice>
        </mc:AlternateContent>
        <mc:AlternateContent xmlns:mc="http://schemas.openxmlformats.org/markup-compatibility/2006">
          <mc:Choice Requires="x14">
            <control shapeId="2106" r:id="rId20" name="Check Box 58">
              <controlPr locked="0" defaultSize="0" autoFill="0" autoLine="0" autoPict="0">
                <anchor moveWithCells="1">
                  <from>
                    <xdr:col>1</xdr:col>
                    <xdr:colOff>7620</xdr:colOff>
                    <xdr:row>11</xdr:row>
                    <xdr:rowOff>144780</xdr:rowOff>
                  </from>
                  <to>
                    <xdr:col>2</xdr:col>
                    <xdr:colOff>45720</xdr:colOff>
                    <xdr:row>13</xdr:row>
                    <xdr:rowOff>22860</xdr:rowOff>
                  </to>
                </anchor>
              </controlPr>
            </control>
          </mc:Choice>
        </mc:AlternateContent>
        <mc:AlternateContent xmlns:mc="http://schemas.openxmlformats.org/markup-compatibility/2006">
          <mc:Choice Requires="x14">
            <control shapeId="2107" r:id="rId21" name="Check Box 59">
              <controlPr locked="0" defaultSize="0" autoFill="0" autoLine="0" autoPict="0">
                <anchor moveWithCells="1">
                  <from>
                    <xdr:col>1</xdr:col>
                    <xdr:colOff>7620</xdr:colOff>
                    <xdr:row>12</xdr:row>
                    <xdr:rowOff>144780</xdr:rowOff>
                  </from>
                  <to>
                    <xdr:col>2</xdr:col>
                    <xdr:colOff>45720</xdr:colOff>
                    <xdr:row>14</xdr:row>
                    <xdr:rowOff>22860</xdr:rowOff>
                  </to>
                </anchor>
              </controlPr>
            </control>
          </mc:Choice>
        </mc:AlternateContent>
        <mc:AlternateContent xmlns:mc="http://schemas.openxmlformats.org/markup-compatibility/2006">
          <mc:Choice Requires="x14">
            <control shapeId="2108" r:id="rId22" name="Check Box 60">
              <controlPr locked="0" defaultSize="0" autoFill="0" autoLine="0" autoPict="0">
                <anchor moveWithCells="1">
                  <from>
                    <xdr:col>1</xdr:col>
                    <xdr:colOff>7620</xdr:colOff>
                    <xdr:row>13</xdr:row>
                    <xdr:rowOff>137160</xdr:rowOff>
                  </from>
                  <to>
                    <xdr:col>2</xdr:col>
                    <xdr:colOff>45720</xdr:colOff>
                    <xdr:row>15</xdr:row>
                    <xdr:rowOff>22860</xdr:rowOff>
                  </to>
                </anchor>
              </controlPr>
            </control>
          </mc:Choice>
        </mc:AlternateContent>
        <mc:AlternateContent xmlns:mc="http://schemas.openxmlformats.org/markup-compatibility/2006">
          <mc:Choice Requires="x14">
            <control shapeId="2111" r:id="rId23" name="Check Box 63">
              <controlPr defaultSize="0" autoFill="0" autoLine="0" autoPict="0">
                <anchor moveWithCells="1">
                  <from>
                    <xdr:col>1</xdr:col>
                    <xdr:colOff>7620</xdr:colOff>
                    <xdr:row>14</xdr:row>
                    <xdr:rowOff>144780</xdr:rowOff>
                  </from>
                  <to>
                    <xdr:col>2</xdr:col>
                    <xdr:colOff>45720</xdr:colOff>
                    <xdr:row>16</xdr:row>
                    <xdr:rowOff>22860</xdr:rowOff>
                  </to>
                </anchor>
              </controlPr>
            </control>
          </mc:Choice>
        </mc:AlternateContent>
        <mc:AlternateContent xmlns:mc="http://schemas.openxmlformats.org/markup-compatibility/2006">
          <mc:Choice Requires="x14">
            <control shapeId="2112" r:id="rId24" name="Check Box 64">
              <controlPr defaultSize="0" autoFill="0" autoLine="0" autoPict="0">
                <anchor>
                  <from>
                    <xdr:col>1</xdr:col>
                    <xdr:colOff>7620</xdr:colOff>
                    <xdr:row>36</xdr:row>
                    <xdr:rowOff>190500</xdr:rowOff>
                  </from>
                  <to>
                    <xdr:col>2</xdr:col>
                    <xdr:colOff>45720</xdr:colOff>
                    <xdr:row>38</xdr:row>
                    <xdr:rowOff>30480</xdr:rowOff>
                  </to>
                </anchor>
              </controlPr>
            </control>
          </mc:Choice>
        </mc:AlternateContent>
        <mc:AlternateContent xmlns:mc="http://schemas.openxmlformats.org/markup-compatibility/2006">
          <mc:Choice Requires="x14">
            <control shapeId="2113" r:id="rId25" name="Check Box 65">
              <controlPr defaultSize="0" autoFill="0" autoLine="0" autoPict="0">
                <anchor>
                  <from>
                    <xdr:col>1</xdr:col>
                    <xdr:colOff>7620</xdr:colOff>
                    <xdr:row>37</xdr:row>
                    <xdr:rowOff>144780</xdr:rowOff>
                  </from>
                  <to>
                    <xdr:col>2</xdr:col>
                    <xdr:colOff>45720</xdr:colOff>
                    <xdr:row>39</xdr:row>
                    <xdr:rowOff>22860</xdr:rowOff>
                  </to>
                </anchor>
              </controlPr>
            </control>
          </mc:Choice>
        </mc:AlternateContent>
        <mc:AlternateContent xmlns:mc="http://schemas.openxmlformats.org/markup-compatibility/2006">
          <mc:Choice Requires="x14">
            <control shapeId="2115" r:id="rId26" name="Check Box 67">
              <controlPr defaultSize="0" autoFill="0" autoLine="0" autoPict="0">
                <anchor>
                  <from>
                    <xdr:col>1</xdr:col>
                    <xdr:colOff>7620</xdr:colOff>
                    <xdr:row>38</xdr:row>
                    <xdr:rowOff>144780</xdr:rowOff>
                  </from>
                  <to>
                    <xdr:col>2</xdr:col>
                    <xdr:colOff>45720</xdr:colOff>
                    <xdr:row>40</xdr:row>
                    <xdr:rowOff>22860</xdr:rowOff>
                  </to>
                </anchor>
              </controlPr>
            </control>
          </mc:Choice>
        </mc:AlternateContent>
        <mc:AlternateContent xmlns:mc="http://schemas.openxmlformats.org/markup-compatibility/2006">
          <mc:Choice Requires="x14">
            <control shapeId="2116" r:id="rId27" name="Check Box 68">
              <controlPr defaultSize="0" autoFill="0" autoLine="0" autoPict="0">
                <anchor>
                  <from>
                    <xdr:col>1</xdr:col>
                    <xdr:colOff>7620</xdr:colOff>
                    <xdr:row>40</xdr:row>
                    <xdr:rowOff>76200</xdr:rowOff>
                  </from>
                  <to>
                    <xdr:col>2</xdr:col>
                    <xdr:colOff>45720</xdr:colOff>
                    <xdr:row>40</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Net Fee</vt:lpstr>
      <vt:lpstr>'Net Fee'!Print_Area</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Taylor</dc:creator>
  <cp:lastModifiedBy>Whitney Sullivan</cp:lastModifiedBy>
  <cp:lastPrinted>2017-02-24T21:11:17Z</cp:lastPrinted>
  <dcterms:created xsi:type="dcterms:W3CDTF">2012-07-31T16:35:06Z</dcterms:created>
  <dcterms:modified xsi:type="dcterms:W3CDTF">2018-03-13T13:01:41Z</dcterms:modified>
</cp:coreProperties>
</file>