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E85C0395-C1D2-4E2C-B544-E627401B9911}" xr6:coauthVersionLast="45" xr6:coauthVersionMax="45" xr10:uidLastSave="{00000000-0000-0000-0000-000000000000}"/>
  <workbookProtection workbookPassword="CC4F" lockStructure="1"/>
  <bookViews>
    <workbookView xWindow="28680" yWindow="-120" windowWidth="29040" windowHeight="15840" xr2:uid="{00000000-000D-0000-FFFF-FFFF00000000}"/>
  </bookViews>
  <sheets>
    <sheet name="About" sheetId="3" r:id="rId1"/>
    <sheet name="DT-0332 (Metric)" sheetId="1" r:id="rId2"/>
    <sheet name="Example" sheetId="4" r:id="rId3"/>
    <sheet name=" " sheetId="2" state="hidden" r:id="rId4"/>
  </sheets>
  <definedNames>
    <definedName name="_xlnm.Print_Area" localSheetId="0">About!$A$11:$J$19</definedName>
    <definedName name="_xlnm.Print_Area" localSheetId="1">'DT-0332 (Metric)'!$C$3:$AK$54</definedName>
    <definedName name="_xlnm.Print_Area" localSheetId="2">Example!$C$3:$AK$53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1" i="1" l="1"/>
  <c r="AB41" i="1"/>
  <c r="W41" i="1"/>
  <c r="R41" i="1"/>
  <c r="M41" i="1"/>
  <c r="H41" i="1"/>
  <c r="X12" i="1"/>
  <c r="AI12" i="1"/>
  <c r="AG41" i="4"/>
  <c r="AG43" i="4" s="1"/>
  <c r="AB41" i="4"/>
  <c r="AB43" i="4"/>
  <c r="W41" i="4"/>
  <c r="W43" i="4"/>
  <c r="R41" i="4"/>
  <c r="M41" i="4"/>
  <c r="H41" i="4"/>
  <c r="AG42" i="4"/>
  <c r="AB42" i="4"/>
  <c r="W42" i="4"/>
  <c r="R42" i="4"/>
  <c r="M42" i="4"/>
  <c r="H42" i="4"/>
</calcChain>
</file>

<file path=xl/sharedStrings.xml><?xml version="1.0" encoding="utf-8"?>
<sst xmlns="http://schemas.openxmlformats.org/spreadsheetml/2006/main" count="518" uniqueCount="275">
  <si>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</si>
  <si>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</si>
  <si>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</si>
  <si>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</si>
  <si>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</si>
  <si>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</si>
  <si>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</si>
  <si>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</si>
  <si>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</si>
  <si>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Clay</t>
  </si>
  <si>
    <t>Project Reference No.</t>
  </si>
  <si>
    <t>Serial No.</t>
  </si>
  <si>
    <t>Date Sampled</t>
  </si>
  <si>
    <t>Date Reported</t>
  </si>
  <si>
    <t>GRADATION - TOTAL PERCENT PASSING</t>
  </si>
  <si>
    <t>Sample No.</t>
  </si>
  <si>
    <t>Station</t>
  </si>
  <si>
    <t>Silt and Clay</t>
  </si>
  <si>
    <t>SOIL CONSTANTS</t>
  </si>
  <si>
    <t>Liquid Limit</t>
  </si>
  <si>
    <t>Plastic Limit</t>
  </si>
  <si>
    <t>Plasticity Index</t>
  </si>
  <si>
    <t>Type</t>
  </si>
  <si>
    <t>Group</t>
  </si>
  <si>
    <t>Proctor Density</t>
  </si>
  <si>
    <t>Optimum Moisture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</si>
  <si>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</si>
  <si>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</si>
  <si>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</si>
  <si>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</si>
  <si>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</si>
  <si>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</si>
  <si>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</si>
  <si>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</si>
  <si>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</si>
  <si>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</si>
  <si>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</si>
  <si>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</si>
  <si>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</si>
  <si>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</si>
  <si>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</si>
  <si>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</si>
  <si>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</si>
  <si>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</si>
  <si>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</si>
  <si>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</si>
  <si>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</si>
  <si>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</si>
  <si>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</si>
  <si>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</si>
  <si>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</si>
  <si>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</si>
  <si>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</si>
  <si>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</si>
  <si>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</si>
  <si>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</si>
  <si>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</si>
  <si>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</si>
  <si>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</si>
  <si>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</si>
  <si>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</si>
  <si>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</si>
  <si>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</si>
  <si>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</si>
  <si>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</si>
  <si>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</si>
  <si>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</si>
  <si>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</si>
  <si>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</si>
  <si>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</si>
  <si>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</si>
  <si>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</si>
  <si>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</si>
  <si>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</si>
  <si>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</si>
  <si>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</si>
  <si>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</si>
  <si>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</si>
  <si>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</si>
  <si>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</si>
  <si>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</si>
  <si>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</si>
  <si>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</si>
  <si>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</si>
  <si>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</si>
  <si>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</si>
  <si>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</si>
  <si>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</si>
  <si>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</si>
  <si>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</si>
  <si>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</si>
  <si>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</si>
  <si>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</si>
  <si>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</si>
  <si>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</si>
  <si>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</si>
  <si>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</si>
  <si>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</si>
  <si>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</si>
  <si>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</si>
  <si>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</si>
  <si>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</si>
  <si>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</si>
  <si>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</si>
  <si>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</si>
  <si>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</si>
  <si>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</si>
  <si>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</si>
  <si>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</si>
  <si>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</si>
  <si>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</si>
  <si>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</si>
  <si>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</si>
  <si>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</si>
  <si>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</si>
  <si>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</si>
  <si>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</si>
  <si>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</si>
  <si>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</si>
  <si>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</si>
  <si>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</si>
  <si>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</si>
  <si>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</si>
  <si>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</si>
  <si>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</si>
  <si>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</si>
  <si>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</si>
  <si>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</si>
  <si>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</si>
  <si>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</si>
  <si>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</si>
  <si>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</si>
  <si>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</si>
  <si>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</si>
  <si>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</si>
  <si>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</si>
  <si>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</si>
  <si>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</si>
  <si>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</si>
  <si>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</si>
  <si>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</si>
  <si>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</si>
  <si>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</si>
  <si>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</si>
  <si>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</si>
  <si>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</si>
  <si>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</si>
  <si>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</si>
  <si>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</si>
  <si>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</si>
  <si>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</si>
  <si>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</si>
  <si>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</si>
  <si>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</si>
  <si>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</si>
  <si>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</si>
  <si>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</si>
  <si>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</si>
  <si>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</si>
  <si>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</si>
  <si>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</si>
  <si>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</si>
  <si>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</si>
  <si>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</si>
  <si>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</si>
  <si>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</si>
  <si>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</si>
  <si>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</si>
  <si>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</si>
  <si>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</si>
  <si>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</si>
  <si>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</si>
  <si>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</si>
  <si>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</si>
  <si>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</si>
  <si>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</si>
  <si>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</si>
  <si>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</si>
  <si>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</si>
  <si>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</si>
  <si>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</si>
  <si>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</si>
  <si>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</si>
  <si>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</si>
  <si>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</si>
  <si>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</si>
  <si>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</si>
  <si>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</si>
  <si>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</si>
  <si>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</si>
  <si>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</si>
  <si>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</si>
  <si>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</si>
  <si>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</si>
  <si>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</si>
  <si>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</si>
  <si>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</si>
  <si>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</si>
  <si>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</si>
  <si>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</si>
  <si>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</si>
  <si>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</si>
  <si>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</si>
  <si>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</si>
  <si>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</si>
  <si>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</si>
  <si>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</si>
  <si>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</si>
  <si>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</si>
  <si>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</si>
  <si>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</si>
  <si>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</si>
  <si>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</si>
  <si>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</si>
  <si>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</si>
  <si>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</si>
  <si>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</si>
  <si>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</si>
  <si>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</si>
  <si>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</si>
  <si>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</si>
  <si>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</si>
  <si>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</si>
  <si>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</si>
  <si>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</si>
  <si>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Material</t>
  </si>
  <si>
    <t>Contractor</t>
  </si>
  <si>
    <t>Sampled From</t>
  </si>
  <si>
    <t>Sampled By</t>
  </si>
  <si>
    <t>DENSITY CORRECTED FOR +4 MATERIAL</t>
  </si>
  <si>
    <t>Approved for Information Only</t>
  </si>
  <si>
    <t>Engineer of Materials and Tests</t>
  </si>
  <si>
    <t>Depth, m</t>
  </si>
  <si>
    <t>Location, m</t>
  </si>
  <si>
    <t>50 mm</t>
  </si>
  <si>
    <t>37.5 mm</t>
  </si>
  <si>
    <t>25.0 mm</t>
  </si>
  <si>
    <t>19.0 mm</t>
  </si>
  <si>
    <t>9.5 mm</t>
  </si>
  <si>
    <t>4.75 mm</t>
  </si>
  <si>
    <t>2.0 mm</t>
  </si>
  <si>
    <t>1.18 mm</t>
  </si>
  <si>
    <t>0.425 mm</t>
  </si>
  <si>
    <t>0.15 mm</t>
  </si>
  <si>
    <t>0.075 mm</t>
  </si>
  <si>
    <t>Submitted by</t>
  </si>
  <si>
    <t>PROCTOR DENSITY REPORT</t>
  </si>
  <si>
    <t>SP</t>
  </si>
  <si>
    <t>Davidson</t>
  </si>
  <si>
    <t>12345-6789-10</t>
  </si>
  <si>
    <t>Soil</t>
  </si>
  <si>
    <t>Williams</t>
  </si>
  <si>
    <t>S-123</t>
  </si>
  <si>
    <t>Jones Bros.</t>
  </si>
  <si>
    <t>Jim Walters</t>
  </si>
  <si>
    <t>Smith</t>
  </si>
  <si>
    <t>Roadway</t>
  </si>
  <si>
    <t>1-G</t>
  </si>
  <si>
    <t>2-G</t>
  </si>
  <si>
    <t>3-G</t>
  </si>
  <si>
    <t>229+75</t>
  </si>
  <si>
    <t>232+00</t>
  </si>
  <si>
    <t>231+90</t>
  </si>
  <si>
    <t>3m R</t>
  </si>
  <si>
    <t>3m L</t>
  </si>
  <si>
    <t>A-2-6(0)</t>
  </si>
  <si>
    <t>A-2-4(0)</t>
  </si>
  <si>
    <t>Project Supervisor</t>
  </si>
  <si>
    <t>Moisture Range Above Subgrade</t>
  </si>
  <si>
    <t>Moisture Range Below Subgrade</t>
  </si>
  <si>
    <t>Regional Materials and Tests</t>
  </si>
  <si>
    <t>Producer</t>
  </si>
  <si>
    <t>Calculated PI</t>
  </si>
  <si>
    <t xml:space="preserve">Lab Technician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</si>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</sst>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0.0"/>
  </numFmts>
  <fonts count="16" x14ac:knownFonts="1"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color indexed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7">
    <xf numFmtId="0" fontId="0" fillId="0" borderId="0" xfId="0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/>
    <xf numFmtId="0" fontId="9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9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6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8" xfId="0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left" indent="2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165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1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167" fontId="15" fillId="0" borderId="28" xfId="0" applyNumberFormat="1" applyFont="1" applyFill="1" applyBorder="1" applyAlignment="1" applyProtection="1">
      <alignment horizontal="center" vertical="center"/>
      <protection locked="0" hidden="1"/>
    </xf>
    <xf numFmtId="167" fontId="15" fillId="0" borderId="29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left" vertical="center" wrapText="1"/>
      <protection hidden="1"/>
    </xf>
    <xf numFmtId="0" fontId="12" fillId="0" borderId="12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locked="0" hidden="1"/>
    </xf>
    <xf numFmtId="0" fontId="15" fillId="0" borderId="15" xfId="0" applyFont="1" applyFill="1" applyBorder="1" applyAlignment="1" applyProtection="1">
      <alignment horizontal="center" vertical="center"/>
      <protection locked="0" hidden="1"/>
    </xf>
    <xf numFmtId="0" fontId="12" fillId="0" borderId="17" xfId="0" applyFont="1" applyFill="1" applyBorder="1" applyAlignment="1" applyProtection="1">
      <alignment horizontal="left" vertical="center" indent="2"/>
      <protection hidden="1"/>
    </xf>
    <xf numFmtId="0" fontId="12" fillId="0" borderId="12" xfId="0" applyFont="1" applyFill="1" applyBorder="1" applyAlignment="1" applyProtection="1">
      <alignment horizontal="left" vertical="center" indent="2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12" xfId="0" applyFont="1" applyFill="1" applyBorder="1" applyAlignment="1" applyProtection="1">
      <alignment horizontal="left" vertical="center"/>
      <protection hidden="1"/>
    </xf>
    <xf numFmtId="1" fontId="15" fillId="0" borderId="12" xfId="0" applyNumberFormat="1" applyFont="1" applyFill="1" applyBorder="1" applyAlignment="1" applyProtection="1">
      <alignment horizontal="center" vertical="center"/>
      <protection locked="0" hidden="1"/>
    </xf>
    <xf numFmtId="167" fontId="1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left" indent="1"/>
      <protection locked="0" hidden="1"/>
    </xf>
    <xf numFmtId="0" fontId="15" fillId="0" borderId="14" xfId="0" applyFont="1" applyFill="1" applyBorder="1" applyAlignment="1" applyProtection="1">
      <alignment horizontal="center" vertical="center"/>
      <protection locked="0"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5" fillId="0" borderId="2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165" fontId="0" fillId="0" borderId="16" xfId="0" applyNumberFormat="1" applyFill="1" applyBorder="1" applyAlignment="1" applyProtection="1">
      <alignment horizontal="left" indent="1"/>
      <protection locked="0" hidden="1"/>
    </xf>
    <xf numFmtId="167" fontId="15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3" xfId="0" applyFont="1" applyFill="1" applyBorder="1" applyAlignment="1" applyProtection="1">
      <alignment horizontal="left" vertical="center"/>
      <protection hidden="1"/>
    </xf>
    <xf numFmtId="0" fontId="12" fillId="0" borderId="14" xfId="0" applyFont="1" applyFill="1" applyBorder="1" applyAlignment="1" applyProtection="1">
      <alignment horizontal="left" vertical="center"/>
      <protection hidden="1"/>
    </xf>
    <xf numFmtId="164" fontId="0" fillId="0" borderId="16" xfId="0" applyNumberForma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2" fillId="0" borderId="19" xfId="0" applyFont="1" applyFill="1" applyBorder="1" applyAlignment="1" applyProtection="1">
      <alignment horizontal="center"/>
      <protection locked="0" hidden="1"/>
    </xf>
    <xf numFmtId="166" fontId="0" fillId="0" borderId="16" xfId="0" applyNumberFormat="1" applyFill="1" applyBorder="1" applyAlignment="1" applyProtection="1">
      <alignment horizontal="center"/>
      <protection hidden="1"/>
    </xf>
    <xf numFmtId="0" fontId="15" fillId="0" borderId="22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15" fillId="0" borderId="24" xfId="0" applyFont="1" applyFill="1" applyBorder="1" applyAlignment="1" applyProtection="1">
      <alignment horizontal="center" vertical="center"/>
      <protection locked="0" hidden="1"/>
    </xf>
    <xf numFmtId="0" fontId="15" fillId="0" borderId="25" xfId="0" applyFont="1" applyFill="1" applyBorder="1" applyAlignment="1" applyProtection="1">
      <alignment horizontal="center" vertical="center"/>
      <protection locked="0"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1" fontId="15" fillId="0" borderId="21" xfId="0" applyNumberFormat="1" applyFont="1" applyFill="1" applyBorder="1" applyAlignment="1" applyProtection="1">
      <alignment horizontal="center" vertical="center"/>
      <protection locked="0" hidden="1"/>
    </xf>
    <xf numFmtId="1" fontId="15" fillId="0" borderId="22" xfId="0" applyNumberFormat="1" applyFont="1" applyFill="1" applyBorder="1" applyAlignment="1" applyProtection="1">
      <alignment horizontal="center" vertical="center"/>
      <protection locked="0" hidden="1"/>
    </xf>
    <xf numFmtId="1" fontId="15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24" xfId="0" applyFont="1" applyFill="1" applyBorder="1" applyAlignment="1" applyProtection="1">
      <alignment horizontal="left" vertical="center"/>
      <protection hidden="1"/>
    </xf>
    <xf numFmtId="0" fontId="15" fillId="0" borderId="25" xfId="0" applyFont="1" applyFill="1" applyBorder="1" applyAlignment="1" applyProtection="1">
      <alignment horizontal="center" vertical="center"/>
      <protection hidden="1"/>
    </xf>
    <xf numFmtId="0" fontId="15" fillId="0" borderId="27" xfId="0" applyFont="1" applyFill="1" applyBorder="1" applyAlignment="1" applyProtection="1">
      <alignment horizontal="center" vertical="center"/>
      <protection hidden="1"/>
    </xf>
    <xf numFmtId="0" fontId="15" fillId="0" borderId="26" xfId="0" applyFont="1" applyFill="1" applyBorder="1" applyAlignment="1" applyProtection="1">
      <alignment horizontal="center" vertical="center"/>
      <protection hidden="1"/>
    </xf>
    <xf numFmtId="49" fontId="15" fillId="0" borderId="24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7" fontId="15" fillId="0" borderId="21" xfId="0" applyNumberFormat="1" applyFont="1" applyFill="1" applyBorder="1" applyAlignment="1" applyProtection="1">
      <alignment horizontal="center" vertical="center"/>
      <protection locked="0" hidden="1"/>
    </xf>
    <xf numFmtId="167" fontId="15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167" fontId="15" fillId="0" borderId="28" xfId="0" applyNumberFormat="1" applyFont="1" applyFill="1" applyBorder="1" applyAlignment="1" applyProtection="1">
      <alignment horizontal="center" vertical="center"/>
    </xf>
    <xf numFmtId="167" fontId="15" fillId="0" borderId="29" xfId="0" applyNumberFormat="1" applyFont="1" applyFill="1" applyBorder="1" applyAlignment="1" applyProtection="1">
      <alignment horizontal="center" vertical="center"/>
    </xf>
    <xf numFmtId="167" fontId="14" fillId="0" borderId="21" xfId="0" applyNumberFormat="1" applyFont="1" applyFill="1" applyBorder="1" applyAlignment="1" applyProtection="1">
      <alignment horizontal="center" vertical="center"/>
    </xf>
    <xf numFmtId="167" fontId="14" fillId="0" borderId="22" xfId="0" applyNumberFormat="1" applyFont="1" applyFill="1" applyBorder="1" applyAlignment="1" applyProtection="1">
      <alignment horizontal="center" vertical="center"/>
    </xf>
    <xf numFmtId="167" fontId="14" fillId="0" borderId="12" xfId="0" applyNumberFormat="1" applyFont="1" applyFill="1" applyBorder="1" applyAlignment="1" applyProtection="1">
      <alignment horizontal="center" vertical="center"/>
    </xf>
    <xf numFmtId="167" fontId="14" fillId="0" borderId="15" xfId="0" applyNumberFormat="1" applyFont="1" applyFill="1" applyBorder="1" applyAlignment="1" applyProtection="1">
      <alignment horizontal="center" vertical="center"/>
    </xf>
    <xf numFmtId="167" fontId="15" fillId="0" borderId="12" xfId="0" applyNumberFormat="1" applyFont="1" applyFill="1" applyBorder="1" applyAlignment="1" applyProtection="1">
      <alignment horizontal="center" vertical="center"/>
    </xf>
    <xf numFmtId="167" fontId="15" fillId="0" borderId="15" xfId="0" applyNumberFormat="1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2" fillId="0" borderId="17" xfId="0" applyFont="1" applyFill="1" applyBorder="1" applyAlignment="1" applyProtection="1">
      <alignment horizontal="left" vertical="center" indent="2"/>
    </xf>
    <xf numFmtId="0" fontId="12" fillId="0" borderId="12" xfId="0" applyFont="1" applyFill="1" applyBorder="1" applyAlignment="1" applyProtection="1">
      <alignment horizontal="left" vertical="center" indent="2"/>
    </xf>
    <xf numFmtId="1" fontId="14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1" fontId="14" fillId="0" borderId="21" xfId="0" applyNumberFormat="1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14" fillId="0" borderId="2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1" fontId="14" fillId="0" borderId="15" xfId="0" applyNumberFormat="1" applyFont="1" applyFill="1" applyBorder="1" applyAlignment="1" applyProtection="1">
      <alignment horizontal="center" vertical="center"/>
    </xf>
    <xf numFmtId="1" fontId="14" fillId="0" borderId="22" xfId="0" applyNumberFormat="1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166" fontId="14" fillId="0" borderId="16" xfId="0" applyNumberFormat="1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left" indent="1"/>
    </xf>
    <xf numFmtId="164" fontId="14" fillId="0" borderId="16" xfId="0" applyNumberFormat="1" applyFont="1" applyFill="1" applyBorder="1" applyAlignment="1" applyProtection="1">
      <alignment horizontal="left" indent="1"/>
    </xf>
    <xf numFmtId="165" fontId="14" fillId="0" borderId="16" xfId="0" applyNumberFormat="1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19050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114300</xdr:colOff>
      <xdr:row>18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3338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DT-0332 Metric (T-319)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PROCTOR DENSITY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test data on soils: particle-size distribution, liquid limit, plastic limit, plasticity index, classification, maximum density, and optimum moisture content.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057" name="Group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>
              <a:extLs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>
              <a:extLs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>
              <a:extLs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>
              <a:extLs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>
              <a:extLs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>
              <a:extLs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76200</xdr:colOff>
      <xdr:row>2</xdr:row>
      <xdr:rowOff>66675</xdr:rowOff>
    </xdr:from>
    <xdr:to>
      <xdr:col>15</xdr:col>
      <xdr:colOff>114300</xdr:colOff>
      <xdr:row>2</xdr:row>
      <xdr:rowOff>733425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2505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52</xdr:row>
      <xdr:rowOff>57150</xdr:rowOff>
    </xdr:from>
    <xdr:to>
      <xdr:col>8</xdr:col>
      <xdr:colOff>28575</xdr:colOff>
      <xdr:row>53</xdr:row>
      <xdr:rowOff>114300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276225" y="9782175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DT-0332 (Rev. 10-02)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51</xdr:row>
      <xdr:rowOff>66675</xdr:rowOff>
    </xdr:from>
    <xdr:to>
      <xdr:col>8</xdr:col>
      <xdr:colOff>19050</xdr:colOff>
      <xdr:row>52</xdr:row>
      <xdr:rowOff>123825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266700" y="9620250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DT-0332 (Rev. 10-02)</a:t>
          </a:r>
        </a:p>
      </xdr:txBody>
    </xdr:sp>
    <xdr:clientData/>
  </xdr:twoCellAnchor>
  <xdr:twoCellAnchor>
    <xdr:from>
      <xdr:col>1</xdr:col>
      <xdr:colOff>76200</xdr:colOff>
      <xdr:row>2</xdr:row>
      <xdr:rowOff>66675</xdr:rowOff>
    </xdr:from>
    <xdr:to>
      <xdr:col>15</xdr:col>
      <xdr:colOff>114300</xdr:colOff>
      <xdr:row>2</xdr:row>
      <xdr:rowOff>733425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2505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6</xdr:row>
      <xdr:rowOff>19050</xdr:rowOff>
    </xdr:from>
    <xdr:to>
      <xdr:col>14</xdr:col>
      <xdr:colOff>66675</xdr:colOff>
      <xdr:row>8</xdr:row>
      <xdr:rowOff>133350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23850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49" customWidth="1"/>
    <col min="2" max="10" width="9.140625" style="49" customWidth="1"/>
    <col min="11" max="11" width="0" style="49" hidden="1" customWidth="1"/>
    <col min="12" max="12" width="7.140625" style="49" hidden="1" customWidth="1"/>
    <col min="13" max="16384" width="0" style="49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4F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X77"/>
  <sheetViews>
    <sheetView showGridLines="0" showRowColHeaders="0" topLeftCell="A37" zoomScale="130" zoomScaleNormal="130" workbookViewId="0">
      <selection activeCell="G52" sqref="G52:P52"/>
    </sheetView>
  </sheetViews>
  <sheetFormatPr defaultColWidth="0" defaultRowHeight="12.75" zeroHeight="1" x14ac:dyDescent="0.2"/>
  <cols>
    <col min="1" max="1" width="2.7109375" style="50" customWidth="1"/>
    <col min="2" max="2" width="1.7109375" style="50" customWidth="1"/>
    <col min="3" max="37" width="2.7109375" style="50" customWidth="1"/>
    <col min="38" max="38" width="1.7109375" style="50" customWidth="1"/>
    <col min="39" max="39" width="2.7109375" style="50" customWidth="1"/>
    <col min="40" max="16384" width="2.7109375" style="50" hidden="1"/>
  </cols>
  <sheetData>
    <row r="1" spans="2:50" x14ac:dyDescent="0.2"/>
    <row r="2" spans="2:50" ht="0.9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3"/>
    </row>
    <row r="3" spans="2:50" ht="71.25" customHeight="1" x14ac:dyDescent="0.2">
      <c r="B3" s="5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56"/>
    </row>
    <row r="4" spans="2:50" s="60" customFormat="1" ht="15.75" x14ac:dyDescent="0.25">
      <c r="B4" s="57"/>
      <c r="C4" s="148" t="s">
        <v>0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58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</row>
    <row r="5" spans="2:50" s="60" customFormat="1" ht="14.25" customHeight="1" x14ac:dyDescent="0.25">
      <c r="B5" s="57"/>
      <c r="C5" s="148" t="s">
        <v>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58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</row>
    <row r="6" spans="2:50" s="60" customFormat="1" x14ac:dyDescent="0.2">
      <c r="B6" s="57"/>
      <c r="C6" s="149" t="s">
        <v>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58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</row>
    <row r="7" spans="2:50" s="60" customFormat="1" ht="9.75" customHeight="1" x14ac:dyDescent="0.2">
      <c r="B7" s="57"/>
      <c r="C7" s="150" t="s">
        <v>3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58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</row>
    <row r="8" spans="2:50" s="60" customFormat="1" ht="9.75" customHeight="1" x14ac:dyDescent="0.2">
      <c r="B8" s="57"/>
      <c r="C8" s="150" t="s">
        <v>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62"/>
    </row>
    <row r="9" spans="2:50" s="66" customFormat="1" ht="12.75" customHeight="1" x14ac:dyDescent="0.15">
      <c r="B9" s="63"/>
      <c r="C9" s="61"/>
      <c r="D9" s="61"/>
      <c r="E9" s="61"/>
      <c r="F9" s="61"/>
      <c r="G9" s="61"/>
      <c r="H9" s="61"/>
      <c r="I9" s="61"/>
      <c r="J9" s="61"/>
      <c r="K9" s="61"/>
      <c r="L9" s="61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1"/>
      <c r="AD9" s="61"/>
      <c r="AE9" s="61"/>
      <c r="AF9" s="61"/>
      <c r="AG9" s="61"/>
      <c r="AH9" s="61"/>
      <c r="AI9" s="61"/>
      <c r="AJ9" s="61"/>
      <c r="AK9" s="61"/>
      <c r="AL9" s="65"/>
    </row>
    <row r="10" spans="2:50" s="69" customFormat="1" ht="12.75" customHeight="1" x14ac:dyDescent="0.2">
      <c r="B10" s="67"/>
      <c r="C10" s="153" t="s">
        <v>246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68"/>
    </row>
    <row r="11" spans="2:50" x14ac:dyDescent="0.2">
      <c r="B11" s="54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56"/>
    </row>
    <row r="12" spans="2:50" s="75" customFormat="1" ht="14.1" customHeight="1" x14ac:dyDescent="0.2">
      <c r="B12" s="71"/>
      <c r="C12" s="109" t="s">
        <v>10</v>
      </c>
      <c r="D12" s="109"/>
      <c r="E12" s="109"/>
      <c r="F12" s="109"/>
      <c r="G12" s="109"/>
      <c r="H12" s="109"/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72"/>
      <c r="U12" s="109" t="s">
        <v>5</v>
      </c>
      <c r="V12" s="109"/>
      <c r="W12" s="109"/>
      <c r="X12" s="121">
        <f>VLOOKUP(' '!G3,' '!B4:F99,5)</f>
        <v>0</v>
      </c>
      <c r="Y12" s="121"/>
      <c r="Z12" s="121"/>
      <c r="AA12" s="121"/>
      <c r="AB12" s="121"/>
      <c r="AC12" s="121"/>
      <c r="AD12" s="121"/>
      <c r="AE12" s="73"/>
      <c r="AF12" s="122" t="s">
        <v>8</v>
      </c>
      <c r="AG12" s="122"/>
      <c r="AH12" s="122"/>
      <c r="AI12" s="124">
        <f>VLOOKUP(' '!G3,' '!B4:F99,3)</f>
        <v>0</v>
      </c>
      <c r="AJ12" s="124"/>
      <c r="AK12" s="124"/>
      <c r="AL12" s="74"/>
    </row>
    <row r="13" spans="2:50" s="75" customFormat="1" ht="14.1" customHeight="1" x14ac:dyDescent="0.2">
      <c r="B13" s="71"/>
      <c r="C13" s="115" t="s">
        <v>6</v>
      </c>
      <c r="D13" s="115"/>
      <c r="E13" s="115"/>
      <c r="F13" s="115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72"/>
      <c r="U13" s="109" t="s">
        <v>224</v>
      </c>
      <c r="V13" s="109"/>
      <c r="W13" s="109"/>
      <c r="X13" s="109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74"/>
    </row>
    <row r="14" spans="2:50" s="75" customFormat="1" ht="14.1" customHeight="1" x14ac:dyDescent="0.2">
      <c r="B14" s="71"/>
      <c r="C14" s="115" t="s">
        <v>225</v>
      </c>
      <c r="D14" s="115"/>
      <c r="E14" s="115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72"/>
      <c r="U14" s="109" t="s">
        <v>267</v>
      </c>
      <c r="V14" s="109"/>
      <c r="W14" s="109"/>
      <c r="X14" s="109"/>
      <c r="Y14" s="109"/>
      <c r="Z14" s="109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74"/>
    </row>
    <row r="15" spans="2:50" s="75" customFormat="1" ht="14.1" customHeight="1" x14ac:dyDescent="0.2">
      <c r="B15" s="71"/>
      <c r="C15" s="115" t="s">
        <v>7</v>
      </c>
      <c r="D15" s="115"/>
      <c r="E15" s="115"/>
      <c r="F15" s="115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72"/>
      <c r="U15" s="115" t="s">
        <v>12</v>
      </c>
      <c r="V15" s="115"/>
      <c r="W15" s="115"/>
      <c r="X15" s="115"/>
      <c r="Y15" s="115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74"/>
    </row>
    <row r="16" spans="2:50" s="75" customFormat="1" ht="14.1" customHeight="1" x14ac:dyDescent="0.2">
      <c r="B16" s="71"/>
      <c r="C16" s="115" t="s">
        <v>11</v>
      </c>
      <c r="D16" s="115"/>
      <c r="E16" s="115"/>
      <c r="F16" s="115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72"/>
      <c r="U16" s="115" t="s">
        <v>13</v>
      </c>
      <c r="V16" s="115"/>
      <c r="W16" s="115"/>
      <c r="X16" s="115"/>
      <c r="Y16" s="115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74"/>
    </row>
    <row r="17" spans="2:38" s="75" customFormat="1" ht="14.1" customHeight="1" x14ac:dyDescent="0.2">
      <c r="B17" s="71"/>
      <c r="C17" s="115" t="s">
        <v>226</v>
      </c>
      <c r="D17" s="115"/>
      <c r="E17" s="115"/>
      <c r="F17" s="115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72"/>
      <c r="U17" s="115" t="s">
        <v>228</v>
      </c>
      <c r="V17" s="115"/>
      <c r="W17" s="115"/>
      <c r="X17" s="115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74"/>
    </row>
    <row r="18" spans="2:38" s="75" customFormat="1" ht="14.1" customHeight="1" x14ac:dyDescent="0.2">
      <c r="B18" s="71"/>
      <c r="C18" s="109" t="s">
        <v>271</v>
      </c>
      <c r="D18" s="109"/>
      <c r="E18" s="109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72"/>
      <c r="U18" s="115" t="s">
        <v>227</v>
      </c>
      <c r="V18" s="115"/>
      <c r="W18" s="115"/>
      <c r="X18" s="115"/>
      <c r="Y18" s="115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74"/>
    </row>
    <row r="19" spans="2:38" s="75" customFormat="1" ht="13.5" thickBot="1" x14ac:dyDescent="0.25">
      <c r="B19" s="71"/>
      <c r="C19" s="76"/>
      <c r="D19" s="76"/>
      <c r="E19" s="76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6"/>
      <c r="V19" s="76"/>
      <c r="W19" s="76"/>
      <c r="X19" s="76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4"/>
    </row>
    <row r="20" spans="2:38" s="81" customFormat="1" ht="16.5" customHeight="1" thickTop="1" x14ac:dyDescent="0.2">
      <c r="B20" s="79"/>
      <c r="C20" s="116" t="s">
        <v>14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80"/>
    </row>
    <row r="21" spans="2:38" s="81" customFormat="1" ht="14.1" customHeight="1" x14ac:dyDescent="0.2">
      <c r="B21" s="79"/>
      <c r="C21" s="112" t="s">
        <v>15</v>
      </c>
      <c r="D21" s="113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25"/>
      <c r="AL21" s="80"/>
    </row>
    <row r="22" spans="2:38" s="81" customFormat="1" ht="14.1" customHeight="1" x14ac:dyDescent="0.2">
      <c r="B22" s="79"/>
      <c r="C22" s="119" t="s">
        <v>16</v>
      </c>
      <c r="D22" s="120"/>
      <c r="E22" s="120"/>
      <c r="F22" s="120"/>
      <c r="G22" s="12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26"/>
      <c r="AL22" s="80"/>
    </row>
    <row r="23" spans="2:38" s="81" customFormat="1" ht="13.5" customHeight="1" x14ac:dyDescent="0.2">
      <c r="B23" s="79"/>
      <c r="C23" s="105" t="s">
        <v>232</v>
      </c>
      <c r="D23" s="106"/>
      <c r="E23" s="106"/>
      <c r="F23" s="106"/>
      <c r="G23" s="106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80"/>
    </row>
    <row r="24" spans="2:38" s="81" customFormat="1" ht="14.1" customHeight="1" x14ac:dyDescent="0.2">
      <c r="B24" s="79"/>
      <c r="C24" s="105" t="s">
        <v>233</v>
      </c>
      <c r="D24" s="106"/>
      <c r="E24" s="106"/>
      <c r="F24" s="106"/>
      <c r="G24" s="106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2"/>
      <c r="AL24" s="80"/>
    </row>
    <row r="25" spans="2:38" s="81" customFormat="1" ht="14.1" customHeight="1" x14ac:dyDescent="0.2">
      <c r="B25" s="79"/>
      <c r="C25" s="103" t="s">
        <v>234</v>
      </c>
      <c r="D25" s="104"/>
      <c r="E25" s="104"/>
      <c r="F25" s="104"/>
      <c r="G25" s="104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  <c r="AL25" s="80"/>
    </row>
    <row r="26" spans="2:38" s="81" customFormat="1" ht="14.1" customHeight="1" x14ac:dyDescent="0.2">
      <c r="B26" s="79"/>
      <c r="C26" s="103" t="s">
        <v>235</v>
      </c>
      <c r="D26" s="104"/>
      <c r="E26" s="104"/>
      <c r="F26" s="104"/>
      <c r="G26" s="104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  <c r="AL26" s="80"/>
    </row>
    <row r="27" spans="2:38" s="81" customFormat="1" ht="14.1" customHeight="1" x14ac:dyDescent="0.2">
      <c r="B27" s="79"/>
      <c r="C27" s="103" t="s">
        <v>236</v>
      </c>
      <c r="D27" s="104"/>
      <c r="E27" s="104"/>
      <c r="F27" s="104"/>
      <c r="G27" s="104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L27" s="80"/>
    </row>
    <row r="28" spans="2:38" s="81" customFormat="1" ht="14.1" customHeight="1" x14ac:dyDescent="0.2">
      <c r="B28" s="79"/>
      <c r="C28" s="103" t="s">
        <v>237</v>
      </c>
      <c r="D28" s="104"/>
      <c r="E28" s="104"/>
      <c r="F28" s="104"/>
      <c r="G28" s="104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2"/>
      <c r="AL28" s="80"/>
    </row>
    <row r="29" spans="2:38" s="81" customFormat="1" ht="14.1" customHeight="1" x14ac:dyDescent="0.2">
      <c r="B29" s="79"/>
      <c r="C29" s="103" t="s">
        <v>238</v>
      </c>
      <c r="D29" s="104"/>
      <c r="E29" s="104"/>
      <c r="F29" s="104"/>
      <c r="G29" s="104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80"/>
    </row>
    <row r="30" spans="2:38" s="81" customFormat="1" ht="14.1" customHeight="1" x14ac:dyDescent="0.2">
      <c r="B30" s="79"/>
      <c r="C30" s="103" t="s">
        <v>239</v>
      </c>
      <c r="D30" s="104"/>
      <c r="E30" s="104"/>
      <c r="F30" s="104"/>
      <c r="G30" s="104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2"/>
      <c r="AL30" s="80"/>
    </row>
    <row r="31" spans="2:38" s="81" customFormat="1" ht="14.1" customHeight="1" x14ac:dyDescent="0.2">
      <c r="B31" s="79"/>
      <c r="C31" s="103" t="s">
        <v>240</v>
      </c>
      <c r="D31" s="104"/>
      <c r="E31" s="104"/>
      <c r="F31" s="104"/>
      <c r="G31" s="104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80"/>
    </row>
    <row r="32" spans="2:38" s="81" customFormat="1" ht="14.1" customHeight="1" x14ac:dyDescent="0.2">
      <c r="B32" s="79"/>
      <c r="C32" s="103" t="s">
        <v>241</v>
      </c>
      <c r="D32" s="104"/>
      <c r="E32" s="104"/>
      <c r="F32" s="104"/>
      <c r="G32" s="104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2"/>
      <c r="AL32" s="80"/>
    </row>
    <row r="33" spans="2:43" s="81" customFormat="1" ht="14.1" customHeight="1" x14ac:dyDescent="0.2">
      <c r="B33" s="79"/>
      <c r="C33" s="103" t="s">
        <v>242</v>
      </c>
      <c r="D33" s="104"/>
      <c r="E33" s="104"/>
      <c r="F33" s="104"/>
      <c r="G33" s="104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80"/>
    </row>
    <row r="34" spans="2:43" s="81" customFormat="1" ht="14.1" customHeight="1" x14ac:dyDescent="0.2">
      <c r="B34" s="79"/>
      <c r="C34" s="103" t="s">
        <v>243</v>
      </c>
      <c r="D34" s="104"/>
      <c r="E34" s="104"/>
      <c r="F34" s="104"/>
      <c r="G34" s="104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2"/>
      <c r="AL34" s="80"/>
    </row>
    <row r="35" spans="2:43" s="81" customFormat="1" ht="14.1" customHeight="1" x14ac:dyDescent="0.2">
      <c r="B35" s="79"/>
      <c r="C35" s="103" t="s">
        <v>244</v>
      </c>
      <c r="D35" s="104"/>
      <c r="E35" s="104"/>
      <c r="F35" s="104"/>
      <c r="G35" s="104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L35" s="80"/>
    </row>
    <row r="36" spans="2:43" s="81" customFormat="1" ht="14.1" customHeight="1" x14ac:dyDescent="0.2">
      <c r="B36" s="79"/>
      <c r="C36" s="129" t="s">
        <v>17</v>
      </c>
      <c r="D36" s="130"/>
      <c r="E36" s="130"/>
      <c r="F36" s="130"/>
      <c r="G36" s="130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2"/>
      <c r="AL36" s="80"/>
    </row>
    <row r="37" spans="2:43" s="81" customFormat="1" ht="14.1" customHeight="1" x14ac:dyDescent="0.2">
      <c r="B37" s="79"/>
      <c r="C37" s="134" t="s">
        <v>9</v>
      </c>
      <c r="D37" s="135"/>
      <c r="E37" s="135"/>
      <c r="F37" s="135"/>
      <c r="G37" s="135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8"/>
      <c r="AL37" s="80"/>
    </row>
    <row r="38" spans="2:43" s="82" customFormat="1" x14ac:dyDescent="0.2">
      <c r="B38" s="79"/>
      <c r="C38" s="136" t="s">
        <v>18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80"/>
    </row>
    <row r="39" spans="2:43" s="82" customFormat="1" ht="14.1" customHeight="1" x14ac:dyDescent="0.2">
      <c r="B39" s="79"/>
      <c r="C39" s="112" t="s">
        <v>19</v>
      </c>
      <c r="D39" s="113"/>
      <c r="E39" s="113"/>
      <c r="F39" s="113"/>
      <c r="G39" s="113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2"/>
      <c r="AL39" s="80"/>
    </row>
    <row r="40" spans="2:43" s="82" customFormat="1" ht="14.1" customHeight="1" x14ac:dyDescent="0.2">
      <c r="B40" s="79"/>
      <c r="C40" s="105" t="s">
        <v>20</v>
      </c>
      <c r="D40" s="106"/>
      <c r="E40" s="106"/>
      <c r="F40" s="106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33"/>
      <c r="AL40" s="80"/>
    </row>
    <row r="41" spans="2:43" s="81" customFormat="1" ht="14.1" customHeight="1" x14ac:dyDescent="0.2">
      <c r="B41" s="79"/>
      <c r="C41" s="105" t="s">
        <v>21</v>
      </c>
      <c r="D41" s="106"/>
      <c r="E41" s="106"/>
      <c r="F41" s="106"/>
      <c r="G41" s="106"/>
      <c r="H41" s="94" t="str">
        <f>IF(AND(ISNUMBER(H39),ISNUMBER(H40)),H39-H40,"")</f>
        <v/>
      </c>
      <c r="I41" s="95"/>
      <c r="J41" s="95"/>
      <c r="K41" s="95"/>
      <c r="L41" s="95"/>
      <c r="M41" s="94" t="str">
        <f>IF(AND(ISNUMBER(M39),ISNUMBER(M40)),M39-M40,"")</f>
        <v/>
      </c>
      <c r="N41" s="95"/>
      <c r="O41" s="95"/>
      <c r="P41" s="95"/>
      <c r="Q41" s="95"/>
      <c r="R41" s="94" t="str">
        <f>IF(AND(ISNUMBER(R39),ISNUMBER(R40)),R39-R40,"")</f>
        <v/>
      </c>
      <c r="S41" s="95"/>
      <c r="T41" s="95"/>
      <c r="U41" s="95"/>
      <c r="V41" s="95"/>
      <c r="W41" s="94" t="str">
        <f>IF(AND(ISNUMBER(W39),ISNUMBER(W40)),W39-W40,"")</f>
        <v/>
      </c>
      <c r="X41" s="95"/>
      <c r="Y41" s="95"/>
      <c r="Z41" s="95"/>
      <c r="AA41" s="95"/>
      <c r="AB41" s="94" t="str">
        <f>IF(AND(ISNUMBER(AB39),ISNUMBER(AB40)),AB39-AB40,"")</f>
        <v/>
      </c>
      <c r="AC41" s="95"/>
      <c r="AD41" s="95"/>
      <c r="AE41" s="95"/>
      <c r="AF41" s="95"/>
      <c r="AG41" s="94" t="str">
        <f>IF(AND(ISNUMBER(AG39),ISNUMBER(AG40)),AG39-AG40,"")</f>
        <v/>
      </c>
      <c r="AH41" s="95"/>
      <c r="AI41" s="95"/>
      <c r="AJ41" s="95"/>
      <c r="AK41" s="145"/>
      <c r="AL41" s="80"/>
    </row>
    <row r="42" spans="2:43" s="81" customFormat="1" ht="14.1" customHeight="1" x14ac:dyDescent="0.2">
      <c r="B42" s="79"/>
      <c r="C42" s="105" t="s">
        <v>272</v>
      </c>
      <c r="D42" s="106"/>
      <c r="E42" s="106"/>
      <c r="F42" s="106"/>
      <c r="G42" s="106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145"/>
      <c r="AL42" s="80"/>
    </row>
    <row r="43" spans="2:43" s="81" customFormat="1" ht="14.1" customHeight="1" x14ac:dyDescent="0.2">
      <c r="B43" s="79"/>
      <c r="C43" s="105" t="s">
        <v>22</v>
      </c>
      <c r="D43" s="106"/>
      <c r="E43" s="106"/>
      <c r="F43" s="106"/>
      <c r="G43" s="106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8"/>
      <c r="AL43" s="80"/>
    </row>
    <row r="44" spans="2:43" s="81" customFormat="1" ht="14.1" customHeight="1" x14ac:dyDescent="0.2">
      <c r="B44" s="79"/>
      <c r="C44" s="139" t="s">
        <v>23</v>
      </c>
      <c r="D44" s="140"/>
      <c r="E44" s="140"/>
      <c r="F44" s="140"/>
      <c r="G44" s="140"/>
      <c r="H44" s="141"/>
      <c r="I44" s="142"/>
      <c r="J44" s="142"/>
      <c r="K44" s="142"/>
      <c r="L44" s="143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54"/>
      <c r="AL44" s="80"/>
    </row>
    <row r="45" spans="2:43" s="81" customFormat="1" ht="14.1" customHeight="1" x14ac:dyDescent="0.2">
      <c r="B45" s="79"/>
      <c r="C45" s="136" t="s">
        <v>229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80"/>
    </row>
    <row r="46" spans="2:43" s="82" customFormat="1" x14ac:dyDescent="0.2">
      <c r="B46" s="79"/>
      <c r="C46" s="112" t="s">
        <v>24</v>
      </c>
      <c r="D46" s="113"/>
      <c r="E46" s="113"/>
      <c r="F46" s="113"/>
      <c r="G46" s="113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2"/>
      <c r="AL46" s="80"/>
    </row>
    <row r="47" spans="2:43" s="81" customFormat="1" ht="14.1" customHeight="1" x14ac:dyDescent="0.2">
      <c r="B47" s="79"/>
      <c r="C47" s="105" t="s">
        <v>25</v>
      </c>
      <c r="D47" s="106"/>
      <c r="E47" s="106"/>
      <c r="F47" s="106"/>
      <c r="G47" s="106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18"/>
      <c r="AL47" s="80"/>
    </row>
    <row r="48" spans="2:43" s="82" customFormat="1" ht="26.25" customHeight="1" x14ac:dyDescent="0.2">
      <c r="B48" s="79"/>
      <c r="C48" s="99" t="s">
        <v>268</v>
      </c>
      <c r="D48" s="100"/>
      <c r="E48" s="100"/>
      <c r="F48" s="100"/>
      <c r="G48" s="100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18"/>
      <c r="AL48" s="80"/>
      <c r="AQ48" s="50"/>
    </row>
    <row r="49" spans="2:43" s="82" customFormat="1" ht="26.25" customHeight="1" x14ac:dyDescent="0.2">
      <c r="B49" s="79"/>
      <c r="C49" s="146" t="s">
        <v>269</v>
      </c>
      <c r="D49" s="147"/>
      <c r="E49" s="147"/>
      <c r="F49" s="147"/>
      <c r="G49" s="147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7"/>
      <c r="AL49" s="80"/>
      <c r="AQ49" s="50"/>
    </row>
    <row r="50" spans="2:43" s="82" customFormat="1" ht="14.1" customHeight="1" x14ac:dyDescent="0.2">
      <c r="B50" s="79"/>
      <c r="C50" s="83"/>
      <c r="D50" s="83"/>
      <c r="E50" s="83"/>
      <c r="F50" s="83"/>
      <c r="G50" s="83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0"/>
    </row>
    <row r="51" spans="2:43" s="82" customFormat="1" ht="14.1" customHeight="1" x14ac:dyDescent="0.2">
      <c r="B51" s="79"/>
      <c r="C51" s="83"/>
      <c r="D51" s="83"/>
      <c r="E51" s="83"/>
      <c r="F51" s="83"/>
      <c r="G51" s="83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80"/>
    </row>
    <row r="52" spans="2:43" s="82" customFormat="1" ht="14.1" customHeight="1" x14ac:dyDescent="0.2">
      <c r="B52" s="79"/>
      <c r="C52" s="83"/>
      <c r="D52" s="83"/>
      <c r="E52" s="83"/>
      <c r="F52" s="88"/>
      <c r="G52" s="98" t="s">
        <v>273</v>
      </c>
      <c r="H52" s="98"/>
      <c r="I52" s="98"/>
      <c r="J52" s="98"/>
      <c r="K52" s="98"/>
      <c r="L52" s="98"/>
      <c r="M52" s="98"/>
      <c r="N52" s="98"/>
      <c r="O52" s="98"/>
      <c r="P52" s="98"/>
      <c r="Q52" s="84"/>
      <c r="R52" s="93" t="s">
        <v>270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80"/>
    </row>
    <row r="53" spans="2:43" s="82" customFormat="1" ht="14.1" customHeight="1" x14ac:dyDescent="0.2">
      <c r="B53" s="79"/>
      <c r="C53" s="83"/>
      <c r="D53" s="83"/>
      <c r="E53" s="83"/>
      <c r="F53" s="88"/>
      <c r="G53" s="83"/>
      <c r="H53" s="84"/>
      <c r="I53" s="84"/>
      <c r="J53" s="91" t="s">
        <v>230</v>
      </c>
      <c r="K53" s="91"/>
      <c r="L53" s="91"/>
      <c r="M53" s="91"/>
      <c r="N53" s="91"/>
      <c r="O53" s="91"/>
      <c r="P53" s="91"/>
      <c r="Q53" s="91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80"/>
    </row>
    <row r="54" spans="2:43" s="75" customFormat="1" ht="14.1" customHeight="1" x14ac:dyDescent="0.2">
      <c r="B54" s="71"/>
      <c r="C54" s="73"/>
      <c r="D54" s="73"/>
      <c r="E54" s="73"/>
      <c r="F54" s="88"/>
      <c r="G54" s="73"/>
      <c r="H54" s="55"/>
      <c r="I54" s="55"/>
      <c r="J54" s="55"/>
      <c r="K54" s="55"/>
      <c r="L54" s="55"/>
      <c r="M54" s="55"/>
      <c r="N54" s="55"/>
      <c r="O54" s="89" t="s">
        <v>274</v>
      </c>
      <c r="P54" s="55"/>
      <c r="Q54" s="55"/>
      <c r="R54" s="93" t="s">
        <v>231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74"/>
    </row>
    <row r="55" spans="2:43" ht="0.95" customHeight="1" x14ac:dyDescent="0.2">
      <c r="B55" s="85"/>
      <c r="C55" s="86"/>
      <c r="D55" s="86"/>
      <c r="E55" s="86"/>
      <c r="F55" s="88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7"/>
    </row>
    <row r="56" spans="2:43" x14ac:dyDescent="0.2">
      <c r="F56" s="90"/>
    </row>
    <row r="57" spans="2:43" x14ac:dyDescent="0.2"/>
    <row r="58" spans="2:43" ht="12.75" hidden="1" customHeight="1" x14ac:dyDescent="0.2">
      <c r="F58" s="88"/>
    </row>
    <row r="59" spans="2:43" ht="12.75" hidden="1" customHeight="1" x14ac:dyDescent="0.2">
      <c r="F59" s="88"/>
    </row>
    <row r="60" spans="2:43" ht="12.75" hidden="1" customHeight="1" x14ac:dyDescent="0.2">
      <c r="F60" s="88"/>
    </row>
    <row r="61" spans="2:43" ht="12.75" hidden="1" customHeight="1" x14ac:dyDescent="0.2">
      <c r="F61" s="88"/>
    </row>
    <row r="62" spans="2:43" ht="12.75" hidden="1" customHeight="1" x14ac:dyDescent="0.2">
      <c r="F62" s="88"/>
    </row>
    <row r="63" spans="2:43" ht="12.75" hidden="1" customHeight="1" x14ac:dyDescent="0.2">
      <c r="F63" s="88"/>
    </row>
    <row r="64" spans="2:43" ht="12.75" hidden="1" customHeight="1" x14ac:dyDescent="0.2">
      <c r="F64" s="88"/>
    </row>
    <row r="65" spans="6:6" ht="12.75" hidden="1" customHeight="1" x14ac:dyDescent="0.2">
      <c r="F65" s="88"/>
    </row>
    <row r="66" spans="6:6" ht="12.75" hidden="1" customHeight="1" x14ac:dyDescent="0.2">
      <c r="F66" s="88"/>
    </row>
    <row r="67" spans="6:6" ht="12.75" hidden="1" customHeight="1" x14ac:dyDescent="0.2">
      <c r="F67" s="88"/>
    </row>
    <row r="68" spans="6:6" ht="12.75" hidden="1" customHeight="1" x14ac:dyDescent="0.2">
      <c r="F68" s="88"/>
    </row>
    <row r="69" spans="6:6" ht="12.75" hidden="1" customHeight="1" x14ac:dyDescent="0.2">
      <c r="F69" s="88"/>
    </row>
    <row r="70" spans="6:6" ht="12.75" hidden="1" customHeight="1" x14ac:dyDescent="0.2">
      <c r="F70" s="88"/>
    </row>
    <row r="71" spans="6:6" ht="12.75" hidden="1" customHeight="1" x14ac:dyDescent="0.2">
      <c r="F71" s="88"/>
    </row>
    <row r="72" spans="6:6" hidden="1" x14ac:dyDescent="0.2"/>
    <row r="73" spans="6:6" hidden="1" x14ac:dyDescent="0.2"/>
    <row r="74" spans="6:6" hidden="1" x14ac:dyDescent="0.2"/>
    <row r="75" spans="6:6" hidden="1" x14ac:dyDescent="0.2"/>
    <row r="76" spans="6:6" hidden="1" x14ac:dyDescent="0.2"/>
    <row r="77" spans="6:6" hidden="1" x14ac:dyDescent="0.2"/>
  </sheetData>
  <sheetProtection algorithmName="SHA-512" hashValue="0qEJiuew7SLFH47/OADYUtQeLJdy2tiUvSXW+4d+kpfYRpzxTMQJOZDaZ8hl2GrzSUyOwpTf8jN8Q228p7Jg0A==" saltValue="cFBL2N4VIMIp4KzcmIDbxw==" spinCount="100000" sheet="1" objects="1" scenarios="1"/>
  <mergeCells count="235">
    <mergeCell ref="C3:AK3"/>
    <mergeCell ref="C4:AK4"/>
    <mergeCell ref="C5:AK5"/>
    <mergeCell ref="C6:AK6"/>
    <mergeCell ref="C7:AK7"/>
    <mergeCell ref="C8:AK8"/>
    <mergeCell ref="C45:AK45"/>
    <mergeCell ref="C46:G46"/>
    <mergeCell ref="H46:L46"/>
    <mergeCell ref="M46:Q46"/>
    <mergeCell ref="R46:V46"/>
    <mergeCell ref="W46:AA46"/>
    <mergeCell ref="AB46:AF46"/>
    <mergeCell ref="AG46:AK46"/>
    <mergeCell ref="C10:AK10"/>
    <mergeCell ref="R44:V44"/>
    <mergeCell ref="W44:AA44"/>
    <mergeCell ref="C12:I12"/>
    <mergeCell ref="AB44:AF44"/>
    <mergeCell ref="AG44:AK44"/>
    <mergeCell ref="AB41:AF41"/>
    <mergeCell ref="AG41:AK41"/>
    <mergeCell ref="R42:V42"/>
    <mergeCell ref="W42:AA42"/>
    <mergeCell ref="AB42:AF42"/>
    <mergeCell ref="AG42:AK42"/>
    <mergeCell ref="C49:G49"/>
    <mergeCell ref="H49:L49"/>
    <mergeCell ref="M49:Q49"/>
    <mergeCell ref="R49:V49"/>
    <mergeCell ref="AG39:AK39"/>
    <mergeCell ref="AB40:AF40"/>
    <mergeCell ref="AG40:AK40"/>
    <mergeCell ref="C37:G37"/>
    <mergeCell ref="C39:G39"/>
    <mergeCell ref="H39:L39"/>
    <mergeCell ref="M39:Q39"/>
    <mergeCell ref="C38:AK38"/>
    <mergeCell ref="M40:Q40"/>
    <mergeCell ref="R40:V40"/>
    <mergeCell ref="AB39:AF39"/>
    <mergeCell ref="R39:V39"/>
    <mergeCell ref="W39:AA39"/>
    <mergeCell ref="C40:G40"/>
    <mergeCell ref="H40:L40"/>
    <mergeCell ref="W40:AA40"/>
    <mergeCell ref="AB36:AF36"/>
    <mergeCell ref="AB37:AF37"/>
    <mergeCell ref="W33:AA33"/>
    <mergeCell ref="W34:AA34"/>
    <mergeCell ref="W36:AA36"/>
    <mergeCell ref="M37:Q37"/>
    <mergeCell ref="H37:L37"/>
    <mergeCell ref="R37:V37"/>
    <mergeCell ref="W37:AA37"/>
    <mergeCell ref="H34:L34"/>
    <mergeCell ref="H36:L36"/>
    <mergeCell ref="AB34:AF34"/>
    <mergeCell ref="AG21:AK21"/>
    <mergeCell ref="AG22:AK22"/>
    <mergeCell ref="AG23:AK23"/>
    <mergeCell ref="AG24:AK24"/>
    <mergeCell ref="AG27:AK27"/>
    <mergeCell ref="AG28:AK28"/>
    <mergeCell ref="AG36:AK36"/>
    <mergeCell ref="AG37:AK37"/>
    <mergeCell ref="C23:G23"/>
    <mergeCell ref="C24:G24"/>
    <mergeCell ref="C27:G27"/>
    <mergeCell ref="C28:G28"/>
    <mergeCell ref="C29:G29"/>
    <mergeCell ref="C30:G30"/>
    <mergeCell ref="C31:G31"/>
    <mergeCell ref="C32:G32"/>
    <mergeCell ref="C33:G33"/>
    <mergeCell ref="C34:G34"/>
    <mergeCell ref="C36:G36"/>
    <mergeCell ref="AG29:AK29"/>
    <mergeCell ref="AG30:AK30"/>
    <mergeCell ref="AB31:AF31"/>
    <mergeCell ref="AB32:AF32"/>
    <mergeCell ref="AB33:AF33"/>
    <mergeCell ref="AG31:AK31"/>
    <mergeCell ref="AG32:AK32"/>
    <mergeCell ref="AG33:AK33"/>
    <mergeCell ref="AG34:AK34"/>
    <mergeCell ref="W26:AA26"/>
    <mergeCell ref="W29:AA29"/>
    <mergeCell ref="W30:AA30"/>
    <mergeCell ref="R25:V25"/>
    <mergeCell ref="R26:V26"/>
    <mergeCell ref="W31:AA31"/>
    <mergeCell ref="W32:AA32"/>
    <mergeCell ref="AB21:AF21"/>
    <mergeCell ref="AB22:AF22"/>
    <mergeCell ref="AB23:AF23"/>
    <mergeCell ref="AB24:AF24"/>
    <mergeCell ref="AB27:AF27"/>
    <mergeCell ref="AB28:AF28"/>
    <mergeCell ref="AB29:AF29"/>
    <mergeCell ref="AB30:AF30"/>
    <mergeCell ref="W22:AA22"/>
    <mergeCell ref="W23:AA23"/>
    <mergeCell ref="H21:L21"/>
    <mergeCell ref="M21:Q21"/>
    <mergeCell ref="H30:L30"/>
    <mergeCell ref="M24:Q24"/>
    <mergeCell ref="M27:Q27"/>
    <mergeCell ref="M28:Q28"/>
    <mergeCell ref="M25:Q25"/>
    <mergeCell ref="M26:Q26"/>
    <mergeCell ref="M29:Q29"/>
    <mergeCell ref="M30:Q30"/>
    <mergeCell ref="H24:L24"/>
    <mergeCell ref="H27:L27"/>
    <mergeCell ref="H28:L28"/>
    <mergeCell ref="H29:L29"/>
    <mergeCell ref="H25:L25"/>
    <mergeCell ref="W24:AA24"/>
    <mergeCell ref="W27:AA27"/>
    <mergeCell ref="W25:AA25"/>
    <mergeCell ref="R27:V27"/>
    <mergeCell ref="R28:V28"/>
    <mergeCell ref="R29:V29"/>
    <mergeCell ref="C13:F13"/>
    <mergeCell ref="C14:E14"/>
    <mergeCell ref="C15:F15"/>
    <mergeCell ref="U12:W12"/>
    <mergeCell ref="J12:S12"/>
    <mergeCell ref="G16:S16"/>
    <mergeCell ref="G13:S13"/>
    <mergeCell ref="U13:X13"/>
    <mergeCell ref="U14:Z14"/>
    <mergeCell ref="Y13:AK13"/>
    <mergeCell ref="X12:AD12"/>
    <mergeCell ref="AF12:AH12"/>
    <mergeCell ref="Z15:AK15"/>
    <mergeCell ref="AA14:AK14"/>
    <mergeCell ref="AI12:AK12"/>
    <mergeCell ref="C17:F17"/>
    <mergeCell ref="G17:S17"/>
    <mergeCell ref="U18:Y18"/>
    <mergeCell ref="R48:V48"/>
    <mergeCell ref="W47:AA47"/>
    <mergeCell ref="F14:S14"/>
    <mergeCell ref="G15:S15"/>
    <mergeCell ref="Z18:AK18"/>
    <mergeCell ref="C20:AK20"/>
    <mergeCell ref="Z16:AK16"/>
    <mergeCell ref="U15:Y15"/>
    <mergeCell ref="U16:Y16"/>
    <mergeCell ref="Y17:AK17"/>
    <mergeCell ref="U17:X17"/>
    <mergeCell ref="C16:F16"/>
    <mergeCell ref="AG47:AK47"/>
    <mergeCell ref="AB48:AF48"/>
    <mergeCell ref="AG48:AK48"/>
    <mergeCell ref="W48:AA48"/>
    <mergeCell ref="AB47:AF47"/>
    <mergeCell ref="H47:L47"/>
    <mergeCell ref="M47:Q47"/>
    <mergeCell ref="R47:V47"/>
    <mergeCell ref="C22:G22"/>
    <mergeCell ref="R54:AK54"/>
    <mergeCell ref="C35:G35"/>
    <mergeCell ref="M35:Q35"/>
    <mergeCell ref="R35:V35"/>
    <mergeCell ref="W35:AA35"/>
    <mergeCell ref="AB35:AF35"/>
    <mergeCell ref="AG35:AK35"/>
    <mergeCell ref="R53:AK53"/>
    <mergeCell ref="C18:F18"/>
    <mergeCell ref="G18:S18"/>
    <mergeCell ref="AB25:AF25"/>
    <mergeCell ref="H48:L48"/>
    <mergeCell ref="M48:Q48"/>
    <mergeCell ref="H22:L22"/>
    <mergeCell ref="M22:Q22"/>
    <mergeCell ref="H23:L23"/>
    <mergeCell ref="M23:Q23"/>
    <mergeCell ref="R23:V23"/>
    <mergeCell ref="H31:L31"/>
    <mergeCell ref="R24:V24"/>
    <mergeCell ref="C21:G21"/>
    <mergeCell ref="R21:V21"/>
    <mergeCell ref="R22:V22"/>
    <mergeCell ref="W21:AA21"/>
    <mergeCell ref="AG25:AK25"/>
    <mergeCell ref="C26:G26"/>
    <mergeCell ref="AB26:AF26"/>
    <mergeCell ref="AG26:AK26"/>
    <mergeCell ref="C25:G25"/>
    <mergeCell ref="C42:G42"/>
    <mergeCell ref="H42:L42"/>
    <mergeCell ref="C47:G47"/>
    <mergeCell ref="M32:Q32"/>
    <mergeCell ref="M31:Q31"/>
    <mergeCell ref="H32:L32"/>
    <mergeCell ref="R33:V33"/>
    <mergeCell ref="M33:Q33"/>
    <mergeCell ref="M34:Q34"/>
    <mergeCell ref="R36:V36"/>
    <mergeCell ref="H33:L33"/>
    <mergeCell ref="H35:L35"/>
    <mergeCell ref="M36:Q36"/>
    <mergeCell ref="R34:V34"/>
    <mergeCell ref="R30:V30"/>
    <mergeCell ref="R31:V31"/>
    <mergeCell ref="R32:V32"/>
    <mergeCell ref="W28:AA28"/>
    <mergeCell ref="H26:L26"/>
    <mergeCell ref="J53:Q53"/>
    <mergeCell ref="R51:AK51"/>
    <mergeCell ref="R52:AK52"/>
    <mergeCell ref="M41:Q41"/>
    <mergeCell ref="R41:V41"/>
    <mergeCell ref="W49:AA49"/>
    <mergeCell ref="AB49:AF49"/>
    <mergeCell ref="AG49:AK49"/>
    <mergeCell ref="G52:P52"/>
    <mergeCell ref="C48:G48"/>
    <mergeCell ref="W43:AA43"/>
    <mergeCell ref="AB43:AF43"/>
    <mergeCell ref="AG43:AK43"/>
    <mergeCell ref="C44:G44"/>
    <mergeCell ref="C41:G41"/>
    <mergeCell ref="H41:L41"/>
    <mergeCell ref="C43:G43"/>
    <mergeCell ref="H43:L43"/>
    <mergeCell ref="M43:Q43"/>
    <mergeCell ref="R43:V43"/>
    <mergeCell ref="H44:L44"/>
    <mergeCell ref="M44:Q44"/>
    <mergeCell ref="M42:Q42"/>
    <mergeCell ref="W41:AA41"/>
  </mergeCells>
  <phoneticPr fontId="0" type="noConversion"/>
  <dataValidations xWindow="31820" yWindow="125" count="5">
    <dataValidation allowBlank="1" showInputMessage="1" showErrorMessage="1" promptTitle="Date Format" prompt="DD-MMM-YY" sqref="Z15:AK16" xr:uid="{00000000-0002-0000-0100-000000000000}"/>
    <dataValidation allowBlank="1" showInputMessage="1" showErrorMessage="1" promptTitle="Region" prompt="Automatic when county is selected" sqref="AI12:AK12" xr:uid="{00000000-0002-0000-0100-000001000000}"/>
    <dataValidation allowBlank="1" showInputMessage="1" showErrorMessage="1" promptTitle="Plasticity Index" prompt="PI = LL - PL" sqref="H41:AK41" xr:uid="{00000000-0002-0000-0100-000002000000}"/>
    <dataValidation allowBlank="1" showInputMessage="1" showErrorMessage="1" promptTitle="Group Classification" prompt="Determined from sieves #4, #10, #40, and #200; liquid limit, plastic limit, and plasticity index" sqref="H44:AK44" xr:uid="{00000000-0002-0000-0100-000003000000}"/>
    <dataValidation allowBlank="1" showInputMessage="1" showErrorMessage="1" promptTitle="Soil Type" prompt="Granular materials contain 35% or less passing the 0.075-mm sieve; silt-clay materials contain more than 35% passing the 0.075-mm sieve" sqref="H43:AK43" xr:uid="{00000000-0002-0000-0100-000004000000}"/>
  </dataValidations>
  <printOptions horizontalCentered="1"/>
  <pageMargins left="0.5" right="0.5" top="0.5" bottom="0.5" header="0.5" footer="0.5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X56"/>
  <sheetViews>
    <sheetView showGridLines="0" showRowColHeaders="0" topLeftCell="A31" workbookViewId="0">
      <selection activeCell="O49" sqref="O49"/>
    </sheetView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7"/>
    </row>
    <row r="4" spans="2:50" s="21" customFormat="1" ht="15.75" x14ac:dyDescent="0.25">
      <c r="B4" s="18"/>
      <c r="C4" s="187" t="s">
        <v>0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2:50" s="21" customFormat="1" ht="14.25" customHeight="1" x14ac:dyDescent="0.25">
      <c r="B5" s="18"/>
      <c r="C5" s="187" t="s">
        <v>1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2:50" s="21" customFormat="1" x14ac:dyDescent="0.2">
      <c r="B6" s="18"/>
      <c r="C6" s="188" t="s">
        <v>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2:50" s="21" customFormat="1" ht="9.75" customHeight="1" x14ac:dyDescent="0.2">
      <c r="B7" s="18"/>
      <c r="C7" s="191" t="s">
        <v>3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2:50" s="21" customFormat="1" ht="9.75" customHeight="1" x14ac:dyDescent="0.2">
      <c r="B8" s="18"/>
      <c r="C8" s="191" t="s">
        <v>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23"/>
    </row>
    <row r="9" spans="2:50" s="27" customFormat="1" ht="12.75" customHeight="1" x14ac:dyDescent="0.15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6"/>
    </row>
    <row r="10" spans="2:50" s="30" customFormat="1" ht="12.75" customHeight="1" x14ac:dyDescent="0.2">
      <c r="B10" s="28"/>
      <c r="C10" s="192" t="s">
        <v>246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29"/>
    </row>
    <row r="11" spans="2:50" x14ac:dyDescent="0.2">
      <c r="B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17"/>
    </row>
    <row r="12" spans="2:50" s="36" customFormat="1" ht="14.1" customHeight="1" x14ac:dyDescent="0.2">
      <c r="B12" s="32"/>
      <c r="C12" s="171" t="s">
        <v>10</v>
      </c>
      <c r="D12" s="171"/>
      <c r="E12" s="171"/>
      <c r="F12" s="171"/>
      <c r="G12" s="171"/>
      <c r="H12" s="171"/>
      <c r="I12" s="171"/>
      <c r="J12" s="206" t="s">
        <v>247</v>
      </c>
      <c r="K12" s="206"/>
      <c r="L12" s="206"/>
      <c r="M12" s="206"/>
      <c r="N12" s="206"/>
      <c r="O12" s="206"/>
      <c r="P12" s="206"/>
      <c r="Q12" s="206"/>
      <c r="R12" s="206"/>
      <c r="S12" s="206"/>
      <c r="T12" s="33"/>
      <c r="U12" s="171" t="s">
        <v>5</v>
      </c>
      <c r="V12" s="171"/>
      <c r="W12" s="171"/>
      <c r="X12" s="207" t="s">
        <v>248</v>
      </c>
      <c r="Y12" s="207"/>
      <c r="Z12" s="207"/>
      <c r="AA12" s="207"/>
      <c r="AB12" s="207"/>
      <c r="AC12" s="207"/>
      <c r="AD12" s="207"/>
      <c r="AE12" s="34"/>
      <c r="AF12" s="186" t="s">
        <v>8</v>
      </c>
      <c r="AG12" s="186"/>
      <c r="AH12" s="186"/>
      <c r="AI12" s="205">
        <v>3</v>
      </c>
      <c r="AJ12" s="205"/>
      <c r="AK12" s="205"/>
      <c r="AL12" s="35"/>
    </row>
    <row r="13" spans="2:50" s="36" customFormat="1" ht="14.1" customHeight="1" x14ac:dyDescent="0.2">
      <c r="B13" s="32"/>
      <c r="C13" s="172" t="s">
        <v>6</v>
      </c>
      <c r="D13" s="172"/>
      <c r="E13" s="172"/>
      <c r="F13" s="172"/>
      <c r="G13" s="206" t="s">
        <v>249</v>
      </c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33"/>
      <c r="U13" s="171" t="s">
        <v>224</v>
      </c>
      <c r="V13" s="171"/>
      <c r="W13" s="171"/>
      <c r="X13" s="171"/>
      <c r="Y13" s="206">
        <v>5678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35"/>
    </row>
    <row r="14" spans="2:50" s="36" customFormat="1" ht="14.1" customHeight="1" x14ac:dyDescent="0.2">
      <c r="B14" s="32"/>
      <c r="C14" s="172" t="s">
        <v>225</v>
      </c>
      <c r="D14" s="172"/>
      <c r="E14" s="172"/>
      <c r="F14" s="206" t="s">
        <v>250</v>
      </c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33"/>
      <c r="U14" s="172" t="s">
        <v>245</v>
      </c>
      <c r="V14" s="172"/>
      <c r="W14" s="172"/>
      <c r="X14" s="172"/>
      <c r="Y14" s="172"/>
      <c r="Z14" s="206" t="s">
        <v>251</v>
      </c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35"/>
    </row>
    <row r="15" spans="2:50" s="36" customFormat="1" ht="14.1" customHeight="1" x14ac:dyDescent="0.2">
      <c r="B15" s="32"/>
      <c r="C15" s="172" t="s">
        <v>7</v>
      </c>
      <c r="D15" s="172"/>
      <c r="E15" s="172"/>
      <c r="F15" s="172"/>
      <c r="G15" s="206">
        <v>345</v>
      </c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33"/>
      <c r="U15" s="172" t="s">
        <v>12</v>
      </c>
      <c r="V15" s="172"/>
      <c r="W15" s="172"/>
      <c r="X15" s="172"/>
      <c r="Y15" s="172"/>
      <c r="Z15" s="208">
        <v>37891</v>
      </c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35"/>
    </row>
    <row r="16" spans="2:50" s="36" customFormat="1" ht="14.1" customHeight="1" x14ac:dyDescent="0.2">
      <c r="B16" s="32"/>
      <c r="C16" s="172" t="s">
        <v>11</v>
      </c>
      <c r="D16" s="172"/>
      <c r="E16" s="172"/>
      <c r="F16" s="172"/>
      <c r="G16" s="206" t="s">
        <v>252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33"/>
      <c r="U16" s="172" t="s">
        <v>13</v>
      </c>
      <c r="V16" s="172"/>
      <c r="W16" s="172"/>
      <c r="X16" s="172"/>
      <c r="Y16" s="172"/>
      <c r="Z16" s="208">
        <v>37896</v>
      </c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35"/>
    </row>
    <row r="17" spans="2:38" s="36" customFormat="1" ht="14.1" customHeight="1" x14ac:dyDescent="0.2">
      <c r="B17" s="32"/>
      <c r="C17" s="172" t="s">
        <v>226</v>
      </c>
      <c r="D17" s="172"/>
      <c r="E17" s="172"/>
      <c r="F17" s="172"/>
      <c r="G17" s="206" t="s">
        <v>253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33"/>
      <c r="U17" s="172" t="s">
        <v>228</v>
      </c>
      <c r="V17" s="172"/>
      <c r="W17" s="172"/>
      <c r="X17" s="172"/>
      <c r="Y17" s="206" t="s">
        <v>254</v>
      </c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35"/>
    </row>
    <row r="18" spans="2:38" s="36" customFormat="1" ht="14.1" customHeight="1" x14ac:dyDescent="0.2">
      <c r="B18" s="32"/>
      <c r="C18" s="172" t="s">
        <v>267</v>
      </c>
      <c r="D18" s="172"/>
      <c r="E18" s="172"/>
      <c r="F18" s="172"/>
      <c r="G18" s="172"/>
      <c r="H18" s="172"/>
      <c r="I18" s="206" t="s">
        <v>255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33"/>
      <c r="U18" s="172" t="s">
        <v>227</v>
      </c>
      <c r="V18" s="172"/>
      <c r="W18" s="172"/>
      <c r="X18" s="172"/>
      <c r="Y18" s="172"/>
      <c r="Z18" s="206" t="s">
        <v>256</v>
      </c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35"/>
    </row>
    <row r="19" spans="2:38" s="36" customFormat="1" ht="13.5" thickBot="1" x14ac:dyDescent="0.25">
      <c r="B19" s="32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7"/>
      <c r="V19" s="37"/>
      <c r="W19" s="37"/>
      <c r="X19" s="37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5"/>
    </row>
    <row r="20" spans="2:38" s="42" customFormat="1" ht="16.5" customHeight="1" thickTop="1" x14ac:dyDescent="0.2">
      <c r="B20" s="40"/>
      <c r="C20" s="209" t="s">
        <v>14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41"/>
    </row>
    <row r="21" spans="2:38" s="42" customFormat="1" ht="14.1" customHeight="1" x14ac:dyDescent="0.2">
      <c r="B21" s="40"/>
      <c r="C21" s="169" t="s">
        <v>15</v>
      </c>
      <c r="D21" s="170"/>
      <c r="E21" s="170"/>
      <c r="F21" s="170"/>
      <c r="G21" s="170"/>
      <c r="H21" s="204" t="s">
        <v>257</v>
      </c>
      <c r="I21" s="204"/>
      <c r="J21" s="204"/>
      <c r="K21" s="204"/>
      <c r="L21" s="204"/>
      <c r="M21" s="204" t="s">
        <v>258</v>
      </c>
      <c r="N21" s="204"/>
      <c r="O21" s="204"/>
      <c r="P21" s="204"/>
      <c r="Q21" s="204"/>
      <c r="R21" s="204" t="s">
        <v>259</v>
      </c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12"/>
      <c r="AL21" s="41"/>
    </row>
    <row r="22" spans="2:38" s="42" customFormat="1" ht="14.1" customHeight="1" x14ac:dyDescent="0.2">
      <c r="B22" s="40"/>
      <c r="C22" s="210" t="s">
        <v>16</v>
      </c>
      <c r="D22" s="211"/>
      <c r="E22" s="211"/>
      <c r="F22" s="211"/>
      <c r="G22" s="211"/>
      <c r="H22" s="202" t="s">
        <v>260</v>
      </c>
      <c r="I22" s="202"/>
      <c r="J22" s="202"/>
      <c r="K22" s="202"/>
      <c r="L22" s="202"/>
      <c r="M22" s="202" t="s">
        <v>261</v>
      </c>
      <c r="N22" s="202"/>
      <c r="O22" s="202"/>
      <c r="P22" s="202"/>
      <c r="Q22" s="202"/>
      <c r="R22" s="202" t="s">
        <v>262</v>
      </c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3"/>
      <c r="AL22" s="41"/>
    </row>
    <row r="23" spans="2:38" s="42" customFormat="1" ht="13.5" customHeight="1" x14ac:dyDescent="0.2">
      <c r="B23" s="40"/>
      <c r="C23" s="193" t="s">
        <v>232</v>
      </c>
      <c r="D23" s="194"/>
      <c r="E23" s="194"/>
      <c r="F23" s="194"/>
      <c r="G23" s="194"/>
      <c r="H23" s="176">
        <v>1</v>
      </c>
      <c r="I23" s="176"/>
      <c r="J23" s="176"/>
      <c r="K23" s="176"/>
      <c r="L23" s="176"/>
      <c r="M23" s="176">
        <v>2</v>
      </c>
      <c r="N23" s="176"/>
      <c r="O23" s="176"/>
      <c r="P23" s="176"/>
      <c r="Q23" s="176"/>
      <c r="R23" s="176">
        <v>2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97"/>
      <c r="AL23" s="41"/>
    </row>
    <row r="24" spans="2:38" s="42" customFormat="1" ht="14.1" customHeight="1" x14ac:dyDescent="0.2">
      <c r="B24" s="40"/>
      <c r="C24" s="193" t="s">
        <v>233</v>
      </c>
      <c r="D24" s="194"/>
      <c r="E24" s="194"/>
      <c r="F24" s="194"/>
      <c r="G24" s="194"/>
      <c r="H24" s="176" t="s">
        <v>263</v>
      </c>
      <c r="I24" s="176"/>
      <c r="J24" s="176"/>
      <c r="K24" s="176"/>
      <c r="L24" s="176"/>
      <c r="M24" s="176" t="s">
        <v>264</v>
      </c>
      <c r="N24" s="176"/>
      <c r="O24" s="176"/>
      <c r="P24" s="176"/>
      <c r="Q24" s="176"/>
      <c r="R24" s="176" t="s">
        <v>263</v>
      </c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97"/>
      <c r="AL24" s="41"/>
    </row>
    <row r="25" spans="2:38" s="42" customFormat="1" ht="14.1" customHeight="1" x14ac:dyDescent="0.2">
      <c r="B25" s="40"/>
      <c r="C25" s="173" t="s">
        <v>234</v>
      </c>
      <c r="D25" s="174"/>
      <c r="E25" s="174"/>
      <c r="F25" s="174"/>
      <c r="G25" s="174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97"/>
      <c r="AL25" s="41"/>
    </row>
    <row r="26" spans="2:38" s="42" customFormat="1" ht="14.1" customHeight="1" x14ac:dyDescent="0.2">
      <c r="B26" s="40"/>
      <c r="C26" s="173" t="s">
        <v>235</v>
      </c>
      <c r="D26" s="174"/>
      <c r="E26" s="174"/>
      <c r="F26" s="174"/>
      <c r="G26" s="174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97"/>
      <c r="AL26" s="41"/>
    </row>
    <row r="27" spans="2:38" s="42" customFormat="1" ht="14.1" customHeight="1" x14ac:dyDescent="0.2">
      <c r="B27" s="40"/>
      <c r="C27" s="173" t="s">
        <v>236</v>
      </c>
      <c r="D27" s="174"/>
      <c r="E27" s="174"/>
      <c r="F27" s="174"/>
      <c r="G27" s="174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97"/>
      <c r="AL27" s="41"/>
    </row>
    <row r="28" spans="2:38" s="42" customFormat="1" ht="14.1" customHeight="1" x14ac:dyDescent="0.2">
      <c r="B28" s="40"/>
      <c r="C28" s="173" t="s">
        <v>237</v>
      </c>
      <c r="D28" s="174"/>
      <c r="E28" s="174"/>
      <c r="F28" s="174"/>
      <c r="G28" s="174"/>
      <c r="H28" s="175"/>
      <c r="I28" s="175"/>
      <c r="J28" s="175"/>
      <c r="K28" s="175"/>
      <c r="L28" s="175"/>
      <c r="M28" s="175">
        <v>100</v>
      </c>
      <c r="N28" s="175"/>
      <c r="O28" s="175"/>
      <c r="P28" s="175"/>
      <c r="Q28" s="175"/>
      <c r="R28" s="175">
        <v>100</v>
      </c>
      <c r="S28" s="175"/>
      <c r="T28" s="175"/>
      <c r="U28" s="175"/>
      <c r="V28" s="175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97"/>
      <c r="AL28" s="41"/>
    </row>
    <row r="29" spans="2:38" s="42" customFormat="1" ht="14.1" customHeight="1" x14ac:dyDescent="0.2">
      <c r="B29" s="40"/>
      <c r="C29" s="173" t="s">
        <v>238</v>
      </c>
      <c r="D29" s="174"/>
      <c r="E29" s="174"/>
      <c r="F29" s="174"/>
      <c r="G29" s="174"/>
      <c r="H29" s="175"/>
      <c r="I29" s="175"/>
      <c r="J29" s="175"/>
      <c r="K29" s="175"/>
      <c r="L29" s="175"/>
      <c r="M29" s="175">
        <v>95</v>
      </c>
      <c r="N29" s="175"/>
      <c r="O29" s="175"/>
      <c r="P29" s="175"/>
      <c r="Q29" s="175"/>
      <c r="R29" s="175">
        <v>92</v>
      </c>
      <c r="S29" s="175"/>
      <c r="T29" s="175"/>
      <c r="U29" s="175"/>
      <c r="V29" s="175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97"/>
      <c r="AL29" s="41"/>
    </row>
    <row r="30" spans="2:38" s="42" customFormat="1" ht="14.1" customHeight="1" x14ac:dyDescent="0.2">
      <c r="B30" s="40"/>
      <c r="C30" s="173" t="s">
        <v>239</v>
      </c>
      <c r="D30" s="174"/>
      <c r="E30" s="174"/>
      <c r="F30" s="174"/>
      <c r="G30" s="174"/>
      <c r="H30" s="175">
        <v>100</v>
      </c>
      <c r="I30" s="175"/>
      <c r="J30" s="175"/>
      <c r="K30" s="175"/>
      <c r="L30" s="175"/>
      <c r="M30" s="175">
        <v>87</v>
      </c>
      <c r="N30" s="175"/>
      <c r="O30" s="175"/>
      <c r="P30" s="175"/>
      <c r="Q30" s="175"/>
      <c r="R30" s="175">
        <v>89</v>
      </c>
      <c r="S30" s="175"/>
      <c r="T30" s="175"/>
      <c r="U30" s="175"/>
      <c r="V30" s="175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97"/>
      <c r="AL30" s="41"/>
    </row>
    <row r="31" spans="2:38" s="42" customFormat="1" ht="14.1" customHeight="1" x14ac:dyDescent="0.2">
      <c r="B31" s="40"/>
      <c r="C31" s="173" t="s">
        <v>240</v>
      </c>
      <c r="D31" s="174"/>
      <c r="E31" s="174"/>
      <c r="F31" s="174"/>
      <c r="G31" s="174"/>
      <c r="H31" s="175">
        <v>85</v>
      </c>
      <c r="I31" s="175"/>
      <c r="J31" s="175"/>
      <c r="K31" s="175"/>
      <c r="L31" s="175"/>
      <c r="M31" s="175">
        <v>84</v>
      </c>
      <c r="N31" s="175"/>
      <c r="O31" s="175"/>
      <c r="P31" s="175"/>
      <c r="Q31" s="175"/>
      <c r="R31" s="175">
        <v>76</v>
      </c>
      <c r="S31" s="175"/>
      <c r="T31" s="175"/>
      <c r="U31" s="175"/>
      <c r="V31" s="175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97"/>
      <c r="AL31" s="41"/>
    </row>
    <row r="32" spans="2:38" s="42" customFormat="1" ht="14.1" customHeight="1" x14ac:dyDescent="0.2">
      <c r="B32" s="40"/>
      <c r="C32" s="173" t="s">
        <v>241</v>
      </c>
      <c r="D32" s="174"/>
      <c r="E32" s="174"/>
      <c r="F32" s="174"/>
      <c r="G32" s="174"/>
      <c r="H32" s="175">
        <v>76</v>
      </c>
      <c r="I32" s="175"/>
      <c r="J32" s="175"/>
      <c r="K32" s="175"/>
      <c r="L32" s="175"/>
      <c r="M32" s="175">
        <v>80</v>
      </c>
      <c r="N32" s="175"/>
      <c r="O32" s="175"/>
      <c r="P32" s="175"/>
      <c r="Q32" s="175"/>
      <c r="R32" s="175">
        <v>65</v>
      </c>
      <c r="S32" s="175"/>
      <c r="T32" s="175"/>
      <c r="U32" s="175"/>
      <c r="V32" s="175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97"/>
      <c r="AL32" s="41"/>
    </row>
    <row r="33" spans="2:43" s="42" customFormat="1" ht="14.1" customHeight="1" x14ac:dyDescent="0.2">
      <c r="B33" s="40"/>
      <c r="C33" s="173" t="s">
        <v>242</v>
      </c>
      <c r="D33" s="174"/>
      <c r="E33" s="174"/>
      <c r="F33" s="174"/>
      <c r="G33" s="174"/>
      <c r="H33" s="175">
        <v>29</v>
      </c>
      <c r="I33" s="175"/>
      <c r="J33" s="175"/>
      <c r="K33" s="175"/>
      <c r="L33" s="175"/>
      <c r="M33" s="175">
        <v>25</v>
      </c>
      <c r="N33" s="175"/>
      <c r="O33" s="175"/>
      <c r="P33" s="175"/>
      <c r="Q33" s="175"/>
      <c r="R33" s="175">
        <v>15</v>
      </c>
      <c r="S33" s="175"/>
      <c r="T33" s="175"/>
      <c r="U33" s="175"/>
      <c r="V33" s="175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97"/>
      <c r="AL33" s="41"/>
    </row>
    <row r="34" spans="2:43" s="42" customFormat="1" ht="14.1" customHeight="1" x14ac:dyDescent="0.2">
      <c r="B34" s="40"/>
      <c r="C34" s="173" t="s">
        <v>243</v>
      </c>
      <c r="D34" s="174"/>
      <c r="E34" s="174"/>
      <c r="F34" s="174"/>
      <c r="G34" s="174"/>
      <c r="H34" s="175">
        <v>6</v>
      </c>
      <c r="I34" s="175"/>
      <c r="J34" s="175"/>
      <c r="K34" s="175"/>
      <c r="L34" s="175"/>
      <c r="M34" s="175">
        <v>10</v>
      </c>
      <c r="N34" s="175"/>
      <c r="O34" s="175"/>
      <c r="P34" s="175"/>
      <c r="Q34" s="175"/>
      <c r="R34" s="175">
        <v>9</v>
      </c>
      <c r="S34" s="175"/>
      <c r="T34" s="175"/>
      <c r="U34" s="175"/>
      <c r="V34" s="175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97"/>
      <c r="AL34" s="41"/>
    </row>
    <row r="35" spans="2:43" s="42" customFormat="1" ht="14.1" customHeight="1" x14ac:dyDescent="0.2">
      <c r="B35" s="40"/>
      <c r="C35" s="173" t="s">
        <v>244</v>
      </c>
      <c r="D35" s="174"/>
      <c r="E35" s="174"/>
      <c r="F35" s="174"/>
      <c r="G35" s="174"/>
      <c r="H35" s="161">
        <v>3</v>
      </c>
      <c r="I35" s="161"/>
      <c r="J35" s="161"/>
      <c r="K35" s="161"/>
      <c r="L35" s="161"/>
      <c r="M35" s="161">
        <v>2</v>
      </c>
      <c r="N35" s="161"/>
      <c r="O35" s="161"/>
      <c r="P35" s="161"/>
      <c r="Q35" s="161"/>
      <c r="R35" s="161">
        <v>1.5</v>
      </c>
      <c r="S35" s="161"/>
      <c r="T35" s="161"/>
      <c r="U35" s="161"/>
      <c r="V35" s="161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97"/>
      <c r="AL35" s="41"/>
    </row>
    <row r="36" spans="2:43" s="42" customFormat="1" ht="14.1" customHeight="1" x14ac:dyDescent="0.2">
      <c r="B36" s="40"/>
      <c r="C36" s="195" t="s">
        <v>17</v>
      </c>
      <c r="D36" s="196"/>
      <c r="E36" s="196"/>
      <c r="F36" s="196"/>
      <c r="G36" s="19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97"/>
      <c r="AL36" s="41"/>
    </row>
    <row r="37" spans="2:43" s="42" customFormat="1" ht="14.1" customHeight="1" x14ac:dyDescent="0.2">
      <c r="B37" s="40"/>
      <c r="C37" s="200" t="s">
        <v>9</v>
      </c>
      <c r="D37" s="201"/>
      <c r="E37" s="201"/>
      <c r="F37" s="201"/>
      <c r="G37" s="201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79"/>
      <c r="AL37" s="41"/>
    </row>
    <row r="38" spans="2:43" s="43" customFormat="1" x14ac:dyDescent="0.2">
      <c r="B38" s="40"/>
      <c r="C38" s="168" t="s">
        <v>18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41"/>
    </row>
    <row r="39" spans="2:43" s="43" customFormat="1" ht="14.1" customHeight="1" x14ac:dyDescent="0.2">
      <c r="B39" s="40"/>
      <c r="C39" s="169" t="s">
        <v>19</v>
      </c>
      <c r="D39" s="170"/>
      <c r="E39" s="170"/>
      <c r="F39" s="170"/>
      <c r="G39" s="170"/>
      <c r="H39" s="184">
        <v>30</v>
      </c>
      <c r="I39" s="184"/>
      <c r="J39" s="184"/>
      <c r="K39" s="184"/>
      <c r="L39" s="184"/>
      <c r="M39" s="184">
        <v>25</v>
      </c>
      <c r="N39" s="184"/>
      <c r="O39" s="184"/>
      <c r="P39" s="184"/>
      <c r="Q39" s="184"/>
      <c r="R39" s="184">
        <v>23</v>
      </c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99"/>
      <c r="AL39" s="41"/>
    </row>
    <row r="40" spans="2:43" s="43" customFormat="1" ht="14.1" customHeight="1" x14ac:dyDescent="0.2">
      <c r="B40" s="40"/>
      <c r="C40" s="193" t="s">
        <v>20</v>
      </c>
      <c r="D40" s="194"/>
      <c r="E40" s="194"/>
      <c r="F40" s="194"/>
      <c r="G40" s="194"/>
      <c r="H40" s="175">
        <v>19</v>
      </c>
      <c r="I40" s="175"/>
      <c r="J40" s="175"/>
      <c r="K40" s="175"/>
      <c r="L40" s="175"/>
      <c r="M40" s="175">
        <v>20</v>
      </c>
      <c r="N40" s="175"/>
      <c r="O40" s="175"/>
      <c r="P40" s="175"/>
      <c r="Q40" s="175"/>
      <c r="R40" s="175">
        <v>18</v>
      </c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98"/>
      <c r="AL40" s="41"/>
    </row>
    <row r="41" spans="2:43" s="42" customFormat="1" ht="14.1" customHeight="1" x14ac:dyDescent="0.2">
      <c r="B41" s="40"/>
      <c r="C41" s="193" t="s">
        <v>21</v>
      </c>
      <c r="D41" s="194"/>
      <c r="E41" s="194"/>
      <c r="F41" s="194"/>
      <c r="G41" s="194"/>
      <c r="H41" s="176">
        <f>IF(AND(H39&gt;0,ISNUMBER(H39)),+H39-H40,"")</f>
        <v>11</v>
      </c>
      <c r="I41" s="176"/>
      <c r="J41" s="176"/>
      <c r="K41" s="176"/>
      <c r="L41" s="176"/>
      <c r="M41" s="176">
        <f>IF(AND(M39&gt;0,ISNUMBER(M39)),+M39-M40,"")</f>
        <v>5</v>
      </c>
      <c r="N41" s="176"/>
      <c r="O41" s="176"/>
      <c r="P41" s="176"/>
      <c r="Q41" s="176"/>
      <c r="R41" s="176">
        <f>IF(AND(R39&gt;0,ISNUMBER(R39)),+R39-R40,"")</f>
        <v>5</v>
      </c>
      <c r="S41" s="176"/>
      <c r="T41" s="176"/>
      <c r="U41" s="176"/>
      <c r="V41" s="176"/>
      <c r="W41" s="176" t="str">
        <f>IF(AND(W39&gt;0,ISNUMBER(W39)),+W39-W40,"")</f>
        <v/>
      </c>
      <c r="X41" s="176"/>
      <c r="Y41" s="176"/>
      <c r="Z41" s="176"/>
      <c r="AA41" s="176"/>
      <c r="AB41" s="176" t="str">
        <f>IF(AND(AB39&gt;0,ISNUMBER(AB39)),+AB39-AB40,"")</f>
        <v/>
      </c>
      <c r="AC41" s="176"/>
      <c r="AD41" s="176"/>
      <c r="AE41" s="176"/>
      <c r="AF41" s="176"/>
      <c r="AG41" s="176" t="str">
        <f>IF(AND(AG39&gt;0,ISNUMBER(AG39)),+AG39-AG40,"")</f>
        <v/>
      </c>
      <c r="AH41" s="176"/>
      <c r="AI41" s="176"/>
      <c r="AJ41" s="176"/>
      <c r="AK41" s="197"/>
      <c r="AL41" s="41"/>
    </row>
    <row r="42" spans="2:43" s="42" customFormat="1" ht="14.1" customHeight="1" x14ac:dyDescent="0.2">
      <c r="B42" s="40"/>
      <c r="C42" s="193" t="s">
        <v>22</v>
      </c>
      <c r="D42" s="194"/>
      <c r="E42" s="194"/>
      <c r="F42" s="194"/>
      <c r="G42" s="194"/>
      <c r="H42" s="183" t="str">
        <f>IF(ISNUMBER(H35),IF(H35&gt;35,"Silt-Clay Material","Granular Material"),"")</f>
        <v>Granular Material</v>
      </c>
      <c r="I42" s="183"/>
      <c r="J42" s="183"/>
      <c r="K42" s="183"/>
      <c r="L42" s="183"/>
      <c r="M42" s="183" t="str">
        <f>IF(ISNUMBER(M35),IF(M35&gt;35,"Silt-Clay Material","Granular Material"),"")</f>
        <v>Granular Material</v>
      </c>
      <c r="N42" s="183"/>
      <c r="O42" s="183"/>
      <c r="P42" s="183"/>
      <c r="Q42" s="183"/>
      <c r="R42" s="183" t="str">
        <f>IF(ISNUMBER(R35),IF(R35&gt;35,"Silt-Clay Material","Granular Material"),"")</f>
        <v>Granular Material</v>
      </c>
      <c r="S42" s="183"/>
      <c r="T42" s="183"/>
      <c r="U42" s="183"/>
      <c r="V42" s="183"/>
      <c r="W42" s="183" t="str">
        <f>IF(ISNUMBER(W35),IF(W35&gt;35,"Silt-Clay Material","Granular Material"),"")</f>
        <v/>
      </c>
      <c r="X42" s="183"/>
      <c r="Y42" s="183"/>
      <c r="Z42" s="183"/>
      <c r="AA42" s="183"/>
      <c r="AB42" s="183" t="str">
        <f>IF(ISNUMBER(AB35),IF(AB35&gt;35,"Silt-Clay Material","Granular Material"),"")</f>
        <v/>
      </c>
      <c r="AC42" s="183"/>
      <c r="AD42" s="183"/>
      <c r="AE42" s="183"/>
      <c r="AF42" s="183"/>
      <c r="AG42" s="183" t="str">
        <f>IF(ISNUMBER(AG35),IF(AG35&gt;35,"Silt-Clay Material","Granular Material"),"")</f>
        <v/>
      </c>
      <c r="AH42" s="183"/>
      <c r="AI42" s="183"/>
      <c r="AJ42" s="183"/>
      <c r="AK42" s="190"/>
      <c r="AL42" s="41"/>
    </row>
    <row r="43" spans="2:43" s="42" customFormat="1" ht="14.1" customHeight="1" x14ac:dyDescent="0.2">
      <c r="B43" s="40"/>
      <c r="C43" s="177" t="s">
        <v>23</v>
      </c>
      <c r="D43" s="178"/>
      <c r="E43" s="178"/>
      <c r="F43" s="178"/>
      <c r="G43" s="178"/>
      <c r="H43" s="179" t="s">
        <v>265</v>
      </c>
      <c r="I43" s="180"/>
      <c r="J43" s="180"/>
      <c r="K43" s="180"/>
      <c r="L43" s="181"/>
      <c r="M43" s="182" t="s">
        <v>266</v>
      </c>
      <c r="N43" s="182"/>
      <c r="O43" s="182"/>
      <c r="P43" s="182"/>
      <c r="Q43" s="182"/>
      <c r="R43" s="182" t="s">
        <v>266</v>
      </c>
      <c r="S43" s="182"/>
      <c r="T43" s="182"/>
      <c r="U43" s="182"/>
      <c r="V43" s="182"/>
      <c r="W43" s="182" t="str">
        <f>IF(AND(ISNUMBER(W30),ISNUMBER(W31),ISNUMBER(W33),ISNUMBER(W35),ISNUMBER(W39),ISNUMBER(W40),ISNUMBER(W41)),W55,"")</f>
        <v/>
      </c>
      <c r="X43" s="182"/>
      <c r="Y43" s="182"/>
      <c r="Z43" s="182"/>
      <c r="AA43" s="182"/>
      <c r="AB43" s="182" t="str">
        <f>IF(AND(ISNUMBER(AB30),ISNUMBER(AB31),ISNUMBER(AB33),ISNUMBER(AB35),ISNUMBER(AB39),ISNUMBER(AB40),ISNUMBER(AB41)),AB55,"")</f>
        <v/>
      </c>
      <c r="AC43" s="182"/>
      <c r="AD43" s="182"/>
      <c r="AE43" s="182"/>
      <c r="AF43" s="182"/>
      <c r="AG43" s="182" t="str">
        <f>IF(AND(ISNUMBER(AG30),ISNUMBER(AG31),ISNUMBER(AG33),ISNUMBER(AG35),ISNUMBER(AG39),ISNUMBER(AG40),ISNUMBER(AG41)),AG55,"")</f>
        <v/>
      </c>
      <c r="AH43" s="182"/>
      <c r="AI43" s="182"/>
      <c r="AJ43" s="182"/>
      <c r="AK43" s="189"/>
      <c r="AL43" s="41"/>
    </row>
    <row r="44" spans="2:43" s="42" customFormat="1" ht="14.1" customHeight="1" x14ac:dyDescent="0.2">
      <c r="B44" s="40"/>
      <c r="C44" s="168" t="s">
        <v>229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41"/>
    </row>
    <row r="45" spans="2:43" s="43" customFormat="1" x14ac:dyDescent="0.2">
      <c r="B45" s="40"/>
      <c r="C45" s="169" t="s">
        <v>24</v>
      </c>
      <c r="D45" s="170"/>
      <c r="E45" s="170"/>
      <c r="F45" s="170"/>
      <c r="G45" s="170"/>
      <c r="H45" s="159">
        <v>1601.9</v>
      </c>
      <c r="I45" s="159"/>
      <c r="J45" s="159"/>
      <c r="K45" s="159"/>
      <c r="L45" s="159"/>
      <c r="M45" s="159">
        <v>1641.9</v>
      </c>
      <c r="N45" s="159"/>
      <c r="O45" s="159"/>
      <c r="P45" s="159"/>
      <c r="Q45" s="159"/>
      <c r="R45" s="159">
        <v>1625.9</v>
      </c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60"/>
      <c r="AL45" s="41"/>
    </row>
    <row r="46" spans="2:43" s="42" customFormat="1" ht="14.1" customHeight="1" x14ac:dyDescent="0.2">
      <c r="B46" s="40"/>
      <c r="C46" s="193" t="s">
        <v>25</v>
      </c>
      <c r="D46" s="194"/>
      <c r="E46" s="194"/>
      <c r="F46" s="194"/>
      <c r="G46" s="194"/>
      <c r="H46" s="161">
        <v>19</v>
      </c>
      <c r="I46" s="161"/>
      <c r="J46" s="161"/>
      <c r="K46" s="161"/>
      <c r="L46" s="161"/>
      <c r="M46" s="161">
        <v>22.5</v>
      </c>
      <c r="N46" s="161"/>
      <c r="O46" s="161"/>
      <c r="P46" s="161"/>
      <c r="Q46" s="161"/>
      <c r="R46" s="161">
        <v>19</v>
      </c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2"/>
      <c r="AL46" s="41"/>
    </row>
    <row r="47" spans="2:43" s="43" customFormat="1" ht="26.25" customHeight="1" x14ac:dyDescent="0.2">
      <c r="B47" s="40"/>
      <c r="C47" s="214" t="s">
        <v>268</v>
      </c>
      <c r="D47" s="215"/>
      <c r="E47" s="215"/>
      <c r="F47" s="215"/>
      <c r="G47" s="215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L47" s="41"/>
      <c r="AQ47" s="14"/>
    </row>
    <row r="48" spans="2:43" s="43" customFormat="1" ht="26.25" customHeight="1" x14ac:dyDescent="0.2">
      <c r="B48" s="40"/>
      <c r="C48" s="166" t="s">
        <v>269</v>
      </c>
      <c r="D48" s="167"/>
      <c r="E48" s="167"/>
      <c r="F48" s="167"/>
      <c r="G48" s="16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8"/>
      <c r="AL48" s="41"/>
      <c r="AQ48" s="14"/>
    </row>
    <row r="49" spans="2:38" s="43" customFormat="1" ht="14.1" customHeight="1" x14ac:dyDescent="0.2">
      <c r="B49" s="40"/>
      <c r="C49" s="47"/>
      <c r="D49" s="47"/>
      <c r="E49" s="47"/>
      <c r="F49" s="47"/>
      <c r="G49" s="4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1"/>
    </row>
    <row r="50" spans="2:38" s="43" customFormat="1" ht="14.1" customHeight="1" x14ac:dyDescent="0.2">
      <c r="B50" s="40"/>
      <c r="C50" s="47"/>
      <c r="D50" s="47"/>
      <c r="E50" s="47"/>
      <c r="F50" s="47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41"/>
    </row>
    <row r="51" spans="2:38" s="43" customFormat="1" ht="14.1" customHeight="1" x14ac:dyDescent="0.2">
      <c r="B51" s="40"/>
      <c r="C51" s="47"/>
      <c r="D51" s="47"/>
      <c r="E51" s="47"/>
      <c r="F51" s="47"/>
      <c r="G51" s="165" t="s">
        <v>273</v>
      </c>
      <c r="H51" s="165"/>
      <c r="I51" s="165"/>
      <c r="J51" s="165"/>
      <c r="K51" s="165"/>
      <c r="L51" s="165"/>
      <c r="M51" s="165"/>
      <c r="N51" s="165"/>
      <c r="O51" s="165"/>
      <c r="P51" s="165"/>
      <c r="Q51" s="48"/>
      <c r="R51" s="156" t="s">
        <v>270</v>
      </c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41"/>
    </row>
    <row r="52" spans="2:38" s="43" customFormat="1" ht="14.1" customHeight="1" x14ac:dyDescent="0.2">
      <c r="B52" s="40"/>
      <c r="C52" s="47"/>
      <c r="D52" s="47"/>
      <c r="E52" s="47"/>
      <c r="F52" s="47"/>
      <c r="G52" s="47"/>
      <c r="H52" s="48"/>
      <c r="I52" s="48"/>
      <c r="J52" s="213" t="s">
        <v>230</v>
      </c>
      <c r="K52" s="213"/>
      <c r="L52" s="213"/>
      <c r="M52" s="213"/>
      <c r="N52" s="213"/>
      <c r="O52" s="213"/>
      <c r="P52" s="213"/>
      <c r="Q52" s="213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41"/>
    </row>
    <row r="53" spans="2:38" s="36" customFormat="1" ht="14.1" customHeight="1" x14ac:dyDescent="0.2">
      <c r="B53" s="32"/>
      <c r="C53" s="34"/>
      <c r="D53" s="34"/>
      <c r="E53" s="34"/>
      <c r="F53" s="34"/>
      <c r="G53" s="34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6" t="s">
        <v>231</v>
      </c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35"/>
    </row>
    <row r="54" spans="2:38" ht="0.95" customHeight="1" x14ac:dyDescent="0.2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</row>
    <row r="55" spans="2:38" x14ac:dyDescent="0.2"/>
    <row r="56" spans="2:38" x14ac:dyDescent="0.2"/>
  </sheetData>
  <sheetProtection algorithmName="SHA-512" hashValue="5NMAjPk+45pmmvEa0jhg5s2voafdS7SLG4b7Y0HNloGke58QHLJbsiF4BGV3VxArwDmgBRcb0FJ1sKa30Tzj6g==" saltValue="tb5BLoD0woy2B/Olwhpiwg==" spinCount="100000" sheet="1" objects="1" scenarios="1"/>
  <mergeCells count="228">
    <mergeCell ref="R53:AK53"/>
    <mergeCell ref="C35:G35"/>
    <mergeCell ref="M35:Q35"/>
    <mergeCell ref="R35:V35"/>
    <mergeCell ref="W35:AA35"/>
    <mergeCell ref="AB35:AF35"/>
    <mergeCell ref="AG35:AK35"/>
    <mergeCell ref="R52:AK52"/>
    <mergeCell ref="J52:Q52"/>
    <mergeCell ref="C47:G47"/>
    <mergeCell ref="C46:G46"/>
    <mergeCell ref="H46:L46"/>
    <mergeCell ref="M46:Q46"/>
    <mergeCell ref="R46:V46"/>
    <mergeCell ref="H47:L47"/>
    <mergeCell ref="M47:Q47"/>
    <mergeCell ref="R47:V47"/>
    <mergeCell ref="W46:AA46"/>
    <mergeCell ref="W47:AA47"/>
    <mergeCell ref="R36:V36"/>
    <mergeCell ref="M36:Q36"/>
    <mergeCell ref="AB39:AF39"/>
    <mergeCell ref="M42:Q42"/>
    <mergeCell ref="R43:V43"/>
    <mergeCell ref="H21:L21"/>
    <mergeCell ref="M21:Q21"/>
    <mergeCell ref="AG21:AK21"/>
    <mergeCell ref="C26:G26"/>
    <mergeCell ref="AB26:AF26"/>
    <mergeCell ref="AG26:AK26"/>
    <mergeCell ref="C25:G25"/>
    <mergeCell ref="M25:Q25"/>
    <mergeCell ref="M26:Q26"/>
    <mergeCell ref="R25:V25"/>
    <mergeCell ref="R26:V26"/>
    <mergeCell ref="H26:L26"/>
    <mergeCell ref="U14:Y14"/>
    <mergeCell ref="G16:S16"/>
    <mergeCell ref="C15:F15"/>
    <mergeCell ref="C20:AK20"/>
    <mergeCell ref="AB25:AF25"/>
    <mergeCell ref="C17:F17"/>
    <mergeCell ref="G17:S17"/>
    <mergeCell ref="I18:S18"/>
    <mergeCell ref="AG25:AK25"/>
    <mergeCell ref="Y17:AK17"/>
    <mergeCell ref="U17:X17"/>
    <mergeCell ref="U18:Y18"/>
    <mergeCell ref="Z18:AK18"/>
    <mergeCell ref="C18:H18"/>
    <mergeCell ref="C22:G22"/>
    <mergeCell ref="H22:L22"/>
    <mergeCell ref="M22:Q22"/>
    <mergeCell ref="C21:G21"/>
    <mergeCell ref="W21:AA21"/>
    <mergeCell ref="H23:L23"/>
    <mergeCell ref="M23:Q23"/>
    <mergeCell ref="R23:V23"/>
    <mergeCell ref="W22:AA22"/>
    <mergeCell ref="W23:AA23"/>
    <mergeCell ref="H31:L31"/>
    <mergeCell ref="R21:V21"/>
    <mergeCell ref="R22:V22"/>
    <mergeCell ref="M28:Q28"/>
    <mergeCell ref="M24:Q24"/>
    <mergeCell ref="R24:V24"/>
    <mergeCell ref="M27:Q27"/>
    <mergeCell ref="W32:AA32"/>
    <mergeCell ref="AI12:AK12"/>
    <mergeCell ref="Z14:AK14"/>
    <mergeCell ref="F14:S14"/>
    <mergeCell ref="G15:S15"/>
    <mergeCell ref="X12:AD12"/>
    <mergeCell ref="AF12:AH12"/>
    <mergeCell ref="Z15:AK15"/>
    <mergeCell ref="J12:S12"/>
    <mergeCell ref="U12:W12"/>
    <mergeCell ref="G13:S13"/>
    <mergeCell ref="U13:X13"/>
    <mergeCell ref="Y13:AK13"/>
    <mergeCell ref="U15:Y15"/>
    <mergeCell ref="U16:Y16"/>
    <mergeCell ref="Z16:AK16"/>
    <mergeCell ref="C16:F16"/>
    <mergeCell ref="AG22:AK22"/>
    <mergeCell ref="AG23:AK23"/>
    <mergeCell ref="AG24:AK24"/>
    <mergeCell ref="AB29:AF29"/>
    <mergeCell ref="AB30:AF30"/>
    <mergeCell ref="AB31:AF31"/>
    <mergeCell ref="AB32:AF32"/>
    <mergeCell ref="AB33:AF33"/>
    <mergeCell ref="AB21:AF21"/>
    <mergeCell ref="AB22:AF22"/>
    <mergeCell ref="AB23:AF23"/>
    <mergeCell ref="AB24:AF24"/>
    <mergeCell ref="AB27:AF27"/>
    <mergeCell ref="AB28:AF28"/>
    <mergeCell ref="AG31:AK31"/>
    <mergeCell ref="AG32:AK32"/>
    <mergeCell ref="AG33:AK33"/>
    <mergeCell ref="AG34:AK34"/>
    <mergeCell ref="AG36:AK36"/>
    <mergeCell ref="AG37:AK37"/>
    <mergeCell ref="AG27:AK27"/>
    <mergeCell ref="AG28:AK28"/>
    <mergeCell ref="AG29:AK29"/>
    <mergeCell ref="AG30:AK30"/>
    <mergeCell ref="C31:G31"/>
    <mergeCell ref="C32:G32"/>
    <mergeCell ref="AB36:AF36"/>
    <mergeCell ref="AB37:AF37"/>
    <mergeCell ref="W33:AA33"/>
    <mergeCell ref="W34:AA34"/>
    <mergeCell ref="W36:AA36"/>
    <mergeCell ref="H36:L36"/>
    <mergeCell ref="H33:L33"/>
    <mergeCell ref="H35:L35"/>
    <mergeCell ref="R27:V27"/>
    <mergeCell ref="R28:V28"/>
    <mergeCell ref="R34:V34"/>
    <mergeCell ref="R29:V29"/>
    <mergeCell ref="R30:V30"/>
    <mergeCell ref="R31:V31"/>
    <mergeCell ref="R32:V32"/>
    <mergeCell ref="C23:G23"/>
    <mergeCell ref="C24:G24"/>
    <mergeCell ref="C27:G27"/>
    <mergeCell ref="C28:G28"/>
    <mergeCell ref="C29:G29"/>
    <mergeCell ref="C30:G30"/>
    <mergeCell ref="AB34:AF34"/>
    <mergeCell ref="R33:V33"/>
    <mergeCell ref="W24:AA24"/>
    <mergeCell ref="W27:AA27"/>
    <mergeCell ref="W25:AA25"/>
    <mergeCell ref="W28:AA28"/>
    <mergeCell ref="W26:AA26"/>
    <mergeCell ref="W29:AA29"/>
    <mergeCell ref="W30:AA30"/>
    <mergeCell ref="W31:AA31"/>
    <mergeCell ref="H34:L34"/>
    <mergeCell ref="M32:Q32"/>
    <mergeCell ref="M29:Q29"/>
    <mergeCell ref="M30:Q30"/>
    <mergeCell ref="M31:Q31"/>
    <mergeCell ref="M33:Q33"/>
    <mergeCell ref="M34:Q34"/>
    <mergeCell ref="H30:L30"/>
    <mergeCell ref="M40:Q40"/>
    <mergeCell ref="R40:V40"/>
    <mergeCell ref="R39:V39"/>
    <mergeCell ref="W39:AA39"/>
    <mergeCell ref="W40:AA40"/>
    <mergeCell ref="AB40:AF40"/>
    <mergeCell ref="AG40:AK40"/>
    <mergeCell ref="AG39:AK39"/>
    <mergeCell ref="C37:G37"/>
    <mergeCell ref="C39:G39"/>
    <mergeCell ref="H39:L39"/>
    <mergeCell ref="C3:AK3"/>
    <mergeCell ref="C4:AK4"/>
    <mergeCell ref="C5:AK5"/>
    <mergeCell ref="C6:AK6"/>
    <mergeCell ref="W41:AA41"/>
    <mergeCell ref="AB41:AF41"/>
    <mergeCell ref="W43:AA43"/>
    <mergeCell ref="AB43:AF43"/>
    <mergeCell ref="AG43:AK43"/>
    <mergeCell ref="R42:V42"/>
    <mergeCell ref="W42:AA42"/>
    <mergeCell ref="AB42:AF42"/>
    <mergeCell ref="AG42:AK42"/>
    <mergeCell ref="C7:AK7"/>
    <mergeCell ref="C8:AK8"/>
    <mergeCell ref="C10:AK10"/>
    <mergeCell ref="C42:G42"/>
    <mergeCell ref="C34:G34"/>
    <mergeCell ref="C36:G36"/>
    <mergeCell ref="C41:G41"/>
    <mergeCell ref="H41:L41"/>
    <mergeCell ref="M41:Q41"/>
    <mergeCell ref="R41:V41"/>
    <mergeCell ref="AG41:AK41"/>
    <mergeCell ref="C44:AK44"/>
    <mergeCell ref="C45:G45"/>
    <mergeCell ref="C12:I12"/>
    <mergeCell ref="C13:F13"/>
    <mergeCell ref="C14:E14"/>
    <mergeCell ref="C33:G33"/>
    <mergeCell ref="H32:L32"/>
    <mergeCell ref="H24:L24"/>
    <mergeCell ref="H27:L27"/>
    <mergeCell ref="H28:L28"/>
    <mergeCell ref="H29:L29"/>
    <mergeCell ref="H25:L25"/>
    <mergeCell ref="C43:G43"/>
    <mergeCell ref="H43:L43"/>
    <mergeCell ref="M43:Q43"/>
    <mergeCell ref="H42:L42"/>
    <mergeCell ref="M39:Q39"/>
    <mergeCell ref="C38:AK38"/>
    <mergeCell ref="M37:Q37"/>
    <mergeCell ref="H37:L37"/>
    <mergeCell ref="R37:V37"/>
    <mergeCell ref="W37:AA37"/>
    <mergeCell ref="C40:G40"/>
    <mergeCell ref="H40:L40"/>
    <mergeCell ref="R50:AK50"/>
    <mergeCell ref="R51:AK51"/>
    <mergeCell ref="W48:AA48"/>
    <mergeCell ref="AB48:AF48"/>
    <mergeCell ref="AG48:AK48"/>
    <mergeCell ref="H45:L45"/>
    <mergeCell ref="M45:Q45"/>
    <mergeCell ref="R45:V45"/>
    <mergeCell ref="W45:AA45"/>
    <mergeCell ref="AB45:AF45"/>
    <mergeCell ref="AG45:AK45"/>
    <mergeCell ref="AG46:AK46"/>
    <mergeCell ref="AB47:AF47"/>
    <mergeCell ref="AG47:AK47"/>
    <mergeCell ref="AB46:AF46"/>
    <mergeCell ref="G51:P51"/>
    <mergeCell ref="C48:G48"/>
    <mergeCell ref="H48:L48"/>
    <mergeCell ref="M48:Q48"/>
    <mergeCell ref="R48:V48"/>
  </mergeCells>
  <phoneticPr fontId="0" type="noConversion"/>
  <dataValidations xWindow="206" yWindow="236" count="6">
    <dataValidation allowBlank="1" showInputMessage="1" showErrorMessage="1" promptTitle="Date Format" prompt="DD-MMM-YY" sqref="Z15:AK16" xr:uid="{00000000-0002-0000-0200-000000000000}"/>
    <dataValidation allowBlank="1" showInputMessage="1" showErrorMessage="1" promptTitle="Region" prompt="Automatic when county is selected" sqref="AI12:AK12" xr:uid="{00000000-0002-0000-0200-000001000000}"/>
    <dataValidation allowBlank="1" showInputMessage="1" showErrorMessage="1" promptTitle="Plasticity Index" prompt="PI = LL - PL" sqref="H41:AK41" xr:uid="{00000000-0002-0000-0200-000002000000}"/>
    <dataValidation allowBlank="1" showInputMessage="1" showErrorMessage="1" promptTitle="Moisture Range" prompt="Calculated from optimum moisture input (3% above and below)" sqref="H47:AK48" xr:uid="{00000000-0002-0000-0200-000003000000}"/>
    <dataValidation allowBlank="1" showInputMessage="1" showErrorMessage="1" promptTitle="Group Classification" prompt="Determined from sieves #4, #10, #40, and #200; liquid limit, plastic limit, and plasticity index" sqref="H43:AK43" xr:uid="{00000000-0002-0000-0200-000004000000}"/>
    <dataValidation allowBlank="1" showInputMessage="1" showErrorMessage="1" promptTitle="Soil Type" prompt="Granular materials contain 35% or less passing the 0.075-mm sieve; silt-clay materials contain more than 35% passing the 0.075-mm sieve" sqref="H42:AK42" xr:uid="{00000000-0002-0000-0200-000005000000}"/>
  </dataValidations>
  <printOptions horizontalCentered="1"/>
  <pageMargins left="0.5" right="0.5" top="0.5" bottom="0.5" header="0.5" footer="0.5"/>
  <pageSetup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99"/>
  <sheetViews>
    <sheetView workbookViewId="0">
      <selection activeCell="B1" sqref="B1:G65536"/>
    </sheetView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216" t="s">
        <v>26</v>
      </c>
      <c r="C2" s="216"/>
      <c r="D2" s="216"/>
      <c r="E2" s="216"/>
      <c r="F2" s="216"/>
      <c r="G2" s="1" t="s">
        <v>27</v>
      </c>
    </row>
    <row r="3" spans="2:7" x14ac:dyDescent="0.2">
      <c r="B3" s="1"/>
      <c r="C3" s="2" t="s">
        <v>5</v>
      </c>
      <c r="D3" s="1" t="s">
        <v>8</v>
      </c>
      <c r="E3" s="1" t="s">
        <v>28</v>
      </c>
      <c r="F3" s="1"/>
      <c r="G3" s="1">
        <v>96</v>
      </c>
    </row>
    <row r="4" spans="2:7" x14ac:dyDescent="0.2">
      <c r="B4" s="3">
        <v>1</v>
      </c>
      <c r="C4" s="4" t="s">
        <v>29</v>
      </c>
      <c r="D4" s="5" t="s">
        <v>30</v>
      </c>
      <c r="E4" s="5" t="s">
        <v>31</v>
      </c>
      <c r="F4" s="4" t="s">
        <v>29</v>
      </c>
    </row>
    <row r="5" spans="2:7" x14ac:dyDescent="0.2">
      <c r="B5" s="6">
        <v>2</v>
      </c>
      <c r="C5" s="7" t="s">
        <v>32</v>
      </c>
      <c r="D5" s="8" t="s">
        <v>33</v>
      </c>
      <c r="E5" s="8" t="s">
        <v>34</v>
      </c>
      <c r="F5" s="7" t="s">
        <v>32</v>
      </c>
    </row>
    <row r="6" spans="2:7" x14ac:dyDescent="0.2">
      <c r="B6" s="6">
        <v>3</v>
      </c>
      <c r="C6" s="7" t="s">
        <v>35</v>
      </c>
      <c r="D6" s="8" t="s">
        <v>36</v>
      </c>
      <c r="E6" s="8" t="s">
        <v>37</v>
      </c>
      <c r="F6" s="7" t="s">
        <v>35</v>
      </c>
    </row>
    <row r="7" spans="2:7" x14ac:dyDescent="0.2">
      <c r="B7" s="6">
        <v>4</v>
      </c>
      <c r="C7" s="7" t="s">
        <v>38</v>
      </c>
      <c r="D7" s="8" t="s">
        <v>39</v>
      </c>
      <c r="E7" s="8" t="s">
        <v>40</v>
      </c>
      <c r="F7" s="7" t="s">
        <v>38</v>
      </c>
    </row>
    <row r="8" spans="2:7" x14ac:dyDescent="0.2">
      <c r="B8" s="6">
        <v>5</v>
      </c>
      <c r="C8" s="7" t="s">
        <v>41</v>
      </c>
      <c r="D8" s="8" t="s">
        <v>30</v>
      </c>
      <c r="E8" s="8" t="s">
        <v>42</v>
      </c>
      <c r="F8" s="7" t="s">
        <v>41</v>
      </c>
    </row>
    <row r="9" spans="2:7" x14ac:dyDescent="0.2">
      <c r="B9" s="6">
        <v>6</v>
      </c>
      <c r="C9" s="7" t="s">
        <v>43</v>
      </c>
      <c r="D9" s="8" t="s">
        <v>39</v>
      </c>
      <c r="E9" s="8" t="s">
        <v>44</v>
      </c>
      <c r="F9" s="7" t="s">
        <v>43</v>
      </c>
    </row>
    <row r="10" spans="2:7" x14ac:dyDescent="0.2">
      <c r="B10" s="6">
        <v>7</v>
      </c>
      <c r="C10" s="7" t="s">
        <v>45</v>
      </c>
      <c r="D10" s="8" t="s">
        <v>30</v>
      </c>
      <c r="E10" s="8" t="s">
        <v>46</v>
      </c>
      <c r="F10" s="7" t="s">
        <v>45</v>
      </c>
    </row>
    <row r="11" spans="2:7" x14ac:dyDescent="0.2">
      <c r="B11" s="6">
        <v>8</v>
      </c>
      <c r="C11" s="7" t="s">
        <v>47</v>
      </c>
      <c r="D11" s="8" t="s">
        <v>39</v>
      </c>
      <c r="E11" s="8" t="s">
        <v>48</v>
      </c>
      <c r="F11" s="7" t="s">
        <v>47</v>
      </c>
    </row>
    <row r="12" spans="2:7" x14ac:dyDescent="0.2">
      <c r="B12" s="6">
        <v>9</v>
      </c>
      <c r="C12" s="7" t="s">
        <v>49</v>
      </c>
      <c r="D12" s="8" t="s">
        <v>36</v>
      </c>
      <c r="E12" s="8" t="s">
        <v>50</v>
      </c>
      <c r="F12" s="7" t="s">
        <v>49</v>
      </c>
    </row>
    <row r="13" spans="2:7" x14ac:dyDescent="0.2">
      <c r="B13" s="6">
        <v>10</v>
      </c>
      <c r="C13" s="7" t="s">
        <v>51</v>
      </c>
      <c r="D13" s="8" t="s">
        <v>30</v>
      </c>
      <c r="E13" s="8" t="s">
        <v>52</v>
      </c>
      <c r="F13" s="7" t="s">
        <v>51</v>
      </c>
    </row>
    <row r="14" spans="2:7" x14ac:dyDescent="0.2">
      <c r="B14" s="6">
        <v>11</v>
      </c>
      <c r="C14" s="7" t="s">
        <v>53</v>
      </c>
      <c r="D14" s="8" t="s">
        <v>33</v>
      </c>
      <c r="E14" s="8" t="s">
        <v>54</v>
      </c>
      <c r="F14" s="7" t="s">
        <v>53</v>
      </c>
    </row>
    <row r="15" spans="2:7" x14ac:dyDescent="0.2">
      <c r="B15" s="6">
        <v>12</v>
      </c>
      <c r="C15" s="7" t="s">
        <v>55</v>
      </c>
      <c r="D15" s="8" t="s">
        <v>36</v>
      </c>
      <c r="E15" s="8" t="s">
        <v>56</v>
      </c>
      <c r="F15" s="7" t="s">
        <v>55</v>
      </c>
    </row>
    <row r="16" spans="2:7" x14ac:dyDescent="0.2">
      <c r="B16" s="6">
        <v>13</v>
      </c>
      <c r="C16" s="7" t="s">
        <v>57</v>
      </c>
      <c r="D16" s="8" t="s">
        <v>30</v>
      </c>
      <c r="E16" s="8" t="s">
        <v>58</v>
      </c>
      <c r="F16" s="7" t="s">
        <v>57</v>
      </c>
    </row>
    <row r="17" spans="2:6" x14ac:dyDescent="0.2">
      <c r="B17" s="6">
        <v>14</v>
      </c>
      <c r="C17" s="7" t="s">
        <v>59</v>
      </c>
      <c r="D17" s="8" t="s">
        <v>39</v>
      </c>
      <c r="E17" s="8" t="s">
        <v>60</v>
      </c>
      <c r="F17" s="7" t="s">
        <v>59</v>
      </c>
    </row>
    <row r="18" spans="2:6" x14ac:dyDescent="0.2">
      <c r="B18" s="6">
        <v>15</v>
      </c>
      <c r="C18" s="7" t="s">
        <v>61</v>
      </c>
      <c r="D18" s="8" t="s">
        <v>30</v>
      </c>
      <c r="E18" s="8" t="s">
        <v>62</v>
      </c>
      <c r="F18" s="7" t="s">
        <v>61</v>
      </c>
    </row>
    <row r="19" spans="2:6" x14ac:dyDescent="0.2">
      <c r="B19" s="6">
        <v>16</v>
      </c>
      <c r="C19" s="7" t="s">
        <v>63</v>
      </c>
      <c r="D19" s="8" t="s">
        <v>39</v>
      </c>
      <c r="E19" s="8" t="s">
        <v>64</v>
      </c>
      <c r="F19" s="7" t="s">
        <v>63</v>
      </c>
    </row>
    <row r="20" spans="2:6" x14ac:dyDescent="0.2">
      <c r="B20" s="6">
        <v>17</v>
      </c>
      <c r="C20" s="7" t="s">
        <v>65</v>
      </c>
      <c r="D20" s="8" t="s">
        <v>36</v>
      </c>
      <c r="E20" s="8" t="s">
        <v>66</v>
      </c>
      <c r="F20" s="7" t="s">
        <v>65</v>
      </c>
    </row>
    <row r="21" spans="2:6" x14ac:dyDescent="0.2">
      <c r="B21" s="6">
        <v>18</v>
      </c>
      <c r="C21" s="7" t="s">
        <v>67</v>
      </c>
      <c r="D21" s="8" t="s">
        <v>39</v>
      </c>
      <c r="E21" s="8" t="s">
        <v>68</v>
      </c>
      <c r="F21" s="7" t="s">
        <v>67</v>
      </c>
    </row>
    <row r="22" spans="2:6" x14ac:dyDescent="0.2">
      <c r="B22" s="6">
        <v>19</v>
      </c>
      <c r="C22" s="7" t="s">
        <v>69</v>
      </c>
      <c r="D22" s="8" t="s">
        <v>33</v>
      </c>
      <c r="E22" s="8" t="s">
        <v>70</v>
      </c>
      <c r="F22" s="7" t="s">
        <v>69</v>
      </c>
    </row>
    <row r="23" spans="2:6" x14ac:dyDescent="0.2">
      <c r="B23" s="6">
        <v>20</v>
      </c>
      <c r="C23" s="7" t="s">
        <v>71</v>
      </c>
      <c r="D23" s="8" t="s">
        <v>36</v>
      </c>
      <c r="E23" s="8" t="s">
        <v>72</v>
      </c>
      <c r="F23" s="7" t="s">
        <v>71</v>
      </c>
    </row>
    <row r="24" spans="2:6" x14ac:dyDescent="0.2">
      <c r="B24" s="6">
        <v>21</v>
      </c>
      <c r="C24" s="7" t="s">
        <v>73</v>
      </c>
      <c r="D24" s="8" t="s">
        <v>39</v>
      </c>
      <c r="E24" s="8" t="s">
        <v>74</v>
      </c>
      <c r="F24" s="7" t="s">
        <v>73</v>
      </c>
    </row>
    <row r="25" spans="2:6" x14ac:dyDescent="0.2">
      <c r="B25" s="6">
        <v>22</v>
      </c>
      <c r="C25" s="7" t="s">
        <v>75</v>
      </c>
      <c r="D25" s="8" t="s">
        <v>33</v>
      </c>
      <c r="E25" s="8" t="s">
        <v>76</v>
      </c>
      <c r="F25" s="7" t="s">
        <v>75</v>
      </c>
    </row>
    <row r="26" spans="2:6" x14ac:dyDescent="0.2">
      <c r="B26" s="6">
        <v>23</v>
      </c>
      <c r="C26" s="7" t="s">
        <v>77</v>
      </c>
      <c r="D26" s="8" t="s">
        <v>36</v>
      </c>
      <c r="E26" s="8" t="s">
        <v>78</v>
      </c>
      <c r="F26" s="7" t="s">
        <v>77</v>
      </c>
    </row>
    <row r="27" spans="2:6" x14ac:dyDescent="0.2">
      <c r="B27" s="6">
        <v>24</v>
      </c>
      <c r="C27" s="7" t="s">
        <v>79</v>
      </c>
      <c r="D27" s="8" t="s">
        <v>36</v>
      </c>
      <c r="E27" s="8" t="s">
        <v>80</v>
      </c>
      <c r="F27" s="7" t="s">
        <v>79</v>
      </c>
    </row>
    <row r="28" spans="2:6" x14ac:dyDescent="0.2">
      <c r="B28" s="6">
        <v>25</v>
      </c>
      <c r="C28" s="7" t="s">
        <v>81</v>
      </c>
      <c r="D28" s="8" t="s">
        <v>39</v>
      </c>
      <c r="E28" s="8" t="s">
        <v>82</v>
      </c>
      <c r="F28" s="7" t="s">
        <v>81</v>
      </c>
    </row>
    <row r="29" spans="2:6" x14ac:dyDescent="0.2">
      <c r="B29" s="6">
        <v>26</v>
      </c>
      <c r="C29" s="7" t="s">
        <v>83</v>
      </c>
      <c r="D29" s="8" t="s">
        <v>39</v>
      </c>
      <c r="E29" s="8" t="s">
        <v>84</v>
      </c>
      <c r="F29" s="7" t="s">
        <v>83</v>
      </c>
    </row>
    <row r="30" spans="2:6" x14ac:dyDescent="0.2">
      <c r="B30" s="6">
        <v>27</v>
      </c>
      <c r="C30" s="7" t="s">
        <v>85</v>
      </c>
      <c r="D30" s="8" t="s">
        <v>36</v>
      </c>
      <c r="E30" s="8" t="s">
        <v>86</v>
      </c>
      <c r="F30" s="7" t="s">
        <v>85</v>
      </c>
    </row>
    <row r="31" spans="2:6" x14ac:dyDescent="0.2">
      <c r="B31" s="6">
        <v>28</v>
      </c>
      <c r="C31" s="7" t="s">
        <v>87</v>
      </c>
      <c r="D31" s="8" t="s">
        <v>33</v>
      </c>
      <c r="E31" s="8" t="s">
        <v>88</v>
      </c>
      <c r="F31" s="7" t="s">
        <v>87</v>
      </c>
    </row>
    <row r="32" spans="2:6" x14ac:dyDescent="0.2">
      <c r="B32" s="6">
        <v>29</v>
      </c>
      <c r="C32" s="7" t="s">
        <v>89</v>
      </c>
      <c r="D32" s="8" t="s">
        <v>30</v>
      </c>
      <c r="E32" s="8" t="s">
        <v>90</v>
      </c>
      <c r="F32" s="7" t="s">
        <v>89</v>
      </c>
    </row>
    <row r="33" spans="2:6" x14ac:dyDescent="0.2">
      <c r="B33" s="6">
        <v>30</v>
      </c>
      <c r="C33" s="7" t="s">
        <v>91</v>
      </c>
      <c r="D33" s="8" t="s">
        <v>30</v>
      </c>
      <c r="E33" s="8" t="s">
        <v>92</v>
      </c>
      <c r="F33" s="7" t="s">
        <v>91</v>
      </c>
    </row>
    <row r="34" spans="2:6" x14ac:dyDescent="0.2">
      <c r="B34" s="6">
        <v>31</v>
      </c>
      <c r="C34" s="7" t="s">
        <v>93</v>
      </c>
      <c r="D34" s="8" t="s">
        <v>39</v>
      </c>
      <c r="E34" s="8" t="s">
        <v>94</v>
      </c>
      <c r="F34" s="7" t="s">
        <v>93</v>
      </c>
    </row>
    <row r="35" spans="2:6" x14ac:dyDescent="0.2">
      <c r="B35" s="6">
        <v>32</v>
      </c>
      <c r="C35" s="7" t="s">
        <v>95</v>
      </c>
      <c r="D35" s="8" t="s">
        <v>30</v>
      </c>
      <c r="E35" s="8" t="s">
        <v>96</v>
      </c>
      <c r="F35" s="7" t="s">
        <v>95</v>
      </c>
    </row>
    <row r="36" spans="2:6" x14ac:dyDescent="0.2">
      <c r="B36" s="6">
        <v>33</v>
      </c>
      <c r="C36" s="7" t="s">
        <v>97</v>
      </c>
      <c r="D36" s="8" t="s">
        <v>39</v>
      </c>
      <c r="E36" s="8" t="s">
        <v>98</v>
      </c>
      <c r="F36" s="7" t="s">
        <v>97</v>
      </c>
    </row>
    <row r="37" spans="2:6" x14ac:dyDescent="0.2">
      <c r="B37" s="6">
        <v>34</v>
      </c>
      <c r="C37" s="7" t="s">
        <v>99</v>
      </c>
      <c r="D37" s="8" t="s">
        <v>30</v>
      </c>
      <c r="E37" s="8" t="s">
        <v>100</v>
      </c>
      <c r="F37" s="7" t="s">
        <v>99</v>
      </c>
    </row>
    <row r="38" spans="2:6" x14ac:dyDescent="0.2">
      <c r="B38" s="6">
        <v>35</v>
      </c>
      <c r="C38" s="7" t="s">
        <v>101</v>
      </c>
      <c r="D38" s="8" t="s">
        <v>36</v>
      </c>
      <c r="E38" s="8" t="s">
        <v>102</v>
      </c>
      <c r="F38" s="7" t="s">
        <v>101</v>
      </c>
    </row>
    <row r="39" spans="2:6" x14ac:dyDescent="0.2">
      <c r="B39" s="6">
        <v>36</v>
      </c>
      <c r="C39" s="7" t="s">
        <v>103</v>
      </c>
      <c r="D39" s="8" t="s">
        <v>36</v>
      </c>
      <c r="E39" s="8" t="s">
        <v>104</v>
      </c>
      <c r="F39" s="7" t="s">
        <v>103</v>
      </c>
    </row>
    <row r="40" spans="2:6" x14ac:dyDescent="0.2">
      <c r="B40" s="6">
        <v>37</v>
      </c>
      <c r="C40" s="7" t="s">
        <v>105</v>
      </c>
      <c r="D40" s="8" t="s">
        <v>30</v>
      </c>
      <c r="E40" s="8" t="s">
        <v>106</v>
      </c>
      <c r="F40" s="7" t="s">
        <v>105</v>
      </c>
    </row>
    <row r="41" spans="2:6" x14ac:dyDescent="0.2">
      <c r="B41" s="6">
        <v>38</v>
      </c>
      <c r="C41" s="7" t="s">
        <v>107</v>
      </c>
      <c r="D41" s="8" t="s">
        <v>36</v>
      </c>
      <c r="E41" s="8" t="s">
        <v>108</v>
      </c>
      <c r="F41" s="7" t="s">
        <v>107</v>
      </c>
    </row>
    <row r="42" spans="2:6" x14ac:dyDescent="0.2">
      <c r="B42" s="6">
        <v>39</v>
      </c>
      <c r="C42" s="7" t="s">
        <v>109</v>
      </c>
      <c r="D42" s="8" t="s">
        <v>36</v>
      </c>
      <c r="E42" s="8" t="s">
        <v>110</v>
      </c>
      <c r="F42" s="7" t="s">
        <v>109</v>
      </c>
    </row>
    <row r="43" spans="2:6" x14ac:dyDescent="0.2">
      <c r="B43" s="6">
        <v>40</v>
      </c>
      <c r="C43" s="7" t="s">
        <v>111</v>
      </c>
      <c r="D43" s="8" t="s">
        <v>36</v>
      </c>
      <c r="E43" s="8" t="s">
        <v>112</v>
      </c>
      <c r="F43" s="7" t="s">
        <v>111</v>
      </c>
    </row>
    <row r="44" spans="2:6" x14ac:dyDescent="0.2">
      <c r="B44" s="6">
        <v>41</v>
      </c>
      <c r="C44" s="7" t="s">
        <v>113</v>
      </c>
      <c r="D44" s="8" t="s">
        <v>33</v>
      </c>
      <c r="E44" s="8" t="s">
        <v>114</v>
      </c>
      <c r="F44" s="7" t="s">
        <v>113</v>
      </c>
    </row>
    <row r="45" spans="2:6" x14ac:dyDescent="0.2">
      <c r="B45" s="6">
        <v>42</v>
      </c>
      <c r="C45" s="7" t="s">
        <v>115</v>
      </c>
      <c r="D45" s="8" t="s">
        <v>33</v>
      </c>
      <c r="E45" s="8" t="s">
        <v>116</v>
      </c>
      <c r="F45" s="7" t="s">
        <v>115</v>
      </c>
    </row>
    <row r="46" spans="2:6" x14ac:dyDescent="0.2">
      <c r="B46" s="6">
        <v>43</v>
      </c>
      <c r="C46" s="7" t="s">
        <v>117</v>
      </c>
      <c r="D46" s="8" t="s">
        <v>33</v>
      </c>
      <c r="E46" s="8" t="s">
        <v>118</v>
      </c>
      <c r="F46" s="7" t="s">
        <v>117</v>
      </c>
    </row>
    <row r="47" spans="2:6" x14ac:dyDescent="0.2">
      <c r="B47" s="6">
        <v>44</v>
      </c>
      <c r="C47" s="7" t="s">
        <v>119</v>
      </c>
      <c r="D47" s="8" t="s">
        <v>39</v>
      </c>
      <c r="E47" s="8" t="s">
        <v>120</v>
      </c>
      <c r="F47" s="7" t="s">
        <v>119</v>
      </c>
    </row>
    <row r="48" spans="2:6" x14ac:dyDescent="0.2">
      <c r="B48" s="6">
        <v>45</v>
      </c>
      <c r="C48" s="7" t="s">
        <v>121</v>
      </c>
      <c r="D48" s="8" t="s">
        <v>30</v>
      </c>
      <c r="E48" s="8" t="s">
        <v>122</v>
      </c>
      <c r="F48" s="7" t="s">
        <v>121</v>
      </c>
    </row>
    <row r="49" spans="2:6" x14ac:dyDescent="0.2">
      <c r="B49" s="6">
        <v>46</v>
      </c>
      <c r="C49" s="7" t="s">
        <v>123</v>
      </c>
      <c r="D49" s="8" t="s">
        <v>30</v>
      </c>
      <c r="E49" s="8" t="s">
        <v>124</v>
      </c>
      <c r="F49" s="7" t="s">
        <v>123</v>
      </c>
    </row>
    <row r="50" spans="2:6" x14ac:dyDescent="0.2">
      <c r="B50" s="6">
        <v>47</v>
      </c>
      <c r="C50" s="7" t="s">
        <v>125</v>
      </c>
      <c r="D50" s="8" t="s">
        <v>30</v>
      </c>
      <c r="E50" s="8" t="s">
        <v>126</v>
      </c>
      <c r="F50" s="7" t="s">
        <v>125</v>
      </c>
    </row>
    <row r="51" spans="2:6" x14ac:dyDescent="0.2">
      <c r="B51" s="6">
        <v>48</v>
      </c>
      <c r="C51" s="7" t="s">
        <v>127</v>
      </c>
      <c r="D51" s="8" t="s">
        <v>36</v>
      </c>
      <c r="E51" s="8" t="s">
        <v>128</v>
      </c>
      <c r="F51" s="7" t="s">
        <v>127</v>
      </c>
    </row>
    <row r="52" spans="2:6" x14ac:dyDescent="0.2">
      <c r="B52" s="6">
        <v>49</v>
      </c>
      <c r="C52" s="7" t="s">
        <v>129</v>
      </c>
      <c r="D52" s="8" t="s">
        <v>36</v>
      </c>
      <c r="E52" s="8" t="s">
        <v>130</v>
      </c>
      <c r="F52" s="7" t="s">
        <v>129</v>
      </c>
    </row>
    <row r="53" spans="2:6" x14ac:dyDescent="0.2">
      <c r="B53" s="6">
        <v>50</v>
      </c>
      <c r="C53" s="7" t="s">
        <v>131</v>
      </c>
      <c r="D53" s="8" t="s">
        <v>33</v>
      </c>
      <c r="E53" s="8" t="s">
        <v>132</v>
      </c>
      <c r="F53" s="7" t="s">
        <v>131</v>
      </c>
    </row>
    <row r="54" spans="2:6" x14ac:dyDescent="0.2">
      <c r="B54" s="6">
        <v>51</v>
      </c>
      <c r="C54" s="7" t="s">
        <v>133</v>
      </c>
      <c r="D54" s="8" t="s">
        <v>33</v>
      </c>
      <c r="E54" s="8" t="s">
        <v>134</v>
      </c>
      <c r="F54" s="7" t="s">
        <v>133</v>
      </c>
    </row>
    <row r="55" spans="2:6" x14ac:dyDescent="0.2">
      <c r="B55" s="6">
        <v>52</v>
      </c>
      <c r="C55" s="7" t="s">
        <v>135</v>
      </c>
      <c r="D55" s="8" t="s">
        <v>33</v>
      </c>
      <c r="E55" s="8" t="s">
        <v>136</v>
      </c>
      <c r="F55" s="7" t="s">
        <v>135</v>
      </c>
    </row>
    <row r="56" spans="2:6" x14ac:dyDescent="0.2">
      <c r="B56" s="6">
        <v>53</v>
      </c>
      <c r="C56" s="7" t="s">
        <v>137</v>
      </c>
      <c r="D56" s="8" t="s">
        <v>30</v>
      </c>
      <c r="E56" s="8" t="s">
        <v>138</v>
      </c>
      <c r="F56" s="7" t="s">
        <v>137</v>
      </c>
    </row>
    <row r="57" spans="2:6" x14ac:dyDescent="0.2">
      <c r="B57" s="6">
        <v>54</v>
      </c>
      <c r="C57" s="7" t="s">
        <v>139</v>
      </c>
      <c r="D57" s="8" t="s">
        <v>33</v>
      </c>
      <c r="E57" s="8" t="s">
        <v>140</v>
      </c>
      <c r="F57" s="7" t="s">
        <v>139</v>
      </c>
    </row>
    <row r="58" spans="2:6" x14ac:dyDescent="0.2">
      <c r="B58" s="6">
        <v>55</v>
      </c>
      <c r="C58" s="7" t="s">
        <v>141</v>
      </c>
      <c r="D58" s="8" t="s">
        <v>36</v>
      </c>
      <c r="E58" s="8" t="s">
        <v>142</v>
      </c>
      <c r="F58" s="7" t="s">
        <v>141</v>
      </c>
    </row>
    <row r="59" spans="2:6" x14ac:dyDescent="0.2">
      <c r="B59" s="6">
        <v>56</v>
      </c>
      <c r="C59" s="7" t="s">
        <v>143</v>
      </c>
      <c r="D59" s="8" t="s">
        <v>39</v>
      </c>
      <c r="E59" s="8" t="s">
        <v>144</v>
      </c>
      <c r="F59" s="7" t="s">
        <v>143</v>
      </c>
    </row>
    <row r="60" spans="2:6" x14ac:dyDescent="0.2">
      <c r="B60" s="6">
        <v>57</v>
      </c>
      <c r="C60" s="7" t="s">
        <v>145</v>
      </c>
      <c r="D60" s="8" t="s">
        <v>33</v>
      </c>
      <c r="E60" s="8" t="s">
        <v>146</v>
      </c>
      <c r="F60" s="7" t="s">
        <v>145</v>
      </c>
    </row>
    <row r="61" spans="2:6" x14ac:dyDescent="0.2">
      <c r="B61" s="6">
        <v>58</v>
      </c>
      <c r="C61" s="7" t="s">
        <v>147</v>
      </c>
      <c r="D61" s="8" t="s">
        <v>33</v>
      </c>
      <c r="E61" s="8" t="s">
        <v>148</v>
      </c>
      <c r="F61" s="7" t="s">
        <v>147</v>
      </c>
    </row>
    <row r="62" spans="2:6" x14ac:dyDescent="0.2">
      <c r="B62" s="6">
        <v>59</v>
      </c>
      <c r="C62" s="7" t="s">
        <v>149</v>
      </c>
      <c r="D62" s="8" t="s">
        <v>39</v>
      </c>
      <c r="E62" s="8" t="s">
        <v>150</v>
      </c>
      <c r="F62" s="7" t="s">
        <v>149</v>
      </c>
    </row>
    <row r="63" spans="2:6" x14ac:dyDescent="0.2">
      <c r="B63" s="6">
        <v>60</v>
      </c>
      <c r="C63" s="7" t="s">
        <v>151</v>
      </c>
      <c r="D63" s="8" t="s">
        <v>36</v>
      </c>
      <c r="E63" s="8" t="s">
        <v>152</v>
      </c>
      <c r="F63" s="7" t="s">
        <v>151</v>
      </c>
    </row>
    <row r="64" spans="2:6" x14ac:dyDescent="0.2">
      <c r="B64" s="6">
        <v>61</v>
      </c>
      <c r="C64" s="7" t="s">
        <v>153</v>
      </c>
      <c r="D64" s="8" t="s">
        <v>39</v>
      </c>
      <c r="E64" s="8" t="s">
        <v>154</v>
      </c>
      <c r="F64" s="7" t="s">
        <v>153</v>
      </c>
    </row>
    <row r="65" spans="2:6" x14ac:dyDescent="0.2">
      <c r="B65" s="6">
        <v>62</v>
      </c>
      <c r="C65" s="7" t="s">
        <v>155</v>
      </c>
      <c r="D65" s="8" t="s">
        <v>30</v>
      </c>
      <c r="E65" s="8" t="s">
        <v>156</v>
      </c>
      <c r="F65" s="7" t="s">
        <v>155</v>
      </c>
    </row>
    <row r="66" spans="2:6" ht="25.5" x14ac:dyDescent="0.2">
      <c r="B66" s="6">
        <v>63</v>
      </c>
      <c r="C66" s="7" t="s">
        <v>157</v>
      </c>
      <c r="D66" s="8" t="s">
        <v>33</v>
      </c>
      <c r="E66" s="8" t="s">
        <v>158</v>
      </c>
      <c r="F66" s="7" t="s">
        <v>157</v>
      </c>
    </row>
    <row r="67" spans="2:6" x14ac:dyDescent="0.2">
      <c r="B67" s="6">
        <v>64</v>
      </c>
      <c r="C67" s="7" t="s">
        <v>159</v>
      </c>
      <c r="D67" s="8" t="s">
        <v>33</v>
      </c>
      <c r="E67" s="8" t="s">
        <v>160</v>
      </c>
      <c r="F67" s="7" t="s">
        <v>159</v>
      </c>
    </row>
    <row r="68" spans="2:6" x14ac:dyDescent="0.2">
      <c r="B68" s="6">
        <v>65</v>
      </c>
      <c r="C68" s="7" t="s">
        <v>161</v>
      </c>
      <c r="D68" s="8" t="s">
        <v>30</v>
      </c>
      <c r="E68" s="8" t="s">
        <v>162</v>
      </c>
      <c r="F68" s="7" t="s">
        <v>161</v>
      </c>
    </row>
    <row r="69" spans="2:6" x14ac:dyDescent="0.2">
      <c r="B69" s="6">
        <v>66</v>
      </c>
      <c r="C69" s="7" t="s">
        <v>163</v>
      </c>
      <c r="D69" s="8" t="s">
        <v>36</v>
      </c>
      <c r="E69" s="8" t="s">
        <v>164</v>
      </c>
      <c r="F69" s="7" t="s">
        <v>163</v>
      </c>
    </row>
    <row r="70" spans="2:6" x14ac:dyDescent="0.2">
      <c r="B70" s="6">
        <v>67</v>
      </c>
      <c r="C70" s="7" t="s">
        <v>165</v>
      </c>
      <c r="D70" s="8" t="s">
        <v>39</v>
      </c>
      <c r="E70" s="8" t="s">
        <v>166</v>
      </c>
      <c r="F70" s="7" t="s">
        <v>165</v>
      </c>
    </row>
    <row r="71" spans="2:6" x14ac:dyDescent="0.2">
      <c r="B71" s="6">
        <v>68</v>
      </c>
      <c r="C71" s="7" t="s">
        <v>167</v>
      </c>
      <c r="D71" s="8" t="s">
        <v>33</v>
      </c>
      <c r="E71" s="8" t="s">
        <v>168</v>
      </c>
      <c r="F71" s="7" t="s">
        <v>167</v>
      </c>
    </row>
    <row r="72" spans="2:6" x14ac:dyDescent="0.2">
      <c r="B72" s="6">
        <v>69</v>
      </c>
      <c r="C72" s="7" t="s">
        <v>169</v>
      </c>
      <c r="D72" s="8" t="s">
        <v>39</v>
      </c>
      <c r="E72" s="8" t="s">
        <v>170</v>
      </c>
      <c r="F72" s="7" t="s">
        <v>169</v>
      </c>
    </row>
    <row r="73" spans="2:6" x14ac:dyDescent="0.2">
      <c r="B73" s="6">
        <v>70</v>
      </c>
      <c r="C73" s="7" t="s">
        <v>171</v>
      </c>
      <c r="D73" s="8" t="s">
        <v>39</v>
      </c>
      <c r="E73" s="8" t="s">
        <v>172</v>
      </c>
      <c r="F73" s="7" t="s">
        <v>171</v>
      </c>
    </row>
    <row r="74" spans="2:6" x14ac:dyDescent="0.2">
      <c r="B74" s="6">
        <v>71</v>
      </c>
      <c r="C74" s="7" t="s">
        <v>173</v>
      </c>
      <c r="D74" s="8" t="s">
        <v>39</v>
      </c>
      <c r="E74" s="8" t="s">
        <v>174</v>
      </c>
      <c r="F74" s="7" t="s">
        <v>173</v>
      </c>
    </row>
    <row r="75" spans="2:6" x14ac:dyDescent="0.2">
      <c r="B75" s="6">
        <v>72</v>
      </c>
      <c r="C75" s="7" t="s">
        <v>175</v>
      </c>
      <c r="D75" s="8" t="s">
        <v>39</v>
      </c>
      <c r="E75" s="8" t="s">
        <v>176</v>
      </c>
      <c r="F75" s="7" t="s">
        <v>175</v>
      </c>
    </row>
    <row r="76" spans="2:6" x14ac:dyDescent="0.2">
      <c r="B76" s="6">
        <v>73</v>
      </c>
      <c r="C76" s="7" t="s">
        <v>177</v>
      </c>
      <c r="D76" s="8" t="s">
        <v>30</v>
      </c>
      <c r="E76" s="8" t="s">
        <v>178</v>
      </c>
      <c r="F76" s="7" t="s">
        <v>177</v>
      </c>
    </row>
    <row r="77" spans="2:6" x14ac:dyDescent="0.2">
      <c r="B77" s="6">
        <v>74</v>
      </c>
      <c r="C77" s="7" t="s">
        <v>179</v>
      </c>
      <c r="D77" s="8" t="s">
        <v>33</v>
      </c>
      <c r="E77" s="8" t="s">
        <v>180</v>
      </c>
      <c r="F77" s="7" t="s">
        <v>179</v>
      </c>
    </row>
    <row r="78" spans="2:6" x14ac:dyDescent="0.2">
      <c r="B78" s="6">
        <v>75</v>
      </c>
      <c r="C78" s="7" t="s">
        <v>181</v>
      </c>
      <c r="D78" s="8" t="s">
        <v>33</v>
      </c>
      <c r="E78" s="8" t="s">
        <v>182</v>
      </c>
      <c r="F78" s="7" t="s">
        <v>181</v>
      </c>
    </row>
    <row r="79" spans="2:6" x14ac:dyDescent="0.2">
      <c r="B79" s="6">
        <v>76</v>
      </c>
      <c r="C79" s="7" t="s">
        <v>183</v>
      </c>
      <c r="D79" s="8" t="s">
        <v>30</v>
      </c>
      <c r="E79" s="8" t="s">
        <v>184</v>
      </c>
      <c r="F79" s="7" t="s">
        <v>183</v>
      </c>
    </row>
    <row r="80" spans="2:6" x14ac:dyDescent="0.2">
      <c r="B80" s="6">
        <v>77</v>
      </c>
      <c r="C80" s="7" t="s">
        <v>185</v>
      </c>
      <c r="D80" s="8" t="s">
        <v>39</v>
      </c>
      <c r="E80" s="8" t="s">
        <v>186</v>
      </c>
      <c r="F80" s="7" t="s">
        <v>185</v>
      </c>
    </row>
    <row r="81" spans="2:6" x14ac:dyDescent="0.2">
      <c r="B81" s="6">
        <v>78</v>
      </c>
      <c r="C81" s="7" t="s">
        <v>187</v>
      </c>
      <c r="D81" s="8" t="s">
        <v>30</v>
      </c>
      <c r="E81" s="8" t="s">
        <v>188</v>
      </c>
      <c r="F81" s="7" t="s">
        <v>187</v>
      </c>
    </row>
    <row r="82" spans="2:6" x14ac:dyDescent="0.2">
      <c r="B82" s="6">
        <v>79</v>
      </c>
      <c r="C82" s="7" t="s">
        <v>189</v>
      </c>
      <c r="D82" s="8" t="s">
        <v>36</v>
      </c>
      <c r="E82" s="8" t="s">
        <v>190</v>
      </c>
      <c r="F82" s="7" t="s">
        <v>189</v>
      </c>
    </row>
    <row r="83" spans="2:6" x14ac:dyDescent="0.2">
      <c r="B83" s="6">
        <v>80</v>
      </c>
      <c r="C83" s="7" t="s">
        <v>191</v>
      </c>
      <c r="D83" s="8" t="s">
        <v>33</v>
      </c>
      <c r="E83" s="8" t="s">
        <v>192</v>
      </c>
      <c r="F83" s="7" t="s">
        <v>191</v>
      </c>
    </row>
    <row r="84" spans="2:6" x14ac:dyDescent="0.2">
      <c r="B84" s="6">
        <v>81</v>
      </c>
      <c r="C84" s="7" t="s">
        <v>193</v>
      </c>
      <c r="D84" s="8" t="s">
        <v>33</v>
      </c>
      <c r="E84" s="8" t="s">
        <v>194</v>
      </c>
      <c r="F84" s="7" t="s">
        <v>193</v>
      </c>
    </row>
    <row r="85" spans="2:6" x14ac:dyDescent="0.2">
      <c r="B85" s="6">
        <v>82</v>
      </c>
      <c r="C85" s="7" t="s">
        <v>195</v>
      </c>
      <c r="D85" s="8" t="s">
        <v>30</v>
      </c>
      <c r="E85" s="8" t="s">
        <v>196</v>
      </c>
      <c r="F85" s="7" t="s">
        <v>195</v>
      </c>
    </row>
    <row r="86" spans="2:6" x14ac:dyDescent="0.2">
      <c r="B86" s="6">
        <v>83</v>
      </c>
      <c r="C86" s="7" t="s">
        <v>197</v>
      </c>
      <c r="D86" s="8" t="s">
        <v>33</v>
      </c>
      <c r="E86" s="8" t="s">
        <v>198</v>
      </c>
      <c r="F86" s="7" t="s">
        <v>197</v>
      </c>
    </row>
    <row r="87" spans="2:6" x14ac:dyDescent="0.2">
      <c r="B87" s="6">
        <v>84</v>
      </c>
      <c r="C87" s="7" t="s">
        <v>199</v>
      </c>
      <c r="D87" s="8" t="s">
        <v>36</v>
      </c>
      <c r="E87" s="8" t="s">
        <v>200</v>
      </c>
      <c r="F87" s="7" t="s">
        <v>199</v>
      </c>
    </row>
    <row r="88" spans="2:6" x14ac:dyDescent="0.2">
      <c r="B88" s="6">
        <v>85</v>
      </c>
      <c r="C88" s="7" t="s">
        <v>201</v>
      </c>
      <c r="D88" s="8" t="s">
        <v>33</v>
      </c>
      <c r="E88" s="8" t="s">
        <v>202</v>
      </c>
      <c r="F88" s="7" t="s">
        <v>201</v>
      </c>
    </row>
    <row r="89" spans="2:6" x14ac:dyDescent="0.2">
      <c r="B89" s="6">
        <v>86</v>
      </c>
      <c r="C89" s="7" t="s">
        <v>203</v>
      </c>
      <c r="D89" s="8" t="s">
        <v>30</v>
      </c>
      <c r="E89" s="8" t="s">
        <v>204</v>
      </c>
      <c r="F89" s="7" t="s">
        <v>203</v>
      </c>
    </row>
    <row r="90" spans="2:6" x14ac:dyDescent="0.2">
      <c r="B90" s="6">
        <v>87</v>
      </c>
      <c r="C90" s="7" t="s">
        <v>205</v>
      </c>
      <c r="D90" s="8" t="s">
        <v>30</v>
      </c>
      <c r="E90" s="8" t="s">
        <v>206</v>
      </c>
      <c r="F90" s="7" t="s">
        <v>205</v>
      </c>
    </row>
    <row r="91" spans="2:6" x14ac:dyDescent="0.2">
      <c r="B91" s="6">
        <v>88</v>
      </c>
      <c r="C91" s="7" t="s">
        <v>207</v>
      </c>
      <c r="D91" s="8" t="s">
        <v>39</v>
      </c>
      <c r="E91" s="8" t="s">
        <v>208</v>
      </c>
      <c r="F91" s="7" t="s">
        <v>207</v>
      </c>
    </row>
    <row r="92" spans="2:6" x14ac:dyDescent="0.2">
      <c r="B92" s="6">
        <v>89</v>
      </c>
      <c r="C92" s="7" t="s">
        <v>209</v>
      </c>
      <c r="D92" s="8" t="s">
        <v>39</v>
      </c>
      <c r="E92" s="8" t="s">
        <v>210</v>
      </c>
      <c r="F92" s="7" t="s">
        <v>209</v>
      </c>
    </row>
    <row r="93" spans="2:6" x14ac:dyDescent="0.2">
      <c r="B93" s="6">
        <v>90</v>
      </c>
      <c r="C93" s="7" t="s">
        <v>211</v>
      </c>
      <c r="D93" s="8" t="s">
        <v>30</v>
      </c>
      <c r="E93" s="8" t="s">
        <v>212</v>
      </c>
      <c r="F93" s="7" t="s">
        <v>211</v>
      </c>
    </row>
    <row r="94" spans="2:6" x14ac:dyDescent="0.2">
      <c r="B94" s="6">
        <v>91</v>
      </c>
      <c r="C94" s="7" t="s">
        <v>213</v>
      </c>
      <c r="D94" s="8" t="s">
        <v>33</v>
      </c>
      <c r="E94" s="8" t="s">
        <v>214</v>
      </c>
      <c r="F94" s="7" t="s">
        <v>213</v>
      </c>
    </row>
    <row r="95" spans="2:6" x14ac:dyDescent="0.2">
      <c r="B95" s="6">
        <v>92</v>
      </c>
      <c r="C95" s="7" t="s">
        <v>215</v>
      </c>
      <c r="D95" s="8" t="s">
        <v>36</v>
      </c>
      <c r="E95" s="8" t="s">
        <v>216</v>
      </c>
      <c r="F95" s="7" t="s">
        <v>215</v>
      </c>
    </row>
    <row r="96" spans="2:6" x14ac:dyDescent="0.2">
      <c r="B96" s="6">
        <v>93</v>
      </c>
      <c r="C96" s="7" t="s">
        <v>217</v>
      </c>
      <c r="D96" s="8" t="s">
        <v>39</v>
      </c>
      <c r="E96" s="8" t="s">
        <v>218</v>
      </c>
      <c r="F96" s="7" t="s">
        <v>217</v>
      </c>
    </row>
    <row r="97" spans="2:6" x14ac:dyDescent="0.2">
      <c r="B97" s="6">
        <v>94</v>
      </c>
      <c r="C97" s="7" t="s">
        <v>219</v>
      </c>
      <c r="D97" s="8" t="s">
        <v>33</v>
      </c>
      <c r="E97" s="8" t="s">
        <v>220</v>
      </c>
      <c r="F97" s="7" t="s">
        <v>219</v>
      </c>
    </row>
    <row r="98" spans="2:6" x14ac:dyDescent="0.2">
      <c r="B98" s="6">
        <v>95</v>
      </c>
      <c r="C98" s="7" t="s">
        <v>221</v>
      </c>
      <c r="D98" s="8" t="s">
        <v>33</v>
      </c>
      <c r="E98" s="8" t="s">
        <v>222</v>
      </c>
      <c r="F98" s="7" t="s">
        <v>221</v>
      </c>
    </row>
    <row r="99" spans="2:6" x14ac:dyDescent="0.2">
      <c r="B99" s="6">
        <v>96</v>
      </c>
      <c r="C99" s="9" t="s">
        <v>223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DT-0332 (Metric)</vt:lpstr>
      <vt:lpstr>Example</vt:lpstr>
      <vt:lpstr> </vt:lpstr>
      <vt:lpstr>About!Print_Area</vt:lpstr>
      <vt:lpstr>'DT-0332 (Metric)'!Print_Area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DT-0332 (Metric)</dc:title>
  <dc:subject>Proctor Density Report</dc:subject>
  <dc:creator>Erin Brake</dc:creator>
  <cp:keywords>Forms; Electronic Forms; Materials; Tests</cp:keywords>
  <dc:description>Rev. 10-02</dc:description>
  <cp:lastModifiedBy>TDOT</cp:lastModifiedBy>
  <cp:lastPrinted>2002-10-21T21:01:18Z</cp:lastPrinted>
  <dcterms:created xsi:type="dcterms:W3CDTF">2001-08-15T20:06:00Z</dcterms:created>
  <dcterms:modified xsi:type="dcterms:W3CDTF">2021-01-08T16:57:27Z</dcterms:modified>
  <cp:category>Aggregate;Soil</cp:category>
</cp:coreProperties>
</file>