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nnessee.sharepoint.com/sites/TDOT/EPB/ENV/BCS/PT/New Invoice Process Documents/"/>
    </mc:Choice>
  </mc:AlternateContent>
  <xr:revisionPtr revIDLastSave="50" documentId="8_{38CA3992-CA6F-4334-BFAA-70F41E7124EB}" xr6:coauthVersionLast="44" xr6:coauthVersionMax="44" xr10:uidLastSave="{4B60B430-C36A-427E-92DE-4E58EE0BB11F}"/>
  <bookViews>
    <workbookView xWindow="-108" yWindow="-108" windowWidth="23256" windowHeight="12576" activeTab="1" xr2:uid="{00000000-000D-0000-FFFF-FFFF00000000}"/>
  </bookViews>
  <sheets>
    <sheet name="Consultant Weekly Time Sheet" sheetId="28" r:id="rId1"/>
    <sheet name="Invoice Cover Sheet" sheetId="26" r:id="rId2"/>
    <sheet name="Finance Invoice Summary" sheetId="2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27" l="1"/>
  <c r="D38" i="27" l="1"/>
  <c r="D39" i="27"/>
  <c r="D40" i="27"/>
  <c r="D37" i="27"/>
  <c r="E38" i="27"/>
  <c r="E39" i="27"/>
  <c r="E40" i="27"/>
  <c r="E37" i="27"/>
  <c r="M9" i="28"/>
  <c r="E5" i="27" s="1"/>
  <c r="C5" i="27"/>
  <c r="F54" i="28"/>
  <c r="I54" i="28" s="1"/>
  <c r="H54" i="28"/>
  <c r="M10" i="28"/>
  <c r="E6" i="27" s="1"/>
  <c r="C6" i="27"/>
  <c r="M11" i="28"/>
  <c r="E7" i="27"/>
  <c r="C7" i="27"/>
  <c r="M12" i="28"/>
  <c r="E8" i="27" s="1"/>
  <c r="C8" i="27"/>
  <c r="F8" i="27" s="1"/>
  <c r="M13" i="28"/>
  <c r="E9" i="27"/>
  <c r="C9" i="27"/>
  <c r="M14" i="28"/>
  <c r="E10" i="27" s="1"/>
  <c r="C10" i="27"/>
  <c r="F10" i="27" s="1"/>
  <c r="M15" i="28"/>
  <c r="E11" i="27"/>
  <c r="C11" i="27"/>
  <c r="M16" i="28"/>
  <c r="E12" i="27" s="1"/>
  <c r="C12" i="27"/>
  <c r="M17" i="28"/>
  <c r="E13" i="27"/>
  <c r="C13" i="27"/>
  <c r="M18" i="28"/>
  <c r="E14" i="27" s="1"/>
  <c r="C14" i="27"/>
  <c r="M19" i="28"/>
  <c r="E15" i="27"/>
  <c r="C15" i="27"/>
  <c r="M20" i="28"/>
  <c r="E16" i="27" s="1"/>
  <c r="C16" i="27"/>
  <c r="F16" i="27" s="1"/>
  <c r="M21" i="28"/>
  <c r="E17" i="27"/>
  <c r="C17" i="27"/>
  <c r="M22" i="28"/>
  <c r="E18" i="27" s="1"/>
  <c r="C18" i="27"/>
  <c r="F18" i="27" s="1"/>
  <c r="M23" i="28"/>
  <c r="E19" i="27"/>
  <c r="C19" i="27"/>
  <c r="M24" i="28"/>
  <c r="E20" i="27" s="1"/>
  <c r="C20" i="27"/>
  <c r="M25" i="28"/>
  <c r="E21" i="27"/>
  <c r="C21" i="27"/>
  <c r="M26" i="28"/>
  <c r="E22" i="27" s="1"/>
  <c r="C22" i="27"/>
  <c r="F22" i="27" s="1"/>
  <c r="M27" i="28"/>
  <c r="E23" i="27"/>
  <c r="C23" i="27"/>
  <c r="M28" i="28"/>
  <c r="E24" i="27" s="1"/>
  <c r="C24" i="27"/>
  <c r="F24" i="27" s="1"/>
  <c r="M29" i="28"/>
  <c r="E25" i="27"/>
  <c r="C25" i="27"/>
  <c r="M30" i="28"/>
  <c r="E26" i="27" s="1"/>
  <c r="C26" i="27"/>
  <c r="F26" i="27" s="1"/>
  <c r="M31" i="28"/>
  <c r="E27" i="27"/>
  <c r="C27" i="27"/>
  <c r="F37" i="27"/>
  <c r="H37" i="27"/>
  <c r="K37" i="27" s="1"/>
  <c r="F38" i="27"/>
  <c r="H38" i="27" s="1"/>
  <c r="F39" i="27"/>
  <c r="H39" i="27" s="1"/>
  <c r="K39" i="27" s="1"/>
  <c r="F40" i="27"/>
  <c r="H40" i="27"/>
  <c r="K40" i="27" s="1"/>
  <c r="A1" i="27"/>
  <c r="E48" i="26"/>
  <c r="J1" i="27"/>
  <c r="G32" i="28"/>
  <c r="F51" i="28"/>
  <c r="I51" i="28" s="1"/>
  <c r="J48" i="26" s="1"/>
  <c r="H32" i="28"/>
  <c r="L32" i="28"/>
  <c r="K32" i="28"/>
  <c r="J32" i="28"/>
  <c r="I32" i="28"/>
  <c r="F32" i="28"/>
  <c r="K3" i="28"/>
  <c r="C37" i="27"/>
  <c r="C38" i="27"/>
  <c r="C39" i="27"/>
  <c r="C40" i="27"/>
  <c r="A37" i="27"/>
  <c r="B37" i="27"/>
  <c r="A38" i="27"/>
  <c r="B38" i="27"/>
  <c r="A39" i="27"/>
  <c r="B39" i="27"/>
  <c r="A40" i="27"/>
  <c r="B40" i="27"/>
  <c r="M45" i="28"/>
  <c r="G36" i="28"/>
  <c r="C36" i="28"/>
  <c r="M36" i="28"/>
  <c r="K36" i="28"/>
  <c r="M3" i="28"/>
  <c r="C16" i="26"/>
  <c r="H26" i="26"/>
  <c r="N26" i="26"/>
  <c r="A11" i="27"/>
  <c r="B11" i="27"/>
  <c r="A12" i="27"/>
  <c r="B12" i="27"/>
  <c r="A13" i="27"/>
  <c r="B13" i="27"/>
  <c r="A14" i="27"/>
  <c r="B14" i="27"/>
  <c r="A15" i="27"/>
  <c r="B15" i="27"/>
  <c r="A16" i="27"/>
  <c r="B16" i="27"/>
  <c r="A17" i="27"/>
  <c r="B17" i="27"/>
  <c r="A18" i="27"/>
  <c r="B18" i="27"/>
  <c r="A19" i="27"/>
  <c r="B19" i="27"/>
  <c r="A20" i="27"/>
  <c r="B20" i="27"/>
  <c r="A21" i="27"/>
  <c r="B21" i="27"/>
  <c r="A22" i="27"/>
  <c r="B22" i="27"/>
  <c r="A23" i="27"/>
  <c r="B23" i="27"/>
  <c r="A24" i="27"/>
  <c r="B24" i="27"/>
  <c r="A25" i="27"/>
  <c r="B25" i="27"/>
  <c r="A26" i="27"/>
  <c r="B26" i="27"/>
  <c r="A27" i="27"/>
  <c r="B27" i="27"/>
  <c r="C51" i="26"/>
  <c r="E51" i="26"/>
  <c r="C48" i="26"/>
  <c r="G31" i="27"/>
  <c r="I51" i="26"/>
  <c r="G51" i="26"/>
  <c r="H51" i="28"/>
  <c r="I48" i="26"/>
  <c r="G48" i="26"/>
  <c r="B36" i="28"/>
  <c r="B6" i="27"/>
  <c r="B7" i="27"/>
  <c r="B8" i="27"/>
  <c r="B9" i="27"/>
  <c r="B10" i="27"/>
  <c r="B5" i="27"/>
  <c r="A6" i="27"/>
  <c r="A7" i="27"/>
  <c r="A8" i="27"/>
  <c r="A9" i="27"/>
  <c r="A10" i="27"/>
  <c r="A5" i="27"/>
  <c r="M32" i="28"/>
  <c r="G30" i="27"/>
  <c r="G10" i="27" l="1"/>
  <c r="F7" i="27"/>
  <c r="F15" i="27"/>
  <c r="G15" i="27" s="1"/>
  <c r="F19" i="27"/>
  <c r="J51" i="26"/>
  <c r="F9" i="27"/>
  <c r="F13" i="27"/>
  <c r="G13" i="27" s="1"/>
  <c r="F17" i="27"/>
  <c r="F21" i="27"/>
  <c r="F25" i="27"/>
  <c r="F5" i="27"/>
  <c r="F11" i="27"/>
  <c r="F23" i="27"/>
  <c r="F27" i="27"/>
  <c r="G27" i="27" s="1"/>
  <c r="G20" i="27"/>
  <c r="G7" i="27"/>
  <c r="G18" i="27"/>
  <c r="G24" i="27"/>
  <c r="G19" i="27"/>
  <c r="G16" i="27"/>
  <c r="F14" i="27"/>
  <c r="G11" i="27"/>
  <c r="G8" i="27"/>
  <c r="F6" i="27"/>
  <c r="G6" i="27" s="1"/>
  <c r="G23" i="27"/>
  <c r="G26" i="27"/>
  <c r="G21" i="27"/>
  <c r="G25" i="27"/>
  <c r="G22" i="27"/>
  <c r="F20" i="27"/>
  <c r="G17" i="27"/>
  <c r="G14" i="27"/>
  <c r="F12" i="27"/>
  <c r="G12" i="27" s="1"/>
  <c r="G9" i="27"/>
  <c r="G5" i="27"/>
  <c r="E30" i="27"/>
  <c r="K41" i="27"/>
  <c r="R36" i="26" s="1"/>
  <c r="G33" i="27"/>
  <c r="G32" i="27"/>
  <c r="R31" i="26" l="1"/>
  <c r="R41" i="26" s="1"/>
</calcChain>
</file>

<file path=xl/sharedStrings.xml><?xml version="1.0" encoding="utf-8"?>
<sst xmlns="http://schemas.openxmlformats.org/spreadsheetml/2006/main" count="136" uniqueCount="92">
  <si>
    <t>Consultant Time Sheet for Projects</t>
  </si>
  <si>
    <t xml:space="preserve">Name: </t>
  </si>
  <si>
    <t xml:space="preserve">Firm: </t>
  </si>
  <si>
    <t>Week:</t>
  </si>
  <si>
    <t>to</t>
  </si>
  <si>
    <t>PIN</t>
  </si>
  <si>
    <t>Federal or State</t>
  </si>
  <si>
    <t xml:space="preserve">SpeedChart </t>
  </si>
  <si>
    <t>Total 
Hours</t>
  </si>
  <si>
    <t>PE Number</t>
  </si>
  <si>
    <t>Date</t>
  </si>
  <si>
    <t>Sunday</t>
  </si>
  <si>
    <t>Monday</t>
  </si>
  <si>
    <t>Tuesday</t>
  </si>
  <si>
    <t>Wednesday</t>
  </si>
  <si>
    <t>Thursday</t>
  </si>
  <si>
    <t>Friday</t>
  </si>
  <si>
    <t>Saturday</t>
  </si>
  <si>
    <t>MM/DD/YY</t>
  </si>
  <si>
    <t>Total Hrs</t>
  </si>
  <si>
    <t>Speed Chart</t>
  </si>
  <si>
    <t>Destination</t>
  </si>
  <si>
    <t>Purpose</t>
  </si>
  <si>
    <t>Miles</t>
  </si>
  <si>
    <t>From</t>
  </si>
  <si>
    <t>To</t>
  </si>
  <si>
    <t>Total Miles</t>
  </si>
  <si>
    <t>CONSULTANT FEDERAL RATES</t>
  </si>
  <si>
    <t xml:space="preserve"> Rate</t>
  </si>
  <si>
    <t>Current Overhead Rate (%)</t>
  </si>
  <si>
    <t>Overhead Total</t>
  </si>
  <si>
    <t>Fee</t>
  </si>
  <si>
    <t>Weighted Total</t>
  </si>
  <si>
    <t>CONSULTANT STATE RATES</t>
  </si>
  <si>
    <t xml:space="preserve">Current Overhead Rate (%) </t>
  </si>
  <si>
    <t>Approved By:</t>
  </si>
  <si>
    <t xml:space="preserve">   ENVIRONMENTAL DIVISION</t>
  </si>
  <si>
    <t>TDOT Received Date</t>
  </si>
  <si>
    <t xml:space="preserve">  CONSULTANT ASSISTANCE                                                                                                                                                                             INVOICE SUMMARY</t>
  </si>
  <si>
    <t xml:space="preserve">TDOT PROJECT MANAGER </t>
  </si>
  <si>
    <t>INVOICE DATE</t>
  </si>
  <si>
    <t>FIRM NAME</t>
  </si>
  <si>
    <t>Tennessee Department of Transportation</t>
  </si>
  <si>
    <t>INVOICE #</t>
  </si>
  <si>
    <t>Environmental Division</t>
  </si>
  <si>
    <t>PROJECT #</t>
  </si>
  <si>
    <t>VARIOUS</t>
  </si>
  <si>
    <t>505 Deaderick Street</t>
  </si>
  <si>
    <t>AGREEMENT #</t>
  </si>
  <si>
    <t>Suite 900 , James K. Polk Bldg.</t>
  </si>
  <si>
    <t>WORK ORDER #</t>
  </si>
  <si>
    <t>Nashville, TN  37243-0348</t>
  </si>
  <si>
    <t>SUPPLIER ID #</t>
  </si>
  <si>
    <t>PROGRESS BILLING #</t>
  </si>
  <si>
    <t>FIRMS REMITTANCE ADDRESS</t>
  </si>
  <si>
    <t xml:space="preserve">FOR PROFESSIONAL SERVICES RELATED TO: </t>
  </si>
  <si>
    <t>INSERT DESCRIPTION OF CONSULTANT WORK</t>
  </si>
  <si>
    <t xml:space="preserve">INVOICE SERVICE RANGE:    </t>
  </si>
  <si>
    <t>TO</t>
  </si>
  <si>
    <t>DIRECT LABOR</t>
  </si>
  <si>
    <t>DIRECT COSTS</t>
  </si>
  <si>
    <t>AMOUNT DUE THIS INVOICE</t>
  </si>
  <si>
    <t xml:space="preserve">I, the undersigned, do hereby certify that the above invoice is true and correct to the best of my knowledge and that payment has not been received or costs previously invoiced. </t>
  </si>
  <si>
    <t>Firm's Signature</t>
  </si>
  <si>
    <t>Title</t>
  </si>
  <si>
    <t xml:space="preserve">ENV. DIVISION APPROVALS ONLY </t>
  </si>
  <si>
    <t>CONTRACTS SECTION</t>
  </si>
  <si>
    <t>Department of Transportation</t>
  </si>
  <si>
    <t>PO #</t>
  </si>
  <si>
    <t>Rec #</t>
  </si>
  <si>
    <t>Voucher #</t>
  </si>
  <si>
    <t>Project Number</t>
  </si>
  <si>
    <t>Hrs./Mins. Spent</t>
  </si>
  <si>
    <t>Pay Rate</t>
  </si>
  <si>
    <t>Total</t>
  </si>
  <si>
    <t>Comments</t>
  </si>
  <si>
    <t>TOTAL FEDERAL (Including direct costs)</t>
  </si>
  <si>
    <t xml:space="preserve"> </t>
  </si>
  <si>
    <t>TOTAL STATE (Including direct costs)</t>
  </si>
  <si>
    <t>SUBTOTAL</t>
  </si>
  <si>
    <t>TOTAL</t>
  </si>
  <si>
    <t>Mileage Rate</t>
  </si>
  <si>
    <t>Total Mileage</t>
  </si>
  <si>
    <t>Lodging Cost</t>
  </si>
  <si>
    <t>Other Direct Costs</t>
  </si>
  <si>
    <t>*The expenditures included on this billing will be reallocated to the projects stated above.</t>
  </si>
  <si>
    <t>To ensure accuracy, please manually add your columns.</t>
  </si>
  <si>
    <t>Consultant Signature:</t>
  </si>
  <si>
    <t>SpeedChart</t>
  </si>
  <si>
    <t>Additional Approval:</t>
  </si>
  <si>
    <t>Revised 4.17.20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</si>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</sst>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00\-0000\-00"/>
    <numFmt numFmtId="166" formatCode="\T\X00000000"/>
    <numFmt numFmtId="167" formatCode="mmmm\ d\,\ yyyy"/>
    <numFmt numFmtId="168" formatCode="000000.00"/>
    <numFmt numFmtId="169" formatCode="mm/dd/yy;@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u/>
      <sz val="14"/>
      <color theme="0"/>
      <name val="Arial"/>
      <family val="2"/>
    </font>
    <font>
      <b/>
      <i/>
      <u/>
      <sz val="14"/>
      <color rgb="FF7030A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2" borderId="3" applyNumberFormat="0" applyAlignment="0" applyProtection="0"/>
    <xf numFmtId="0" fontId="1" fillId="0" borderId="0"/>
    <xf numFmtId="0" fontId="17" fillId="0" borderId="0"/>
  </cellStyleXfs>
  <cellXfs count="411">
    <xf numFmtId="0" fontId="0" fillId="0" borderId="0" xfId="0"/>
    <xf numFmtId="0" fontId="1" fillId="0" borderId="0" xfId="2" applyFont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1" fillId="0" borderId="0" xfId="2" applyNumberFormat="1" applyFont="1"/>
    <xf numFmtId="0" fontId="1" fillId="0" borderId="0" xfId="2" applyFont="1" applyBorder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Border="1"/>
    <xf numFmtId="165" fontId="7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44" fontId="2" fillId="0" borderId="1" xfId="2" applyNumberFormat="1" applyFont="1" applyBorder="1" applyAlignment="1">
      <alignment horizontal="center" vertical="center" wrapText="1"/>
    </xf>
    <xf numFmtId="165" fontId="6" fillId="0" borderId="0" xfId="0" applyNumberFormat="1" applyFont="1" applyBorder="1"/>
    <xf numFmtId="166" fontId="8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37" fontId="2" fillId="0" borderId="0" xfId="2" applyNumberFormat="1" applyFont="1" applyBorder="1" applyAlignment="1">
      <alignment horizontal="center" vertical="center" wrapText="1"/>
    </xf>
    <xf numFmtId="44" fontId="2" fillId="0" borderId="0" xfId="2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3" fillId="0" borderId="0" xfId="0" applyFont="1"/>
    <xf numFmtId="0" fontId="14" fillId="0" borderId="0" xfId="0" applyFont="1"/>
    <xf numFmtId="164" fontId="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0" applyFont="1"/>
    <xf numFmtId="0" fontId="10" fillId="6" borderId="2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quotePrefix="1" applyFont="1" applyAlignment="1">
      <alignment horizontal="center"/>
    </xf>
    <xf numFmtId="0" fontId="1" fillId="7" borderId="0" xfId="0" applyFont="1" applyFill="1"/>
    <xf numFmtId="0" fontId="1" fillId="0" borderId="0" xfId="2" applyFont="1"/>
    <xf numFmtId="7" fontId="1" fillId="0" borderId="0" xfId="2" applyNumberFormat="1" applyFont="1"/>
    <xf numFmtId="0" fontId="1" fillId="7" borderId="0" xfId="2" applyFont="1" applyFill="1"/>
    <xf numFmtId="0" fontId="22" fillId="7" borderId="0" xfId="0" applyFont="1" applyFill="1" applyAlignment="1">
      <alignment horizontal="left" vertical="center"/>
    </xf>
    <xf numFmtId="0" fontId="2" fillId="0" borderId="0" xfId="2" applyFont="1"/>
    <xf numFmtId="0" fontId="24" fillId="7" borderId="43" xfId="0" applyFont="1" applyFill="1" applyBorder="1"/>
    <xf numFmtId="0" fontId="25" fillId="7" borderId="44" xfId="0" applyFont="1" applyFill="1" applyBorder="1"/>
    <xf numFmtId="0" fontId="0" fillId="7" borderId="44" xfId="0" applyFill="1" applyBorder="1"/>
    <xf numFmtId="0" fontId="23" fillId="7" borderId="44" xfId="0" applyFont="1" applyFill="1" applyBorder="1" applyAlignment="1">
      <alignment horizontal="left"/>
    </xf>
    <xf numFmtId="0" fontId="3" fillId="7" borderId="44" xfId="0" applyFont="1" applyFill="1" applyBorder="1" applyAlignment="1">
      <alignment horizontal="left"/>
    </xf>
    <xf numFmtId="0" fontId="1" fillId="7" borderId="44" xfId="2" applyFont="1" applyFill="1" applyBorder="1"/>
    <xf numFmtId="0" fontId="1" fillId="7" borderId="38" xfId="2" applyFont="1" applyFill="1" applyBorder="1"/>
    <xf numFmtId="44" fontId="2" fillId="0" borderId="48" xfId="2" applyNumberFormat="1" applyFont="1" applyBorder="1" applyAlignment="1">
      <alignment horizontal="center" vertical="center" wrapText="1"/>
    </xf>
    <xf numFmtId="44" fontId="2" fillId="0" borderId="34" xfId="2" applyNumberFormat="1" applyFont="1" applyBorder="1" applyAlignment="1">
      <alignment horizontal="center" vertical="center" wrapText="1"/>
    </xf>
    <xf numFmtId="44" fontId="2" fillId="0" borderId="37" xfId="2" applyNumberFormat="1" applyFont="1" applyBorder="1" applyAlignment="1">
      <alignment horizontal="center" vertical="center" wrapText="1"/>
    </xf>
    <xf numFmtId="44" fontId="2" fillId="0" borderId="0" xfId="2" applyNumberFormat="1" applyFont="1" applyBorder="1" applyAlignment="1">
      <alignment horizontal="center" wrapText="1"/>
    </xf>
    <xf numFmtId="10" fontId="2" fillId="0" borderId="0" xfId="2" applyNumberFormat="1" applyFont="1" applyBorder="1" applyAlignment="1">
      <alignment horizontal="center" wrapText="1"/>
    </xf>
    <xf numFmtId="0" fontId="1" fillId="8" borderId="0" xfId="2" applyFont="1" applyFill="1" applyBorder="1"/>
    <xf numFmtId="0" fontId="1" fillId="8" borderId="42" xfId="2" applyFont="1" applyFill="1" applyBorder="1"/>
    <xf numFmtId="0" fontId="1" fillId="8" borderId="41" xfId="2" applyFont="1" applyFill="1" applyBorder="1"/>
    <xf numFmtId="0" fontId="1" fillId="8" borderId="2" xfId="2" applyFont="1" applyFill="1" applyBorder="1"/>
    <xf numFmtId="0" fontId="13" fillId="0" borderId="0" xfId="0" applyFont="1" applyBorder="1"/>
    <xf numFmtId="0" fontId="18" fillId="0" borderId="0" xfId="0" applyFont="1" applyBorder="1"/>
    <xf numFmtId="49" fontId="19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20" fillId="0" borderId="0" xfId="0" applyFont="1" applyAlignment="1"/>
    <xf numFmtId="0" fontId="18" fillId="6" borderId="19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18" fillId="0" borderId="0" xfId="0" applyNumberFormat="1" applyFont="1" applyBorder="1"/>
    <xf numFmtId="1" fontId="18" fillId="0" borderId="0" xfId="0" applyNumberFormat="1" applyFont="1" applyBorder="1"/>
    <xf numFmtId="1" fontId="18" fillId="0" borderId="0" xfId="0" applyNumberFormat="1" applyFont="1" applyBorder="1" applyAlignment="1">
      <alignment horizontal="center" vertical="center"/>
    </xf>
    <xf numFmtId="0" fontId="10" fillId="0" borderId="0" xfId="0" quotePrefix="1" applyFont="1" applyAlignment="1">
      <alignment horizontal="center"/>
    </xf>
    <xf numFmtId="0" fontId="29" fillId="0" borderId="0" xfId="0" applyFont="1" applyFill="1" applyBorder="1"/>
    <xf numFmtId="0" fontId="16" fillId="0" borderId="0" xfId="2" applyFont="1"/>
    <xf numFmtId="0" fontId="3" fillId="0" borderId="0" xfId="2" applyFont="1"/>
    <xf numFmtId="0" fontId="3" fillId="4" borderId="17" xfId="2" applyFont="1" applyFill="1" applyBorder="1" applyAlignment="1"/>
    <xf numFmtId="44" fontId="3" fillId="0" borderId="0" xfId="2" applyNumberFormat="1" applyFont="1"/>
    <xf numFmtId="0" fontId="30" fillId="0" borderId="0" xfId="0" applyFont="1"/>
    <xf numFmtId="0" fontId="3" fillId="0" borderId="0" xfId="2" applyFont="1" applyBorder="1" applyAlignment="1">
      <alignment horizontal="left"/>
    </xf>
    <xf numFmtId="0" fontId="7" fillId="0" borderId="0" xfId="0" applyFont="1"/>
    <xf numFmtId="0" fontId="6" fillId="0" borderId="0" xfId="0" applyFont="1"/>
    <xf numFmtId="0" fontId="16" fillId="0" borderId="2" xfId="2" applyFont="1" applyBorder="1"/>
    <xf numFmtId="0" fontId="7" fillId="0" borderId="2" xfId="0" applyFont="1" applyBorder="1"/>
    <xf numFmtId="0" fontId="6" fillId="0" borderId="2" xfId="0" applyFont="1" applyBorder="1"/>
    <xf numFmtId="0" fontId="3" fillId="0" borderId="0" xfId="2" applyFont="1" applyAlignment="1">
      <alignment horizontal="center"/>
    </xf>
    <xf numFmtId="0" fontId="3" fillId="0" borderId="0" xfId="2" applyFont="1" applyBorder="1" applyAlignment="1"/>
    <xf numFmtId="0" fontId="7" fillId="0" borderId="0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Border="1" applyAlignment="1"/>
    <xf numFmtId="0" fontId="33" fillId="0" borderId="0" xfId="2" applyFont="1" applyAlignment="1"/>
    <xf numFmtId="0" fontId="31" fillId="0" borderId="0" xfId="2" applyFont="1"/>
    <xf numFmtId="0" fontId="16" fillId="0" borderId="0" xfId="2" applyFont="1" applyBorder="1"/>
    <xf numFmtId="0" fontId="16" fillId="0" borderId="0" xfId="2" applyFont="1" applyAlignment="1">
      <alignment horizontal="left"/>
    </xf>
    <xf numFmtId="0" fontId="3" fillId="0" borderId="0" xfId="2" applyFont="1" applyBorder="1" applyAlignment="1">
      <alignment vertical="center"/>
    </xf>
    <xf numFmtId="0" fontId="34" fillId="0" borderId="0" xfId="2" applyFont="1" applyBorder="1" applyAlignment="1"/>
    <xf numFmtId="0" fontId="3" fillId="4" borderId="11" xfId="2" applyFont="1" applyFill="1" applyBorder="1" applyAlignment="1">
      <alignment vertical="center"/>
    </xf>
    <xf numFmtId="0" fontId="3" fillId="4" borderId="39" xfId="2" applyFont="1" applyFill="1" applyBorder="1" applyAlignment="1">
      <alignment vertical="center"/>
    </xf>
    <xf numFmtId="0" fontId="1" fillId="4" borderId="39" xfId="2" applyFont="1" applyFill="1" applyBorder="1"/>
    <xf numFmtId="0" fontId="3" fillId="4" borderId="39" xfId="2" applyFont="1" applyFill="1" applyBorder="1" applyAlignment="1">
      <alignment horizontal="center"/>
    </xf>
    <xf numFmtId="0" fontId="16" fillId="4" borderId="39" xfId="2" applyFont="1" applyFill="1" applyBorder="1"/>
    <xf numFmtId="7" fontId="3" fillId="4" borderId="39" xfId="2" applyNumberFormat="1" applyFont="1" applyFill="1" applyBorder="1" applyAlignment="1"/>
    <xf numFmtId="7" fontId="3" fillId="4" borderId="39" xfId="2" applyNumberFormat="1" applyFont="1" applyFill="1" applyBorder="1" applyAlignment="1">
      <alignment horizontal="left"/>
    </xf>
    <xf numFmtId="0" fontId="1" fillId="4" borderId="12" xfId="2" applyFont="1" applyFill="1" applyBorder="1"/>
    <xf numFmtId="0" fontId="10" fillId="6" borderId="40" xfId="0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horizontal="center" vertical="center"/>
    </xf>
    <xf numFmtId="0" fontId="1" fillId="0" borderId="8" xfId="2" applyFont="1" applyBorder="1"/>
    <xf numFmtId="0" fontId="35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14" fontId="36" fillId="8" borderId="2" xfId="0" applyNumberFormat="1" applyFont="1" applyFill="1" applyBorder="1" applyAlignment="1">
      <alignment horizontal="right"/>
    </xf>
    <xf numFmtId="49" fontId="36" fillId="8" borderId="2" xfId="0" applyNumberFormat="1" applyFont="1" applyFill="1" applyBorder="1" applyAlignment="1">
      <alignment horizontal="center"/>
    </xf>
    <xf numFmtId="14" fontId="18" fillId="8" borderId="2" xfId="0" applyNumberFormat="1" applyFont="1" applyFill="1" applyBorder="1" applyAlignment="1">
      <alignment horizontal="left"/>
    </xf>
    <xf numFmtId="2" fontId="37" fillId="0" borderId="12" xfId="0" applyNumberFormat="1" applyFont="1" applyBorder="1"/>
    <xf numFmtId="1" fontId="37" fillId="0" borderId="30" xfId="0" applyNumberFormat="1" applyFont="1" applyBorder="1"/>
    <xf numFmtId="2" fontId="37" fillId="0" borderId="36" xfId="0" applyNumberFormat="1" applyFont="1" applyBorder="1"/>
    <xf numFmtId="1" fontId="37" fillId="0" borderId="37" xfId="0" applyNumberFormat="1" applyFont="1" applyBorder="1"/>
    <xf numFmtId="0" fontId="15" fillId="0" borderId="0" xfId="0" applyFont="1"/>
    <xf numFmtId="2" fontId="37" fillId="0" borderId="0" xfId="0" applyNumberFormat="1" applyFont="1" applyBorder="1"/>
    <xf numFmtId="1" fontId="37" fillId="0" borderId="0" xfId="0" applyNumberFormat="1" applyFont="1" applyBorder="1"/>
    <xf numFmtId="1" fontId="37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right"/>
    </xf>
    <xf numFmtId="2" fontId="37" fillId="0" borderId="13" xfId="0" applyNumberFormat="1" applyFont="1" applyBorder="1"/>
    <xf numFmtId="1" fontId="11" fillId="0" borderId="58" xfId="0" applyNumberFormat="1" applyFont="1" applyFill="1" applyBorder="1"/>
    <xf numFmtId="14" fontId="2" fillId="0" borderId="33" xfId="0" quotePrefix="1" applyNumberFormat="1" applyFont="1" applyFill="1" applyBorder="1" applyAlignment="1">
      <alignment horizontal="center" vertical="center"/>
    </xf>
    <xf numFmtId="43" fontId="12" fillId="0" borderId="6" xfId="0" applyNumberFormat="1" applyFont="1" applyBorder="1" applyAlignment="1">
      <alignment horizontal="left" vertical="center"/>
    </xf>
    <xf numFmtId="44" fontId="2" fillId="0" borderId="4" xfId="2" applyNumberFormat="1" applyFont="1" applyBorder="1" applyAlignment="1">
      <alignment horizontal="center" vertical="center" wrapText="1"/>
    </xf>
    <xf numFmtId="44" fontId="2" fillId="0" borderId="30" xfId="2" applyNumberFormat="1" applyFont="1" applyBorder="1" applyAlignment="1">
      <alignment horizontal="center" vertical="center" wrapText="1"/>
    </xf>
    <xf numFmtId="44" fontId="2" fillId="0" borderId="5" xfId="2" applyNumberFormat="1" applyFont="1" applyBorder="1" applyAlignment="1">
      <alignment horizontal="center" vertical="center" wrapText="1"/>
    </xf>
    <xf numFmtId="44" fontId="2" fillId="0" borderId="35" xfId="2" applyNumberFormat="1" applyFont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/>
    </xf>
    <xf numFmtId="49" fontId="18" fillId="0" borderId="31" xfId="0" applyNumberFormat="1" applyFont="1" applyBorder="1" applyAlignment="1">
      <alignment horizontal="center" vertical="center"/>
    </xf>
    <xf numFmtId="49" fontId="18" fillId="0" borderId="32" xfId="0" applyNumberFormat="1" applyFont="1" applyFill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/>
    </xf>
    <xf numFmtId="169" fontId="18" fillId="0" borderId="4" xfId="0" applyNumberFormat="1" applyFont="1" applyBorder="1" applyAlignment="1">
      <alignment horizontal="center" vertical="center"/>
    </xf>
    <xf numFmtId="169" fontId="18" fillId="0" borderId="1" xfId="0" applyNumberFormat="1" applyFont="1" applyBorder="1" applyAlignment="1">
      <alignment horizontal="center" vertical="center"/>
    </xf>
    <xf numFmtId="169" fontId="18" fillId="0" borderId="34" xfId="0" applyNumberFormat="1" applyFont="1" applyBorder="1" applyAlignment="1">
      <alignment horizontal="center" vertical="center"/>
    </xf>
    <xf numFmtId="49" fontId="37" fillId="0" borderId="32" xfId="0" applyNumberFormat="1" applyFont="1" applyBorder="1" applyAlignment="1">
      <alignment horizontal="right" vertical="center"/>
    </xf>
    <xf numFmtId="49" fontId="37" fillId="0" borderId="4" xfId="0" applyNumberFormat="1" applyFont="1" applyBorder="1" applyAlignment="1">
      <alignment horizontal="left" vertical="center"/>
    </xf>
    <xf numFmtId="49" fontId="37" fillId="0" borderId="32" xfId="0" applyNumberFormat="1" applyFont="1" applyFill="1" applyBorder="1"/>
    <xf numFmtId="49" fontId="37" fillId="0" borderId="4" xfId="0" applyNumberFormat="1" applyFont="1" applyBorder="1"/>
    <xf numFmtId="49" fontId="37" fillId="0" borderId="33" xfId="0" applyNumberFormat="1" applyFont="1" applyFill="1" applyBorder="1"/>
    <xf numFmtId="49" fontId="37" fillId="0" borderId="34" xfId="0" applyNumberFormat="1" applyFont="1" applyBorder="1"/>
    <xf numFmtId="0" fontId="18" fillId="6" borderId="0" xfId="0" applyFont="1" applyFill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5" fillId="0" borderId="0" xfId="0" applyFont="1" applyFill="1"/>
    <xf numFmtId="165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left"/>
    </xf>
    <xf numFmtId="44" fontId="35" fillId="0" borderId="0" xfId="2" applyNumberFormat="1" applyFont="1" applyBorder="1" applyAlignment="1">
      <alignment horizontal="center" wrapText="1"/>
    </xf>
    <xf numFmtId="2" fontId="18" fillId="0" borderId="4" xfId="0" applyNumberFormat="1" applyFont="1" applyBorder="1" applyAlignment="1" applyProtection="1">
      <alignment horizontal="center" vertical="center"/>
    </xf>
    <xf numFmtId="0" fontId="39" fillId="8" borderId="0" xfId="0" applyFont="1" applyFill="1" applyBorder="1" applyAlignment="1">
      <alignment vertical="top"/>
    </xf>
    <xf numFmtId="0" fontId="39" fillId="8" borderId="42" xfId="0" applyFont="1" applyFill="1" applyBorder="1" applyAlignment="1">
      <alignment vertical="top"/>
    </xf>
    <xf numFmtId="0" fontId="3" fillId="8" borderId="0" xfId="0" applyFont="1" applyFill="1" applyBorder="1" applyAlignment="1">
      <alignment vertical="top"/>
    </xf>
    <xf numFmtId="0" fontId="1" fillId="8" borderId="0" xfId="2" applyFont="1" applyFill="1" applyBorder="1" applyAlignment="1"/>
    <xf numFmtId="0" fontId="39" fillId="8" borderId="42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2" xfId="2" applyFont="1" applyFill="1" applyBorder="1" applyAlignment="1">
      <alignment horizontal="center" vertical="center"/>
    </xf>
    <xf numFmtId="0" fontId="1" fillId="0" borderId="0" xfId="2" applyFont="1" applyAlignment="1"/>
    <xf numFmtId="0" fontId="44" fillId="0" borderId="0" xfId="0" applyFont="1"/>
    <xf numFmtId="168" fontId="41" fillId="0" borderId="31" xfId="3" applyNumberFormat="1" applyFont="1" applyBorder="1" applyAlignment="1">
      <alignment horizontal="center"/>
    </xf>
    <xf numFmtId="165" fontId="41" fillId="0" borderId="1" xfId="3" applyNumberFormat="1" applyFont="1" applyFill="1" applyBorder="1" applyAlignment="1">
      <alignment horizontal="center"/>
    </xf>
    <xf numFmtId="49" fontId="41" fillId="0" borderId="1" xfId="3" applyNumberFormat="1" applyFont="1" applyFill="1" applyBorder="1" applyAlignment="1">
      <alignment horizontal="center"/>
    </xf>
    <xf numFmtId="0" fontId="41" fillId="0" borderId="1" xfId="3" applyFont="1" applyBorder="1" applyAlignment="1">
      <alignment horizontal="center"/>
    </xf>
    <xf numFmtId="2" fontId="42" fillId="0" borderId="1" xfId="0" applyNumberFormat="1" applyFont="1" applyBorder="1" applyAlignment="1">
      <alignment horizontal="center"/>
    </xf>
    <xf numFmtId="43" fontId="31" fillId="0" borderId="1" xfId="0" applyNumberFormat="1" applyFont="1" applyBorder="1" applyAlignment="1">
      <alignment horizontal="right"/>
    </xf>
    <xf numFmtId="168" fontId="41" fillId="0" borderId="33" xfId="3" applyNumberFormat="1" applyFont="1" applyBorder="1" applyAlignment="1">
      <alignment horizontal="center"/>
    </xf>
    <xf numFmtId="165" fontId="41" fillId="0" borderId="34" xfId="3" applyNumberFormat="1" applyFont="1" applyFill="1" applyBorder="1" applyAlignment="1">
      <alignment horizontal="center"/>
    </xf>
    <xf numFmtId="49" fontId="41" fillId="0" borderId="34" xfId="3" applyNumberFormat="1" applyFont="1" applyFill="1" applyBorder="1" applyAlignment="1">
      <alignment horizontal="center"/>
    </xf>
    <xf numFmtId="0" fontId="41" fillId="0" borderId="34" xfId="3" applyFont="1" applyBorder="1" applyAlignment="1">
      <alignment horizontal="center"/>
    </xf>
    <xf numFmtId="2" fontId="42" fillId="0" borderId="34" xfId="0" applyNumberFormat="1" applyFont="1" applyBorder="1" applyAlignment="1">
      <alignment horizontal="center"/>
    </xf>
    <xf numFmtId="43" fontId="31" fillId="0" borderId="34" xfId="0" applyNumberFormat="1" applyFont="1" applyBorder="1" applyAlignment="1">
      <alignment horizontal="right"/>
    </xf>
    <xf numFmtId="0" fontId="44" fillId="0" borderId="0" xfId="0" applyFont="1" applyBorder="1"/>
    <xf numFmtId="165" fontId="32" fillId="0" borderId="0" xfId="0" applyNumberFormat="1" applyFont="1" applyBorder="1" applyAlignment="1">
      <alignment horizontal="center"/>
    </xf>
    <xf numFmtId="166" fontId="44" fillId="0" borderId="0" xfId="0" applyNumberFormat="1" applyFont="1" applyBorder="1" applyAlignment="1">
      <alignment horizontal="center"/>
    </xf>
    <xf numFmtId="2" fontId="42" fillId="0" borderId="58" xfId="0" applyNumberFormat="1" applyFont="1" applyBorder="1" applyAlignment="1">
      <alignment horizontal="center" vertical="center"/>
    </xf>
    <xf numFmtId="43" fontId="44" fillId="0" borderId="0" xfId="0" applyNumberFormat="1" applyFont="1" applyBorder="1"/>
    <xf numFmtId="43" fontId="20" fillId="0" borderId="63" xfId="0" applyNumberFormat="1" applyFont="1" applyBorder="1" applyAlignment="1">
      <alignment horizontal="left"/>
    </xf>
    <xf numFmtId="164" fontId="20" fillId="0" borderId="0" xfId="0" applyNumberFormat="1" applyFont="1" applyBorder="1"/>
    <xf numFmtId="164" fontId="44" fillId="0" borderId="0" xfId="0" applyNumberFormat="1" applyFont="1" applyBorder="1" applyAlignment="1">
      <alignment horizontal="center" vertical="center"/>
    </xf>
    <xf numFmtId="165" fontId="42" fillId="0" borderId="1" xfId="0" applyNumberFormat="1" applyFont="1" applyBorder="1" applyAlignment="1">
      <alignment horizontal="center"/>
    </xf>
    <xf numFmtId="169" fontId="42" fillId="0" borderId="1" xfId="0" applyNumberFormat="1" applyFont="1" applyBorder="1" applyAlignment="1">
      <alignment horizontal="center"/>
    </xf>
    <xf numFmtId="166" fontId="42" fillId="0" borderId="1" xfId="0" applyNumberFormat="1" applyFont="1" applyBorder="1" applyAlignment="1">
      <alignment horizontal="center"/>
    </xf>
    <xf numFmtId="1" fontId="42" fillId="0" borderId="1" xfId="0" applyNumberFormat="1" applyFont="1" applyBorder="1" applyAlignment="1">
      <alignment horizontal="center"/>
    </xf>
    <xf numFmtId="44" fontId="42" fillId="0" borderId="1" xfId="0" applyNumberFormat="1" applyFont="1" applyBorder="1" applyAlignment="1">
      <alignment horizontal="center"/>
    </xf>
    <xf numFmtId="164" fontId="42" fillId="0" borderId="1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12" fillId="0" borderId="0" xfId="0" applyFont="1"/>
    <xf numFmtId="0" fontId="20" fillId="0" borderId="25" xfId="0" applyFont="1" applyBorder="1" applyAlignment="1">
      <alignment horizontal="right"/>
    </xf>
    <xf numFmtId="44" fontId="20" fillId="0" borderId="64" xfId="0" applyNumberFormat="1" applyFont="1" applyBorder="1" applyAlignment="1">
      <alignment horizontal="left" vertical="center"/>
    </xf>
    <xf numFmtId="165" fontId="33" fillId="2" borderId="14" xfId="1" applyNumberFormat="1" applyFont="1" applyBorder="1" applyAlignment="1">
      <alignment horizontal="center" wrapText="1"/>
    </xf>
    <xf numFmtId="165" fontId="33" fillId="2" borderId="15" xfId="1" applyNumberFormat="1" applyFont="1" applyBorder="1" applyAlignment="1">
      <alignment horizontal="center" wrapText="1"/>
    </xf>
    <xf numFmtId="166" fontId="33" fillId="5" borderId="15" xfId="1" applyNumberFormat="1" applyFont="1" applyFill="1" applyBorder="1" applyAlignment="1">
      <alignment horizontal="center" wrapText="1"/>
    </xf>
    <xf numFmtId="0" fontId="33" fillId="2" borderId="15" xfId="1" applyFont="1" applyBorder="1" applyAlignment="1">
      <alignment horizontal="center" wrapText="1"/>
    </xf>
    <xf numFmtId="166" fontId="33" fillId="2" borderId="15" xfId="1" applyNumberFormat="1" applyFont="1" applyBorder="1" applyAlignment="1">
      <alignment horizontal="center" wrapText="1"/>
    </xf>
    <xf numFmtId="164" fontId="33" fillId="3" borderId="15" xfId="0" applyNumberFormat="1" applyFont="1" applyFill="1" applyBorder="1" applyAlignment="1">
      <alignment horizontal="left"/>
    </xf>
    <xf numFmtId="168" fontId="4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0" fillId="3" borderId="15" xfId="0" applyFont="1" applyFill="1" applyBorder="1" applyAlignment="1" applyProtection="1">
      <alignment horizontal="center" vertical="center" wrapText="1"/>
      <protection locked="0"/>
    </xf>
    <xf numFmtId="0" fontId="40" fillId="3" borderId="15" xfId="0" applyFont="1" applyFill="1" applyBorder="1" applyAlignment="1" applyProtection="1">
      <alignment horizontal="center" wrapText="1"/>
      <protection locked="0"/>
    </xf>
    <xf numFmtId="164" fontId="33" fillId="2" borderId="15" xfId="1" applyNumberFormat="1" applyFont="1" applyBorder="1" applyAlignment="1">
      <alignment horizontal="left" wrapText="1"/>
    </xf>
    <xf numFmtId="43" fontId="31" fillId="0" borderId="1" xfId="0" applyNumberFormat="1" applyFont="1" applyBorder="1" applyAlignment="1">
      <alignment horizontal="left"/>
    </xf>
    <xf numFmtId="43" fontId="31" fillId="0" borderId="34" xfId="0" applyNumberFormat="1" applyFont="1" applyBorder="1" applyAlignment="1">
      <alignment horizontal="left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29" xfId="0" applyNumberFormat="1" applyFont="1" applyFill="1" applyBorder="1" applyAlignment="1">
      <alignment horizontal="center" vertical="center"/>
    </xf>
    <xf numFmtId="2" fontId="18" fillId="6" borderId="4" xfId="0" applyNumberFormat="1" applyFont="1" applyFill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2" fontId="18" fillId="0" borderId="30" xfId="0" applyNumberFormat="1" applyFont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2" fontId="18" fillId="6" borderId="0" xfId="0" applyNumberFormat="1" applyFont="1" applyFill="1" applyBorder="1" applyAlignment="1">
      <alignment horizontal="center" vertical="center"/>
    </xf>
    <xf numFmtId="2" fontId="18" fillId="6" borderId="34" xfId="0" applyNumberFormat="1" applyFont="1" applyFill="1" applyBorder="1" applyAlignment="1">
      <alignment horizontal="center" vertical="center"/>
    </xf>
    <xf numFmtId="2" fontId="18" fillId="0" borderId="34" xfId="0" applyNumberFormat="1" applyFont="1" applyBorder="1" applyAlignment="1">
      <alignment horizontal="center" vertical="center"/>
    </xf>
    <xf numFmtId="2" fontId="18" fillId="0" borderId="29" xfId="0" applyNumberFormat="1" applyFont="1" applyBorder="1" applyAlignment="1">
      <alignment horizontal="center" vertical="center"/>
    </xf>
    <xf numFmtId="2" fontId="18" fillId="0" borderId="60" xfId="0" applyNumberFormat="1" applyFont="1" applyBorder="1" applyAlignment="1">
      <alignment horizontal="center" vertical="center"/>
    </xf>
    <xf numFmtId="0" fontId="20" fillId="3" borderId="19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1" xfId="0" applyNumberFormat="1" applyBorder="1" applyAlignment="1">
      <alignment horizontal="center"/>
    </xf>
    <xf numFmtId="0" fontId="10" fillId="6" borderId="42" xfId="0" applyFont="1" applyFill="1" applyBorder="1" applyAlignment="1">
      <alignment horizontal="center" vertical="center"/>
    </xf>
    <xf numFmtId="0" fontId="33" fillId="0" borderId="0" xfId="2" applyFont="1"/>
    <xf numFmtId="0" fontId="3" fillId="0" borderId="0" xfId="2" applyFont="1" applyAlignment="1">
      <alignment horizontal="left"/>
    </xf>
    <xf numFmtId="0" fontId="3" fillId="8" borderId="40" xfId="0" applyFont="1" applyFill="1" applyBorder="1" applyAlignment="1">
      <alignment horizontal="left" vertical="top"/>
    </xf>
    <xf numFmtId="0" fontId="3" fillId="8" borderId="17" xfId="0" applyFont="1" applyFill="1" applyBorder="1" applyAlignment="1">
      <alignment horizontal="left" vertical="top"/>
    </xf>
    <xf numFmtId="0" fontId="3" fillId="8" borderId="42" xfId="0" applyFont="1" applyFill="1" applyBorder="1" applyAlignment="1">
      <alignment horizontal="left" vertical="top"/>
    </xf>
    <xf numFmtId="0" fontId="3" fillId="8" borderId="0" xfId="0" applyFont="1" applyFill="1" applyBorder="1" applyAlignment="1">
      <alignment horizontal="left" vertical="top"/>
    </xf>
    <xf numFmtId="0" fontId="21" fillId="7" borderId="44" xfId="0" applyFont="1" applyFill="1" applyBorder="1" applyAlignment="1"/>
    <xf numFmtId="44" fontId="3" fillId="0" borderId="0" xfId="2" applyNumberFormat="1" applyFont="1" applyAlignment="1">
      <alignment horizontal="right"/>
    </xf>
    <xf numFmtId="0" fontId="39" fillId="8" borderId="0" xfId="2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/>
    </xf>
    <xf numFmtId="0" fontId="39" fillId="8" borderId="0" xfId="2" applyFont="1" applyFill="1" applyBorder="1" applyAlignment="1">
      <alignment vertical="center"/>
    </xf>
    <xf numFmtId="0" fontId="38" fillId="8" borderId="0" xfId="0" applyFont="1" applyFill="1" applyBorder="1" applyAlignment="1">
      <alignment vertical="center"/>
    </xf>
    <xf numFmtId="0" fontId="38" fillId="8" borderId="0" xfId="2" applyFont="1" applyFill="1" applyBorder="1" applyAlignment="1">
      <alignment vertical="top"/>
    </xf>
    <xf numFmtId="44" fontId="2" fillId="0" borderId="9" xfId="2" applyNumberFormat="1" applyFont="1" applyBorder="1" applyAlignment="1">
      <alignment horizontal="center" vertical="center" wrapText="1"/>
    </xf>
    <xf numFmtId="44" fontId="2" fillId="0" borderId="54" xfId="2" applyNumberFormat="1" applyFont="1" applyBorder="1" applyAlignment="1">
      <alignment horizontal="center" vertical="center" wrapText="1"/>
    </xf>
    <xf numFmtId="0" fontId="2" fillId="0" borderId="61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10" fillId="6" borderId="5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/>
    </xf>
    <xf numFmtId="0" fontId="35" fillId="8" borderId="2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67" xfId="0" applyFont="1" applyFill="1" applyBorder="1" applyAlignment="1">
      <alignment horizontal="center" vertical="center"/>
    </xf>
    <xf numFmtId="0" fontId="11" fillId="6" borderId="68" xfId="0" applyFont="1" applyFill="1" applyBorder="1" applyAlignment="1">
      <alignment horizontal="center" vertical="center"/>
    </xf>
    <xf numFmtId="0" fontId="11" fillId="6" borderId="64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2" fontId="37" fillId="0" borderId="65" xfId="0" quotePrefix="1" applyNumberFormat="1" applyFont="1" applyBorder="1" applyAlignment="1">
      <alignment horizontal="center" vertical="center" wrapText="1"/>
    </xf>
    <xf numFmtId="2" fontId="37" fillId="0" borderId="66" xfId="0" quotePrefix="1" applyNumberFormat="1" applyFont="1" applyBorder="1" applyAlignment="1">
      <alignment horizontal="center" vertical="center" wrapText="1"/>
    </xf>
    <xf numFmtId="2" fontId="37" fillId="0" borderId="52" xfId="0" applyNumberFormat="1" applyFont="1" applyBorder="1" applyAlignment="1">
      <alignment horizontal="center"/>
    </xf>
    <xf numFmtId="2" fontId="37" fillId="0" borderId="36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35" fillId="0" borderId="2" xfId="0" applyNumberFormat="1" applyFont="1" applyBorder="1" applyAlignment="1">
      <alignment horizontal="left"/>
    </xf>
    <xf numFmtId="0" fontId="10" fillId="6" borderId="15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44" fontId="2" fillId="0" borderId="0" xfId="2" applyNumberFormat="1" applyFont="1" applyBorder="1" applyAlignment="1">
      <alignment horizontal="left" wrapText="1"/>
    </xf>
    <xf numFmtId="44" fontId="2" fillId="0" borderId="8" xfId="2" applyNumberFormat="1" applyFont="1" applyBorder="1" applyAlignment="1">
      <alignment horizontal="left" wrapText="1"/>
    </xf>
    <xf numFmtId="0" fontId="2" fillId="4" borderId="43" xfId="2" applyFont="1" applyFill="1" applyBorder="1" applyAlignment="1">
      <alignment horizontal="center" vertical="center"/>
    </xf>
    <xf numFmtId="0" fontId="2" fillId="4" borderId="44" xfId="2" applyFont="1" applyFill="1" applyBorder="1" applyAlignment="1">
      <alignment horizontal="center" vertical="center"/>
    </xf>
    <xf numFmtId="0" fontId="2" fillId="4" borderId="38" xfId="2" applyFont="1" applyFill="1" applyBorder="1" applyAlignment="1">
      <alignment horizontal="center" vertical="center"/>
    </xf>
    <xf numFmtId="0" fontId="2" fillId="4" borderId="43" xfId="2" applyFont="1" applyFill="1" applyBorder="1" applyAlignment="1">
      <alignment horizontal="center" vertical="center" wrapText="1"/>
    </xf>
    <xf numFmtId="0" fontId="2" fillId="4" borderId="44" xfId="2" applyFont="1" applyFill="1" applyBorder="1" applyAlignment="1">
      <alignment horizontal="center" vertical="center" wrapText="1"/>
    </xf>
    <xf numFmtId="0" fontId="2" fillId="4" borderId="38" xfId="2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44" fontId="2" fillId="0" borderId="51" xfId="2" applyNumberFormat="1" applyFont="1" applyBorder="1" applyAlignment="1">
      <alignment horizontal="center" vertical="center" wrapText="1"/>
    </xf>
    <xf numFmtId="44" fontId="2" fillId="0" borderId="36" xfId="2" applyNumberFormat="1" applyFont="1" applyBorder="1" applyAlignment="1">
      <alignment horizontal="center" vertical="center" wrapText="1"/>
    </xf>
    <xf numFmtId="10" fontId="2" fillId="0" borderId="52" xfId="2" applyNumberFormat="1" applyFont="1" applyBorder="1" applyAlignment="1">
      <alignment horizontal="center" vertical="center" wrapText="1"/>
    </xf>
    <xf numFmtId="10" fontId="2" fillId="0" borderId="36" xfId="2" applyNumberFormat="1" applyFont="1" applyBorder="1" applyAlignment="1">
      <alignment horizontal="center" vertical="center" wrapText="1"/>
    </xf>
    <xf numFmtId="44" fontId="2" fillId="0" borderId="52" xfId="2" applyNumberFormat="1" applyFont="1" applyBorder="1" applyAlignment="1">
      <alignment horizontal="center" vertical="center" wrapText="1"/>
    </xf>
    <xf numFmtId="44" fontId="2" fillId="0" borderId="62" xfId="2" applyNumberFormat="1" applyFont="1" applyBorder="1" applyAlignment="1">
      <alignment horizontal="center" vertical="center" wrapText="1"/>
    </xf>
    <xf numFmtId="10" fontId="2" fillId="0" borderId="9" xfId="2" applyNumberFormat="1" applyFont="1" applyBorder="1" applyAlignment="1">
      <alignment horizontal="center" vertical="center" wrapText="1"/>
    </xf>
    <xf numFmtId="10" fontId="2" fillId="0" borderId="54" xfId="2" applyNumberFormat="1" applyFont="1" applyBorder="1" applyAlignment="1">
      <alignment horizontal="center" vertical="center" wrapText="1"/>
    </xf>
    <xf numFmtId="2" fontId="37" fillId="0" borderId="11" xfId="0" applyNumberFormat="1" applyFont="1" applyBorder="1" applyAlignment="1">
      <alignment horizontal="center"/>
    </xf>
    <xf numFmtId="2" fontId="37" fillId="0" borderId="12" xfId="0" applyNumberFormat="1" applyFont="1" applyBorder="1" applyAlignment="1">
      <alignment horizontal="center"/>
    </xf>
    <xf numFmtId="2" fontId="37" fillId="0" borderId="11" xfId="0" quotePrefix="1" applyNumberFormat="1" applyFont="1" applyBorder="1" applyAlignment="1">
      <alignment horizontal="center" vertical="center" wrapText="1"/>
    </xf>
    <xf numFmtId="2" fontId="37" fillId="0" borderId="12" xfId="0" quotePrefix="1" applyNumberFormat="1" applyFont="1" applyBorder="1" applyAlignment="1">
      <alignment horizontal="center" vertical="center" wrapText="1"/>
    </xf>
    <xf numFmtId="2" fontId="37" fillId="0" borderId="65" xfId="0" applyNumberFormat="1" applyFont="1" applyBorder="1" applyAlignment="1">
      <alignment horizontal="center"/>
    </xf>
    <xf numFmtId="2" fontId="37" fillId="0" borderId="66" xfId="0" applyNumberFormat="1" applyFont="1" applyBorder="1" applyAlignment="1">
      <alignment horizontal="center"/>
    </xf>
    <xf numFmtId="0" fontId="28" fillId="7" borderId="0" xfId="0" applyFont="1" applyFill="1" applyAlignment="1">
      <alignment horizontal="center" vertical="center" wrapText="1"/>
    </xf>
    <xf numFmtId="0" fontId="33" fillId="0" borderId="0" xfId="2" applyFont="1" applyAlignment="1"/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4" borderId="45" xfId="2" applyFont="1" applyFill="1" applyBorder="1" applyAlignment="1">
      <alignment horizontal="center" vertical="center"/>
    </xf>
    <xf numFmtId="0" fontId="2" fillId="4" borderId="46" xfId="2" applyFont="1" applyFill="1" applyBorder="1" applyAlignment="1">
      <alignment horizontal="center" vertical="center"/>
    </xf>
    <xf numFmtId="0" fontId="2" fillId="4" borderId="47" xfId="2" applyFont="1" applyFill="1" applyBorder="1" applyAlignment="1">
      <alignment horizontal="center" vertical="center"/>
    </xf>
    <xf numFmtId="14" fontId="3" fillId="9" borderId="39" xfId="2" applyNumberFormat="1" applyFont="1" applyFill="1" applyBorder="1" applyAlignment="1">
      <alignment horizontal="center"/>
    </xf>
    <xf numFmtId="7" fontId="3" fillId="9" borderId="39" xfId="2" applyNumberFormat="1" applyFont="1" applyFill="1" applyBorder="1" applyAlignment="1">
      <alignment horizontal="center"/>
    </xf>
    <xf numFmtId="0" fontId="3" fillId="4" borderId="39" xfId="2" applyFont="1" applyFill="1" applyBorder="1" applyAlignment="1">
      <alignment horizontal="right"/>
    </xf>
    <xf numFmtId="14" fontId="26" fillId="7" borderId="0" xfId="0" applyNumberFormat="1" applyFont="1" applyFill="1" applyAlignment="1">
      <alignment horizontal="center" vertical="top"/>
    </xf>
    <xf numFmtId="0" fontId="27" fillId="7" borderId="0" xfId="0" applyFont="1" applyFill="1" applyAlignment="1">
      <alignment horizontal="center" vertical="top" wrapText="1"/>
    </xf>
    <xf numFmtId="0" fontId="3" fillId="0" borderId="0" xfId="2" applyFont="1" applyAlignment="1">
      <alignment horizontal="left"/>
    </xf>
    <xf numFmtId="0" fontId="1" fillId="0" borderId="9" xfId="2" applyFont="1" applyBorder="1" applyAlignment="1">
      <alignment horizontal="center" vertical="center" wrapText="1"/>
    </xf>
    <xf numFmtId="0" fontId="1" fillId="0" borderId="53" xfId="2" applyFont="1" applyBorder="1" applyAlignment="1">
      <alignment horizontal="center" vertical="center" wrapText="1"/>
    </xf>
    <xf numFmtId="0" fontId="1" fillId="0" borderId="54" xfId="2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23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32" fillId="0" borderId="0" xfId="2" applyFont="1" applyAlignment="1">
      <alignment horizontal="left"/>
    </xf>
    <xf numFmtId="0" fontId="16" fillId="0" borderId="8" xfId="2" applyFont="1" applyBorder="1" applyAlignment="1">
      <alignment horizontal="center"/>
    </xf>
    <xf numFmtId="0" fontId="16" fillId="0" borderId="39" xfId="2" applyFont="1" applyBorder="1" applyAlignment="1">
      <alignment horizontal="center"/>
    </xf>
    <xf numFmtId="0" fontId="16" fillId="0" borderId="9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54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21" fillId="7" borderId="44" xfId="0" applyFont="1" applyFill="1" applyBorder="1" applyAlignment="1"/>
    <xf numFmtId="44" fontId="3" fillId="0" borderId="0" xfId="2" applyNumberFormat="1" applyFont="1" applyAlignment="1">
      <alignment horizontal="right"/>
    </xf>
    <xf numFmtId="0" fontId="2" fillId="0" borderId="49" xfId="2" applyFont="1" applyBorder="1" applyAlignment="1">
      <alignment horizontal="center" vertical="center" wrapText="1"/>
    </xf>
    <xf numFmtId="0" fontId="2" fillId="4" borderId="49" xfId="2" applyFont="1" applyFill="1" applyBorder="1" applyAlignment="1">
      <alignment horizontal="center" vertical="center" wrapText="1"/>
    </xf>
    <xf numFmtId="0" fontId="2" fillId="4" borderId="39" xfId="2" applyFont="1" applyFill="1" applyBorder="1" applyAlignment="1">
      <alignment horizontal="center" vertical="center" wrapText="1"/>
    </xf>
    <xf numFmtId="0" fontId="2" fillId="4" borderId="50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38" fillId="8" borderId="42" xfId="2" applyFont="1" applyFill="1" applyBorder="1" applyAlignment="1">
      <alignment horizontal="center"/>
    </xf>
    <xf numFmtId="0" fontId="38" fillId="8" borderId="0" xfId="2" applyFont="1" applyFill="1" applyBorder="1" applyAlignment="1">
      <alignment horizontal="center"/>
    </xf>
    <xf numFmtId="0" fontId="38" fillId="8" borderId="42" xfId="0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1" fillId="0" borderId="2" xfId="2" applyFont="1" applyBorder="1" applyAlignment="1">
      <alignment horizontal="left"/>
    </xf>
    <xf numFmtId="0" fontId="3" fillId="0" borderId="8" xfId="2" applyFont="1" applyFill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2" xfId="2" applyFont="1" applyBorder="1" applyAlignment="1">
      <alignment horizontal="center"/>
    </xf>
    <xf numFmtId="44" fontId="2" fillId="0" borderId="49" xfId="2" applyNumberFormat="1" applyFont="1" applyBorder="1" applyAlignment="1">
      <alignment horizontal="center" vertical="center" wrapText="1"/>
    </xf>
    <xf numFmtId="44" fontId="2" fillId="0" borderId="12" xfId="2" applyNumberFormat="1" applyFont="1" applyBorder="1" applyAlignment="1">
      <alignment horizontal="center" vertical="center" wrapText="1"/>
    </xf>
    <xf numFmtId="10" fontId="2" fillId="0" borderId="11" xfId="2" applyNumberFormat="1" applyFont="1" applyBorder="1" applyAlignment="1">
      <alignment horizontal="center" vertical="center" wrapText="1"/>
    </xf>
    <xf numFmtId="10" fontId="2" fillId="0" borderId="12" xfId="2" applyNumberFormat="1" applyFont="1" applyBorder="1" applyAlignment="1">
      <alignment horizontal="center" vertical="center" wrapText="1"/>
    </xf>
    <xf numFmtId="44" fontId="2" fillId="0" borderId="11" xfId="2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/>
    </xf>
    <xf numFmtId="0" fontId="43" fillId="0" borderId="48" xfId="0" applyFont="1" applyBorder="1" applyAlignment="1">
      <alignment horizontal="center"/>
    </xf>
    <xf numFmtId="0" fontId="43" fillId="0" borderId="34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165" fontId="45" fillId="0" borderId="53" xfId="0" applyNumberFormat="1" applyFont="1" applyBorder="1" applyAlignment="1">
      <alignment horizontal="left"/>
    </xf>
    <xf numFmtId="49" fontId="9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33" fillId="2" borderId="29" xfId="1" applyNumberFormat="1" applyFont="1" applyBorder="1" applyAlignment="1">
      <alignment horizontal="center" wrapText="1"/>
    </xf>
    <xf numFmtId="164" fontId="33" fillId="2" borderId="60" xfId="1" applyNumberFormat="1" applyFont="1" applyBorder="1" applyAlignment="1">
      <alignment horizontal="center" wrapText="1"/>
    </xf>
    <xf numFmtId="0" fontId="38" fillId="8" borderId="0" xfId="0" applyFont="1" applyFill="1" applyBorder="1" applyAlignment="1">
      <alignment horizontal="left" vertical="center" indent="1"/>
    </xf>
    <xf numFmtId="0" fontId="1" fillId="8" borderId="2" xfId="2" applyFont="1" applyFill="1" applyBorder="1" applyAlignment="1"/>
    <xf numFmtId="0" fontId="38" fillId="8" borderId="0" xfId="2" applyFont="1" applyFill="1" applyBorder="1" applyAlignment="1">
      <alignment horizontal="left" vertical="top" indent="1"/>
    </xf>
    <xf numFmtId="0" fontId="38" fillId="8" borderId="2" xfId="2" applyFont="1" applyFill="1" applyBorder="1" applyAlignment="1">
      <alignment horizontal="left" vertical="top" indent="1"/>
    </xf>
    <xf numFmtId="0" fontId="3" fillId="8" borderId="17" xfId="0" applyFont="1" applyFill="1" applyBorder="1" applyAlignment="1"/>
    <xf numFmtId="0" fontId="3" fillId="8" borderId="0" xfId="0" applyFont="1" applyFill="1" applyBorder="1" applyAlignment="1"/>
    <xf numFmtId="0" fontId="3" fillId="8" borderId="17" xfId="0" applyFont="1" applyFill="1" applyBorder="1" applyAlignment="1">
      <alignment horizontal="left"/>
    </xf>
    <xf numFmtId="0" fontId="3" fillId="8" borderId="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 indent="1"/>
    </xf>
    <xf numFmtId="0" fontId="3" fillId="8" borderId="0" xfId="0" applyFont="1" applyFill="1" applyBorder="1" applyAlignment="1">
      <alignment horizontal="left" indent="1"/>
    </xf>
    <xf numFmtId="0" fontId="3" fillId="8" borderId="0" xfId="0" applyFont="1" applyFill="1" applyBorder="1" applyAlignment="1">
      <alignment horizontal="left" vertical="top"/>
    </xf>
    <xf numFmtId="0" fontId="3" fillId="8" borderId="0" xfId="0" applyFont="1" applyFill="1" applyBorder="1" applyAlignment="1">
      <alignment horizontal="left" vertical="top" indent="1"/>
    </xf>
    <xf numFmtId="0" fontId="3" fillId="8" borderId="17" xfId="0" applyFont="1" applyFill="1" applyBorder="1" applyAlignment="1">
      <alignment horizontal="left" vertical="top"/>
    </xf>
    <xf numFmtId="0" fontId="3" fillId="8" borderId="19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  <xf numFmtId="0" fontId="3" fillId="8" borderId="2" xfId="0" applyFont="1" applyFill="1" applyBorder="1" applyAlignment="1">
      <alignment horizontal="left" vertical="top"/>
    </xf>
    <xf numFmtId="0" fontId="3" fillId="8" borderId="27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2" xfId="0" applyFont="1" applyFill="1" applyBorder="1" applyAlignment="1">
      <alignment horizontal="left" vertical="top"/>
    </xf>
    <xf numFmtId="0" fontId="3" fillId="8" borderId="59" xfId="0" applyFont="1" applyFill="1" applyBorder="1" applyAlignment="1">
      <alignment horizontal="left" vertical="top"/>
    </xf>
    <xf numFmtId="0" fontId="3" fillId="8" borderId="2" xfId="0" applyFont="1" applyFill="1" applyBorder="1" applyAlignment="1">
      <alignment horizontal="left"/>
    </xf>
    <xf numFmtId="0" fontId="1" fillId="8" borderId="0" xfId="2" applyFont="1" applyFill="1" applyBorder="1" applyAlignment="1">
      <alignment horizontal="left"/>
    </xf>
    <xf numFmtId="0" fontId="1" fillId="8" borderId="2" xfId="2" applyFont="1" applyFill="1" applyBorder="1" applyAlignment="1">
      <alignment horizontal="left"/>
    </xf>
  </cellXfs>
  <cellStyles count="4">
    <cellStyle name="Check Cell" xfId="1" builtinId="23"/>
    <cellStyle name="Normal" xfId="0" builtinId="0"/>
    <cellStyle name="Normal 2" xfId="3" xr:uid="{00000000-0005-0000-0000-000002000000}"/>
    <cellStyle name="Normal_7235-03 inv lump sum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121709</xdr:colOff>
      <xdr:row>0</xdr:row>
      <xdr:rowOff>62320</xdr:rowOff>
    </xdr:from>
    <xdr:ext cx="2495549" cy="909286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88" b="14496"/>
        <a:stretch/>
      </xdr:blipFill>
      <xdr:spPr>
        <a:xfrm>
          <a:off x="121709" y="62320"/>
          <a:ext cx="2495549" cy="9092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2"/>
  <sheetViews>
    <sheetView workbookViewId="0">
      <selection activeCell="M13" sqref="M13"/>
    </sheetView>
  </sheetViews>
  <sheetFormatPr defaultColWidth="16.44140625" defaultRowHeight="13.8" x14ac:dyDescent="0.25"/>
  <cols>
    <col min="1" max="1" width="4.88671875" style="24" customWidth="1"/>
    <col min="2" max="2" width="15.5546875" style="27" customWidth="1"/>
    <col min="3" max="3" width="16.33203125" style="27" customWidth="1"/>
    <col min="4" max="4" width="10.6640625" style="28" customWidth="1"/>
    <col min="5" max="5" width="19.6640625" style="28" customWidth="1"/>
    <col min="6" max="6" width="13.6640625" style="28" customWidth="1"/>
    <col min="7" max="7" width="12.109375" style="24" bestFit="1" customWidth="1"/>
    <col min="8" max="8" width="10.88671875" style="24" customWidth="1"/>
    <col min="9" max="9" width="12.5546875" style="24" bestFit="1" customWidth="1"/>
    <col min="10" max="10" width="13.5546875" style="24" customWidth="1"/>
    <col min="11" max="11" width="12.5546875" style="24" bestFit="1" customWidth="1"/>
    <col min="12" max="12" width="12" style="24" customWidth="1"/>
    <col min="13" max="13" width="10.33203125" style="28" bestFit="1" customWidth="1"/>
    <col min="14" max="14" width="9.88671875" style="24" bestFit="1" customWidth="1"/>
    <col min="15" max="15" width="12.109375" style="24" bestFit="1" customWidth="1"/>
    <col min="16" max="16384" width="16.44140625" style="24"/>
  </cols>
  <sheetData>
    <row r="1" spans="2:14" ht="17.399999999999999" x14ac:dyDescent="0.3">
      <c r="B1" s="276" t="s">
        <v>0</v>
      </c>
      <c r="C1" s="276"/>
      <c r="D1" s="276"/>
      <c r="E1" s="276"/>
      <c r="F1" s="62"/>
    </row>
    <row r="2" spans="2:14" ht="17.399999999999999" x14ac:dyDescent="0.3">
      <c r="B2" s="62"/>
      <c r="C2" s="62"/>
      <c r="D2" s="62"/>
      <c r="E2" s="62"/>
      <c r="F2" s="62"/>
    </row>
    <row r="3" spans="2:14" ht="14.4" thickBot="1" x14ac:dyDescent="0.3">
      <c r="B3" s="110" t="s">
        <v>1</v>
      </c>
      <c r="C3" s="277"/>
      <c r="D3" s="277"/>
      <c r="E3" s="277"/>
      <c r="F3" s="61" t="s">
        <v>2</v>
      </c>
      <c r="G3" s="285"/>
      <c r="H3" s="285"/>
      <c r="I3" s="285"/>
      <c r="J3" s="109" t="s">
        <v>3</v>
      </c>
      <c r="K3" s="111" t="str">
        <f>F8</f>
        <v>MM/DD/YY</v>
      </c>
      <c r="L3" s="112" t="s">
        <v>4</v>
      </c>
      <c r="M3" s="113" t="str">
        <f>L8</f>
        <v>MM/DD/YY</v>
      </c>
    </row>
    <row r="4" spans="2:14" ht="14.4" thickBot="1" x14ac:dyDescent="0.3">
      <c r="B4" s="34"/>
      <c r="G4" s="25"/>
      <c r="N4" s="60"/>
    </row>
    <row r="5" spans="2:14" s="28" customFormat="1" x14ac:dyDescent="0.3">
      <c r="B5" s="283" t="s">
        <v>5</v>
      </c>
      <c r="C5" s="29"/>
      <c r="D5" s="278" t="s">
        <v>6</v>
      </c>
      <c r="E5" s="281" t="s">
        <v>7</v>
      </c>
      <c r="F5" s="106"/>
      <c r="G5" s="64"/>
      <c r="H5" s="64"/>
      <c r="I5" s="64"/>
      <c r="J5" s="64"/>
      <c r="K5" s="64"/>
      <c r="L5" s="63"/>
      <c r="M5" s="244" t="s">
        <v>8</v>
      </c>
    </row>
    <row r="6" spans="2:14" s="28" customFormat="1" x14ac:dyDescent="0.3">
      <c r="B6" s="284"/>
      <c r="C6" s="26" t="s">
        <v>9</v>
      </c>
      <c r="D6" s="279"/>
      <c r="E6" s="282"/>
      <c r="F6" s="264" t="s">
        <v>10</v>
      </c>
      <c r="G6" s="265"/>
      <c r="H6" s="265"/>
      <c r="I6" s="265"/>
      <c r="J6" s="265"/>
      <c r="K6" s="265"/>
      <c r="L6" s="266"/>
      <c r="M6" s="245"/>
    </row>
    <row r="7" spans="2:14" s="28" customFormat="1" x14ac:dyDescent="0.3">
      <c r="B7" s="284"/>
      <c r="C7" s="26"/>
      <c r="D7" s="279"/>
      <c r="E7" s="282"/>
      <c r="F7" s="224" t="s">
        <v>11</v>
      </c>
      <c r="G7" s="65" t="s">
        <v>12</v>
      </c>
      <c r="H7" s="65" t="s">
        <v>13</v>
      </c>
      <c r="I7" s="65" t="s">
        <v>14</v>
      </c>
      <c r="J7" s="65" t="s">
        <v>15</v>
      </c>
      <c r="K7" s="65" t="s">
        <v>16</v>
      </c>
      <c r="L7" s="107" t="s">
        <v>17</v>
      </c>
      <c r="M7" s="245"/>
    </row>
    <row r="8" spans="2:14" s="28" customFormat="1" ht="14.4" thickBot="1" x14ac:dyDescent="0.35">
      <c r="B8" s="284"/>
      <c r="C8" s="149"/>
      <c r="D8" s="280"/>
      <c r="E8" s="282"/>
      <c r="F8" s="125" t="s">
        <v>18</v>
      </c>
      <c r="G8" s="125" t="s">
        <v>18</v>
      </c>
      <c r="H8" s="125" t="s">
        <v>18</v>
      </c>
      <c r="I8" s="125" t="s">
        <v>18</v>
      </c>
      <c r="J8" s="125" t="s">
        <v>18</v>
      </c>
      <c r="K8" s="125" t="s">
        <v>18</v>
      </c>
      <c r="L8" s="125" t="s">
        <v>18</v>
      </c>
      <c r="M8" s="246"/>
    </row>
    <row r="9" spans="2:14" s="28" customFormat="1" x14ac:dyDescent="0.3">
      <c r="B9" s="131"/>
      <c r="C9" s="135"/>
      <c r="D9" s="157"/>
      <c r="E9" s="66"/>
      <c r="F9" s="212"/>
      <c r="G9" s="213"/>
      <c r="H9" s="213"/>
      <c r="I9" s="213"/>
      <c r="J9" s="213"/>
      <c r="K9" s="213"/>
      <c r="L9" s="212"/>
      <c r="M9" s="214">
        <f>SUM(F9:L9)</f>
        <v>0</v>
      </c>
    </row>
    <row r="10" spans="2:14" s="28" customFormat="1" x14ac:dyDescent="0.3">
      <c r="B10" s="132"/>
      <c r="C10" s="136"/>
      <c r="D10" s="30"/>
      <c r="E10" s="33"/>
      <c r="F10" s="210"/>
      <c r="G10" s="30"/>
      <c r="H10" s="30"/>
      <c r="I10" s="30"/>
      <c r="J10" s="30"/>
      <c r="K10" s="30"/>
      <c r="L10" s="210"/>
      <c r="M10" s="214">
        <f t="shared" ref="M10:M31" si="0">SUM(F10:L10)</f>
        <v>0</v>
      </c>
    </row>
    <row r="11" spans="2:14" s="28" customFormat="1" x14ac:dyDescent="0.3">
      <c r="B11" s="132"/>
      <c r="C11" s="136"/>
      <c r="D11" s="30"/>
      <c r="E11" s="33"/>
      <c r="F11" s="210"/>
      <c r="G11" s="30"/>
      <c r="H11" s="30"/>
      <c r="I11" s="30"/>
      <c r="J11" s="30"/>
      <c r="K11" s="30"/>
      <c r="L11" s="210"/>
      <c r="M11" s="214">
        <f t="shared" si="0"/>
        <v>0</v>
      </c>
    </row>
    <row r="12" spans="2:14" s="28" customFormat="1" x14ac:dyDescent="0.3">
      <c r="B12" s="132"/>
      <c r="C12" s="136"/>
      <c r="D12" s="30"/>
      <c r="E12" s="33"/>
      <c r="F12" s="210"/>
      <c r="G12" s="215"/>
      <c r="H12" s="30"/>
      <c r="I12" s="30"/>
      <c r="J12" s="30"/>
      <c r="K12" s="30"/>
      <c r="L12" s="210"/>
      <c r="M12" s="214">
        <f t="shared" si="0"/>
        <v>0</v>
      </c>
    </row>
    <row r="13" spans="2:14" s="28" customFormat="1" x14ac:dyDescent="0.3">
      <c r="B13" s="132"/>
      <c r="C13" s="136"/>
      <c r="D13" s="30"/>
      <c r="E13" s="67"/>
      <c r="F13" s="210"/>
      <c r="G13" s="215"/>
      <c r="H13" s="30"/>
      <c r="I13" s="30"/>
      <c r="J13" s="30"/>
      <c r="K13" s="30"/>
      <c r="L13" s="210"/>
      <c r="M13" s="214">
        <f t="shared" si="0"/>
        <v>0</v>
      </c>
    </row>
    <row r="14" spans="2:14" s="28" customFormat="1" x14ac:dyDescent="0.3">
      <c r="B14" s="132"/>
      <c r="C14" s="136"/>
      <c r="D14" s="30"/>
      <c r="E14" s="33"/>
      <c r="F14" s="210"/>
      <c r="G14" s="215"/>
      <c r="H14" s="30"/>
      <c r="I14" s="30"/>
      <c r="J14" s="30"/>
      <c r="K14" s="30"/>
      <c r="L14" s="210"/>
      <c r="M14" s="214">
        <f t="shared" si="0"/>
        <v>0</v>
      </c>
    </row>
    <row r="15" spans="2:14" s="28" customFormat="1" x14ac:dyDescent="0.3">
      <c r="B15" s="132"/>
      <c r="C15" s="137"/>
      <c r="D15" s="31"/>
      <c r="E15" s="33"/>
      <c r="F15" s="210"/>
      <c r="G15" s="30"/>
      <c r="H15" s="30"/>
      <c r="I15" s="30"/>
      <c r="J15" s="30"/>
      <c r="K15" s="30"/>
      <c r="L15" s="210"/>
      <c r="M15" s="214">
        <f t="shared" si="0"/>
        <v>0</v>
      </c>
    </row>
    <row r="16" spans="2:14" s="28" customFormat="1" x14ac:dyDescent="0.3">
      <c r="B16" s="133"/>
      <c r="C16" s="138"/>
      <c r="D16" s="32"/>
      <c r="E16" s="68"/>
      <c r="F16" s="212"/>
      <c r="G16" s="30"/>
      <c r="H16" s="30"/>
      <c r="I16" s="30"/>
      <c r="J16" s="30"/>
      <c r="K16" s="30"/>
      <c r="L16" s="210"/>
      <c r="M16" s="214">
        <f t="shared" si="0"/>
        <v>0</v>
      </c>
    </row>
    <row r="17" spans="2:14" s="28" customFormat="1" x14ac:dyDescent="0.3">
      <c r="B17" s="132"/>
      <c r="C17" s="136"/>
      <c r="D17" s="30"/>
      <c r="E17" s="33"/>
      <c r="F17" s="210"/>
      <c r="G17" s="30"/>
      <c r="H17" s="30"/>
      <c r="I17" s="30"/>
      <c r="J17" s="30"/>
      <c r="K17" s="30"/>
      <c r="L17" s="210"/>
      <c r="M17" s="214">
        <f t="shared" si="0"/>
        <v>0</v>
      </c>
    </row>
    <row r="18" spans="2:14" s="28" customFormat="1" x14ac:dyDescent="0.3">
      <c r="B18" s="132"/>
      <c r="C18" s="136"/>
      <c r="D18" s="30"/>
      <c r="E18" s="33"/>
      <c r="F18" s="216"/>
      <c r="G18" s="30"/>
      <c r="H18" s="30"/>
      <c r="I18" s="30"/>
      <c r="J18" s="30"/>
      <c r="K18" s="30"/>
      <c r="L18" s="210"/>
      <c r="M18" s="214">
        <f t="shared" si="0"/>
        <v>0</v>
      </c>
    </row>
    <row r="19" spans="2:14" s="28" customFormat="1" x14ac:dyDescent="0.3">
      <c r="B19" s="132"/>
      <c r="C19" s="136"/>
      <c r="D19" s="30"/>
      <c r="E19" s="33"/>
      <c r="F19" s="210"/>
      <c r="G19" s="30"/>
      <c r="H19" s="30"/>
      <c r="I19" s="30"/>
      <c r="J19" s="30"/>
      <c r="K19" s="30"/>
      <c r="L19" s="210"/>
      <c r="M19" s="214">
        <f t="shared" si="0"/>
        <v>0</v>
      </c>
    </row>
    <row r="20" spans="2:14" s="28" customFormat="1" x14ac:dyDescent="0.3">
      <c r="B20" s="132"/>
      <c r="C20" s="136"/>
      <c r="D20" s="30"/>
      <c r="E20" s="33"/>
      <c r="F20" s="210"/>
      <c r="G20" s="30"/>
      <c r="H20" s="30"/>
      <c r="I20" s="30"/>
      <c r="J20" s="30"/>
      <c r="K20" s="30"/>
      <c r="L20" s="210"/>
      <c r="M20" s="214">
        <f t="shared" si="0"/>
        <v>0</v>
      </c>
    </row>
    <row r="21" spans="2:14" s="28" customFormat="1" x14ac:dyDescent="0.3">
      <c r="B21" s="132"/>
      <c r="C21" s="136"/>
      <c r="D21" s="30"/>
      <c r="E21" s="33"/>
      <c r="F21" s="210"/>
      <c r="G21" s="30"/>
      <c r="H21" s="30"/>
      <c r="I21" s="30"/>
      <c r="J21" s="30"/>
      <c r="K21" s="30"/>
      <c r="L21" s="210"/>
      <c r="M21" s="214">
        <f t="shared" si="0"/>
        <v>0</v>
      </c>
    </row>
    <row r="22" spans="2:14" s="28" customFormat="1" x14ac:dyDescent="0.3">
      <c r="B22" s="132"/>
      <c r="C22" s="136"/>
      <c r="D22" s="33"/>
      <c r="E22" s="33"/>
      <c r="F22" s="210"/>
      <c r="G22" s="30"/>
      <c r="H22" s="30"/>
      <c r="I22" s="30"/>
      <c r="J22" s="30"/>
      <c r="K22" s="30"/>
      <c r="L22" s="210"/>
      <c r="M22" s="214">
        <f t="shared" si="0"/>
        <v>0</v>
      </c>
    </row>
    <row r="23" spans="2:14" s="28" customFormat="1" x14ac:dyDescent="0.3">
      <c r="B23" s="132"/>
      <c r="C23" s="136"/>
      <c r="D23" s="33"/>
      <c r="E23" s="33"/>
      <c r="F23" s="210"/>
      <c r="G23" s="30"/>
      <c r="H23" s="30"/>
      <c r="I23" s="30"/>
      <c r="J23" s="30"/>
      <c r="K23" s="30"/>
      <c r="L23" s="210"/>
      <c r="M23" s="214">
        <f t="shared" si="0"/>
        <v>0</v>
      </c>
    </row>
    <row r="24" spans="2:14" s="28" customFormat="1" x14ac:dyDescent="0.3">
      <c r="B24" s="132"/>
      <c r="C24" s="136"/>
      <c r="D24" s="33"/>
      <c r="E24" s="33"/>
      <c r="F24" s="210"/>
      <c r="G24" s="30"/>
      <c r="H24" s="30"/>
      <c r="I24" s="30"/>
      <c r="J24" s="30"/>
      <c r="K24" s="30"/>
      <c r="L24" s="210"/>
      <c r="M24" s="214">
        <f t="shared" si="0"/>
        <v>0</v>
      </c>
    </row>
    <row r="25" spans="2:14" s="28" customFormat="1" x14ac:dyDescent="0.3">
      <c r="B25" s="132"/>
      <c r="C25" s="136"/>
      <c r="D25" s="33"/>
      <c r="E25" s="33"/>
      <c r="F25" s="210"/>
      <c r="G25" s="30"/>
      <c r="H25" s="30"/>
      <c r="I25" s="30"/>
      <c r="J25" s="30"/>
      <c r="K25" s="30"/>
      <c r="L25" s="210"/>
      <c r="M25" s="214">
        <f t="shared" si="0"/>
        <v>0</v>
      </c>
    </row>
    <row r="26" spans="2:14" s="28" customFormat="1" x14ac:dyDescent="0.3">
      <c r="B26" s="132"/>
      <c r="C26" s="136"/>
      <c r="D26" s="33"/>
      <c r="E26" s="33"/>
      <c r="F26" s="210"/>
      <c r="G26" s="30"/>
      <c r="H26" s="30"/>
      <c r="I26" s="30"/>
      <c r="J26" s="30"/>
      <c r="K26" s="30"/>
      <c r="L26" s="210"/>
      <c r="M26" s="214">
        <f t="shared" si="0"/>
        <v>0</v>
      </c>
    </row>
    <row r="27" spans="2:14" s="28" customFormat="1" x14ac:dyDescent="0.3">
      <c r="B27" s="132"/>
      <c r="C27" s="136"/>
      <c r="D27" s="33"/>
      <c r="E27" s="33"/>
      <c r="F27" s="210"/>
      <c r="G27" s="30"/>
      <c r="H27" s="30"/>
      <c r="I27" s="30"/>
      <c r="J27" s="30"/>
      <c r="K27" s="30"/>
      <c r="L27" s="210"/>
      <c r="M27" s="214">
        <f t="shared" si="0"/>
        <v>0</v>
      </c>
    </row>
    <row r="28" spans="2:14" s="28" customFormat="1" x14ac:dyDescent="0.3">
      <c r="B28" s="132"/>
      <c r="C28" s="136"/>
      <c r="D28" s="33"/>
      <c r="E28" s="33"/>
      <c r="F28" s="210"/>
      <c r="G28" s="30"/>
      <c r="H28" s="30"/>
      <c r="I28" s="30"/>
      <c r="J28" s="30"/>
      <c r="K28" s="30"/>
      <c r="L28" s="210"/>
      <c r="M28" s="214">
        <f t="shared" si="0"/>
        <v>0</v>
      </c>
    </row>
    <row r="29" spans="2:14" s="28" customFormat="1" x14ac:dyDescent="0.3">
      <c r="B29" s="132"/>
      <c r="C29" s="136"/>
      <c r="D29" s="33"/>
      <c r="E29" s="33"/>
      <c r="F29" s="210"/>
      <c r="G29" s="30"/>
      <c r="H29" s="30"/>
      <c r="I29" s="30"/>
      <c r="J29" s="30"/>
      <c r="K29" s="30"/>
      <c r="L29" s="210"/>
      <c r="M29" s="214">
        <f t="shared" si="0"/>
        <v>0</v>
      </c>
    </row>
    <row r="30" spans="2:14" s="28" customFormat="1" x14ac:dyDescent="0.3">
      <c r="B30" s="132"/>
      <c r="C30" s="136"/>
      <c r="D30" s="33"/>
      <c r="E30" s="33"/>
      <c r="F30" s="210"/>
      <c r="G30" s="30"/>
      <c r="H30" s="30"/>
      <c r="I30" s="30"/>
      <c r="J30" s="30"/>
      <c r="K30" s="30"/>
      <c r="L30" s="210"/>
      <c r="M30" s="214">
        <f t="shared" si="0"/>
        <v>0</v>
      </c>
    </row>
    <row r="31" spans="2:14" s="28" customFormat="1" ht="14.4" thickBot="1" x14ac:dyDescent="0.35">
      <c r="B31" s="134"/>
      <c r="C31" s="139"/>
      <c r="D31" s="69"/>
      <c r="E31" s="69"/>
      <c r="F31" s="217"/>
      <c r="G31" s="218"/>
      <c r="H31" s="218"/>
      <c r="I31" s="218"/>
      <c r="J31" s="218"/>
      <c r="K31" s="218"/>
      <c r="L31" s="217"/>
      <c r="M31" s="214">
        <f t="shared" si="0"/>
        <v>0</v>
      </c>
    </row>
    <row r="32" spans="2:14" s="28" customFormat="1" x14ac:dyDescent="0.3">
      <c r="E32" s="150" t="s">
        <v>19</v>
      </c>
      <c r="F32" s="211">
        <f t="shared" ref="F32:L32" si="1">ROUND(SUM(F9:F31),2)</f>
        <v>0</v>
      </c>
      <c r="G32" s="219">
        <f t="shared" si="1"/>
        <v>0</v>
      </c>
      <c r="H32" s="219">
        <f t="shared" si="1"/>
        <v>0</v>
      </c>
      <c r="I32" s="219">
        <f t="shared" si="1"/>
        <v>0</v>
      </c>
      <c r="J32" s="219">
        <f t="shared" si="1"/>
        <v>0</v>
      </c>
      <c r="K32" s="219">
        <f t="shared" si="1"/>
        <v>0</v>
      </c>
      <c r="L32" s="211">
        <f t="shared" si="1"/>
        <v>0</v>
      </c>
      <c r="M32" s="220">
        <f>SUM(M9:M31)</f>
        <v>0</v>
      </c>
      <c r="N32" s="70"/>
    </row>
    <row r="33" spans="2:15" x14ac:dyDescent="0.25">
      <c r="B33" s="35"/>
    </row>
    <row r="34" spans="2:15" x14ac:dyDescent="0.25">
      <c r="B34" s="35"/>
    </row>
    <row r="35" spans="2:15" x14ac:dyDescent="0.25">
      <c r="B35" s="35"/>
    </row>
    <row r="36" spans="2:15" ht="14.4" thickBot="1" x14ac:dyDescent="0.3">
      <c r="B36" s="74" t="str">
        <f>B3</f>
        <v xml:space="preserve">Name: </v>
      </c>
      <c r="C36" s="247">
        <f>C3</f>
        <v>0</v>
      </c>
      <c r="D36" s="247"/>
      <c r="E36" s="247"/>
      <c r="F36" s="61" t="s">
        <v>2</v>
      </c>
      <c r="G36" s="248">
        <f>G3</f>
        <v>0</v>
      </c>
      <c r="H36" s="248"/>
      <c r="I36" s="248"/>
      <c r="J36" s="109" t="s">
        <v>3</v>
      </c>
      <c r="K36" s="111" t="str">
        <f>F8</f>
        <v>MM/DD/YY</v>
      </c>
      <c r="L36" s="112" t="s">
        <v>4</v>
      </c>
      <c r="M36" s="113" t="str">
        <f>L8</f>
        <v>MM/DD/YY</v>
      </c>
    </row>
    <row r="37" spans="2:15" ht="14.4" thickBot="1" x14ac:dyDescent="0.3">
      <c r="B37" s="35"/>
    </row>
    <row r="38" spans="2:15" ht="15.75" customHeight="1" x14ac:dyDescent="0.25">
      <c r="B38" s="269" t="s">
        <v>5</v>
      </c>
      <c r="C38" s="261" t="s">
        <v>9</v>
      </c>
      <c r="D38" s="249" t="s">
        <v>6</v>
      </c>
      <c r="E38" s="249" t="s">
        <v>88</v>
      </c>
      <c r="F38" s="249" t="s">
        <v>10</v>
      </c>
      <c r="G38" s="255" t="s">
        <v>21</v>
      </c>
      <c r="H38" s="286"/>
      <c r="I38" s="286"/>
      <c r="J38" s="256"/>
      <c r="K38" s="255" t="s">
        <v>22</v>
      </c>
      <c r="L38" s="256"/>
      <c r="M38" s="252" t="s">
        <v>23</v>
      </c>
    </row>
    <row r="39" spans="2:15" ht="15" customHeight="1" x14ac:dyDescent="0.25">
      <c r="B39" s="270"/>
      <c r="C39" s="262"/>
      <c r="D39" s="250"/>
      <c r="E39" s="250"/>
      <c r="F39" s="250"/>
      <c r="G39" s="287"/>
      <c r="H39" s="288"/>
      <c r="I39" s="288"/>
      <c r="J39" s="289"/>
      <c r="K39" s="257"/>
      <c r="L39" s="258"/>
      <c r="M39" s="253"/>
    </row>
    <row r="40" spans="2:15" ht="15.75" customHeight="1" thickBot="1" x14ac:dyDescent="0.3">
      <c r="B40" s="271"/>
      <c r="C40" s="263"/>
      <c r="D40" s="251"/>
      <c r="E40" s="251"/>
      <c r="F40" s="251"/>
      <c r="G40" s="267" t="s">
        <v>24</v>
      </c>
      <c r="H40" s="268"/>
      <c r="I40" s="267" t="s">
        <v>25</v>
      </c>
      <c r="J40" s="268"/>
      <c r="K40" s="259"/>
      <c r="L40" s="260"/>
      <c r="M40" s="254"/>
    </row>
    <row r="41" spans="2:15" x14ac:dyDescent="0.25">
      <c r="B41" s="143"/>
      <c r="C41" s="144"/>
      <c r="D41" s="123"/>
      <c r="F41" s="140"/>
      <c r="G41" s="311"/>
      <c r="H41" s="312"/>
      <c r="I41" s="311"/>
      <c r="J41" s="312"/>
      <c r="K41" s="272"/>
      <c r="L41" s="273"/>
      <c r="M41" s="115"/>
    </row>
    <row r="42" spans="2:15" x14ac:dyDescent="0.25">
      <c r="B42" s="143"/>
      <c r="C42" s="144"/>
      <c r="D42" s="114"/>
      <c r="E42" s="114"/>
      <c r="F42" s="141"/>
      <c r="G42" s="307"/>
      <c r="H42" s="308"/>
      <c r="I42" s="307"/>
      <c r="J42" s="308"/>
      <c r="K42" s="309"/>
      <c r="L42" s="310"/>
      <c r="M42" s="115"/>
    </row>
    <row r="43" spans="2:15" x14ac:dyDescent="0.25">
      <c r="B43" s="145"/>
      <c r="C43" s="146"/>
      <c r="D43" s="114"/>
      <c r="E43" s="114"/>
      <c r="F43" s="141"/>
      <c r="G43" s="307"/>
      <c r="H43" s="308"/>
      <c r="I43" s="307"/>
      <c r="J43" s="308"/>
      <c r="K43" s="307"/>
      <c r="L43" s="308"/>
      <c r="M43" s="115"/>
    </row>
    <row r="44" spans="2:15" ht="14.4" thickBot="1" x14ac:dyDescent="0.3">
      <c r="B44" s="147"/>
      <c r="C44" s="148"/>
      <c r="D44" s="116"/>
      <c r="E44" s="116"/>
      <c r="F44" s="142"/>
      <c r="G44" s="274"/>
      <c r="H44" s="275"/>
      <c r="I44" s="274"/>
      <c r="J44" s="275"/>
      <c r="K44" s="274"/>
      <c r="L44" s="275"/>
      <c r="M44" s="117"/>
    </row>
    <row r="45" spans="2:15" ht="15" thickBot="1" x14ac:dyDescent="0.35">
      <c r="B45" s="118"/>
      <c r="C45" s="118"/>
      <c r="D45" s="118"/>
      <c r="G45" s="118"/>
      <c r="I45" s="119"/>
      <c r="L45" s="122" t="s">
        <v>26</v>
      </c>
      <c r="M45" s="124">
        <f>SUM(M41:M44)</f>
        <v>0</v>
      </c>
    </row>
    <row r="46" spans="2:15" ht="14.4" x14ac:dyDescent="0.3">
      <c r="B46" s="118"/>
      <c r="C46" s="118"/>
      <c r="D46" s="118"/>
      <c r="F46" s="118"/>
      <c r="H46" s="222"/>
      <c r="I46" s="119"/>
      <c r="J46" s="120"/>
      <c r="K46" s="120"/>
      <c r="L46" s="120"/>
      <c r="M46" s="121"/>
      <c r="N46" s="120"/>
      <c r="O46" s="120"/>
    </row>
    <row r="47" spans="2:15" ht="14.4" x14ac:dyDescent="0.3">
      <c r="B47"/>
      <c r="C47"/>
      <c r="D47"/>
      <c r="E47"/>
      <c r="F47"/>
      <c r="G47" s="75"/>
      <c r="H47" s="71"/>
      <c r="I47" s="72"/>
      <c r="J47" s="72"/>
      <c r="K47" s="72"/>
      <c r="L47" s="72"/>
      <c r="M47" s="73"/>
      <c r="N47" s="72"/>
      <c r="O47" s="72"/>
    </row>
    <row r="48" spans="2:15" ht="14.4" thickBot="1" x14ac:dyDescent="0.3"/>
    <row r="49" spans="2:13" ht="15" customHeight="1" thickBot="1" x14ac:dyDescent="0.3">
      <c r="B49" s="292" t="s">
        <v>27</v>
      </c>
      <c r="C49" s="293"/>
      <c r="D49" s="293"/>
      <c r="E49" s="293"/>
      <c r="F49" s="293"/>
      <c r="G49" s="293"/>
      <c r="H49" s="293"/>
      <c r="I49" s="294"/>
      <c r="L49" s="28"/>
      <c r="M49" s="24"/>
    </row>
    <row r="50" spans="2:13" ht="26.4" x14ac:dyDescent="0.25">
      <c r="B50" s="240" t="s">
        <v>28</v>
      </c>
      <c r="C50" s="241"/>
      <c r="D50" s="242" t="s">
        <v>29</v>
      </c>
      <c r="E50" s="243"/>
      <c r="F50" s="298" t="s">
        <v>30</v>
      </c>
      <c r="G50" s="241"/>
      <c r="H50" s="127" t="s">
        <v>31</v>
      </c>
      <c r="I50" s="128" t="s">
        <v>32</v>
      </c>
      <c r="L50" s="28"/>
      <c r="M50" s="24"/>
    </row>
    <row r="51" spans="2:13" ht="14.4" thickBot="1" x14ac:dyDescent="0.3">
      <c r="B51" s="304"/>
      <c r="C51" s="239"/>
      <c r="D51" s="305">
        <v>0</v>
      </c>
      <c r="E51" s="306"/>
      <c r="F51" s="238">
        <f>ROUND(B51*D51,2)</f>
        <v>0</v>
      </c>
      <c r="G51" s="239"/>
      <c r="H51" s="129">
        <f>ROUND(B51*0.12*2.35,2)</f>
        <v>0</v>
      </c>
      <c r="I51" s="130">
        <f>ROUND(B51+F51+H51,2)</f>
        <v>0</v>
      </c>
      <c r="L51" s="28"/>
      <c r="M51" s="24"/>
    </row>
    <row r="52" spans="2:13" ht="14.25" customHeight="1" thickBot="1" x14ac:dyDescent="0.3">
      <c r="B52" s="295" t="s">
        <v>33</v>
      </c>
      <c r="C52" s="296"/>
      <c r="D52" s="296"/>
      <c r="E52" s="296"/>
      <c r="F52" s="296"/>
      <c r="G52" s="296"/>
      <c r="H52" s="296"/>
      <c r="I52" s="297"/>
      <c r="L52" s="28"/>
      <c r="M52" s="24"/>
    </row>
    <row r="53" spans="2:13" ht="26.4" x14ac:dyDescent="0.25">
      <c r="B53" s="240" t="s">
        <v>28</v>
      </c>
      <c r="C53" s="241"/>
      <c r="D53" s="242" t="s">
        <v>34</v>
      </c>
      <c r="E53" s="243"/>
      <c r="F53" s="298" t="s">
        <v>30</v>
      </c>
      <c r="G53" s="241"/>
      <c r="H53" s="127" t="s">
        <v>31</v>
      </c>
      <c r="I53" s="128" t="s">
        <v>32</v>
      </c>
      <c r="L53" s="28"/>
      <c r="M53" s="24"/>
    </row>
    <row r="54" spans="2:13" ht="14.4" thickBot="1" x14ac:dyDescent="0.3">
      <c r="B54" s="299"/>
      <c r="C54" s="300"/>
      <c r="D54" s="301">
        <v>0</v>
      </c>
      <c r="E54" s="302"/>
      <c r="F54" s="303">
        <f xml:space="preserve"> ROUND(B54*D54,2)</f>
        <v>0</v>
      </c>
      <c r="G54" s="300"/>
      <c r="H54" s="50">
        <f>ROUND(B54*0.12*2.35,2)</f>
        <v>0</v>
      </c>
      <c r="I54" s="51">
        <f>ROUND(B54+F54+H54,2)</f>
        <v>0</v>
      </c>
      <c r="L54" s="28"/>
      <c r="M54" s="24"/>
    </row>
    <row r="55" spans="2:13" x14ac:dyDescent="0.25">
      <c r="B55" s="52"/>
      <c r="C55" s="52"/>
      <c r="D55" s="53"/>
      <c r="E55" s="53"/>
      <c r="F55" s="53"/>
      <c r="G55" s="17"/>
      <c r="H55" s="17"/>
      <c r="I55" s="17"/>
      <c r="J55" s="17"/>
    </row>
    <row r="56" spans="2:13" x14ac:dyDescent="0.25">
      <c r="B56" s="52"/>
      <c r="C56" s="52"/>
      <c r="D56" s="53"/>
      <c r="E56" s="53"/>
      <c r="F56" s="53"/>
      <c r="G56" s="17"/>
      <c r="H56" s="17"/>
      <c r="I56" s="17"/>
      <c r="J56" s="17"/>
    </row>
    <row r="57" spans="2:13" x14ac:dyDescent="0.25">
      <c r="B57" s="52"/>
      <c r="C57" s="52"/>
      <c r="D57" s="53"/>
      <c r="E57" s="53"/>
      <c r="F57" s="53"/>
      <c r="G57" s="17"/>
      <c r="H57" s="17"/>
      <c r="I57" s="17"/>
      <c r="J57" s="17"/>
    </row>
    <row r="58" spans="2:13" ht="27.6" x14ac:dyDescent="0.25">
      <c r="B58" s="156" t="s">
        <v>87</v>
      </c>
      <c r="C58" s="291"/>
      <c r="D58" s="291"/>
      <c r="E58" s="291"/>
      <c r="F58" s="291"/>
      <c r="G58" s="291"/>
      <c r="H58" s="291"/>
      <c r="I58" s="291"/>
      <c r="J58" s="17"/>
    </row>
    <row r="59" spans="2:13" x14ac:dyDescent="0.25">
      <c r="B59" s="52"/>
      <c r="C59" s="52"/>
      <c r="D59" s="53"/>
      <c r="E59" s="53"/>
      <c r="F59" s="53"/>
      <c r="G59" s="17"/>
      <c r="H59" s="17"/>
      <c r="I59" s="17"/>
      <c r="J59" s="17"/>
    </row>
    <row r="60" spans="2:13" x14ac:dyDescent="0.25">
      <c r="B60" s="52"/>
      <c r="C60" s="290"/>
      <c r="D60" s="290"/>
      <c r="E60" s="290"/>
      <c r="F60" s="290"/>
      <c r="G60" s="290"/>
      <c r="H60" s="290"/>
      <c r="I60" s="290"/>
      <c r="J60" s="17"/>
    </row>
    <row r="61" spans="2:13" x14ac:dyDescent="0.25">
      <c r="B61" s="52"/>
      <c r="C61" s="290"/>
      <c r="D61" s="290"/>
      <c r="E61" s="290"/>
      <c r="F61" s="290"/>
      <c r="G61" s="290"/>
      <c r="H61" s="290"/>
      <c r="I61" s="290"/>
      <c r="J61" s="17"/>
    </row>
    <row r="62" spans="2:13" x14ac:dyDescent="0.25">
      <c r="B62" s="34" t="s">
        <v>35</v>
      </c>
      <c r="C62" s="291"/>
      <c r="D62" s="291"/>
      <c r="E62" s="291"/>
      <c r="F62" s="291"/>
      <c r="G62" s="291"/>
      <c r="H62" s="291"/>
      <c r="I62" s="291"/>
    </row>
  </sheetData>
  <protectedRanges>
    <protectedRange sqref="C3 G3 B9:L31 B51:E51 B54:E54 C58:I581 C36 G36 F41:M44 B41:D44 F8:L8" name="Range1"/>
  </protectedRanges>
  <mergeCells count="48">
    <mergeCell ref="G41:H41"/>
    <mergeCell ref="I42:J42"/>
    <mergeCell ref="I41:J41"/>
    <mergeCell ref="G42:H42"/>
    <mergeCell ref="I40:J40"/>
    <mergeCell ref="I43:J43"/>
    <mergeCell ref="G44:H44"/>
    <mergeCell ref="G43:H43"/>
    <mergeCell ref="K42:L42"/>
    <mergeCell ref="K44:L44"/>
    <mergeCell ref="K43:L43"/>
    <mergeCell ref="G3:I3"/>
    <mergeCell ref="G38:J39"/>
    <mergeCell ref="C60:I62"/>
    <mergeCell ref="C58:I58"/>
    <mergeCell ref="B49:I49"/>
    <mergeCell ref="B52:I52"/>
    <mergeCell ref="F53:G53"/>
    <mergeCell ref="B54:C54"/>
    <mergeCell ref="D54:E54"/>
    <mergeCell ref="F54:G54"/>
    <mergeCell ref="B50:C50"/>
    <mergeCell ref="D50:E50"/>
    <mergeCell ref="F50:G50"/>
    <mergeCell ref="B51:C51"/>
    <mergeCell ref="D51:E51"/>
    <mergeCell ref="E38:E40"/>
    <mergeCell ref="B1:E1"/>
    <mergeCell ref="C3:E3"/>
    <mergeCell ref="D5:D8"/>
    <mergeCell ref="E5:E8"/>
    <mergeCell ref="B5:B8"/>
    <mergeCell ref="F51:G51"/>
    <mergeCell ref="B53:C53"/>
    <mergeCell ref="D53:E53"/>
    <mergeCell ref="M5:M8"/>
    <mergeCell ref="C36:E36"/>
    <mergeCell ref="G36:I36"/>
    <mergeCell ref="F38:F40"/>
    <mergeCell ref="M38:M40"/>
    <mergeCell ref="K38:L40"/>
    <mergeCell ref="C38:C40"/>
    <mergeCell ref="D38:D40"/>
    <mergeCell ref="F6:L6"/>
    <mergeCell ref="G40:H40"/>
    <mergeCell ref="B38:B40"/>
    <mergeCell ref="K41:L41"/>
    <mergeCell ref="I44:J44"/>
  </mergeCells>
  <dataValidations count="26">
    <dataValidation allowBlank="1" showInputMessage="1" showErrorMessage="1" promptTitle="Federal Overhead Rate" prompt="Enter the firm's federal overhead rate, that is/was current as of the service range for this timesheet." sqref="D51:E51" xr:uid="{16761E23-E8A2-43FF-9E1E-08B60345C44F}"/>
    <dataValidation allowBlank="1" showInputMessage="1" showErrorMessage="1" promptTitle="State Overhead Rate" prompt="Enter the firm's state overhead rate, that is/was current as of the service range for this timesheet." sqref="D54:E54" xr:uid="{38A4881A-C4C4-48AD-84E7-BB520599C9C0}"/>
    <dataValidation allowBlank="1" showInputMessage="1" showErrorMessage="1" promptTitle="Rate" prompt="Enter Consultant's hourly rate of pay here." sqref="B51:C51 B54:C54" xr:uid="{575B6F90-DD72-4977-B252-2E200591201B}"/>
    <dataValidation allowBlank="1" showInputMessage="1" showErrorMessage="1" promptTitle="Total Hours" prompt="This cell autopopulates - it totals the hours worked throughout the week for this row." sqref="M9:M31" xr:uid="{96DC503D-88A7-425D-9EB7-7CC5B1B33633}"/>
    <dataValidation allowBlank="1" showInputMessage="1" showErrorMessage="1" promptTitle="Total Hours" prompt="This cell autopopulates - it provides a grand total of hours worked across all projects noted and for all days of the week." sqref="M32" xr:uid="{1AC4DF8B-C797-4D4D-AFF7-8B681CD5BC54}"/>
    <dataValidation allowBlank="1" showInputMessage="1" showErrorMessage="1" promptTitle="Total Hours Per Day" prompt="This cell autopopulates - it totals all hours worked on a given day, across all projects" sqref="F32:L32" xr:uid="{06AC5930-EDB2-4D3D-942A-CC2EF5D16E32}"/>
    <dataValidation allowBlank="1" showInputMessage="1" showErrorMessage="1" promptTitle="Name" prompt="This cell autopopulates with the Name noted above" sqref="C36:E36" xr:uid="{4E283010-3B06-4BBA-8842-4B7DC06C0082}"/>
    <dataValidation allowBlank="1" showInputMessage="1" showErrorMessage="1" promptTitle="Firm" prompt="This cell autopopulates with the  Firm noted above" sqref="G36:I36" xr:uid="{37CCC40E-7EE0-4683-BAAA-0C7F9BA6349E}"/>
    <dataValidation allowBlank="1" showInputMessage="1" showErrorMessage="1" promptTitle="Week" prompt="This cell autopopulates with the date entered above" sqref="K36:M36" xr:uid="{2C439CE9-A927-4109-9854-24A134681D60}"/>
    <dataValidation allowBlank="1" showInputMessage="1" showErrorMessage="1" promptTitle="Federal or State" prompt="Enter either &quot;Federal&quot; or &quot;State&quot; to indicate whether the project is funded with Federal or State dollars." sqref="D9:D31 D41:D44" xr:uid="{6D79FA5D-2EEF-449D-867C-F7A3C972C130}"/>
    <dataValidation allowBlank="1" showInputMessage="1" showErrorMessage="1" promptTitle="Hours per Day" prompt="For the project listed for this row, enter the total hours worked for this day." sqref="F9:L31" xr:uid="{3B6F15FD-780E-49F3-B314-A544065AB397}"/>
    <dataValidation allowBlank="1" showInputMessage="1" showErrorMessage="1" promptTitle="Date" prompt="Enter the appropriate date for this day of the week." sqref="F8:L8" xr:uid="{4A949BB9-2EBB-46EA-AFA0-BD4C222F67B0}"/>
    <dataValidation allowBlank="1" showInputMessage="1" showErrorMessage="1" promptTitle="SpeedChart" prompt="TDOT to enter this information after invoice submittal" sqref="E9:E31 E41:E44" xr:uid="{2CB9DF61-C1E9-49C7-8BDB-05418E6E7866}"/>
    <dataValidation allowBlank="1" showInputMessage="1" showErrorMessage="1" promptTitle="PE Number" prompt="Enter the state project number (i.e. XXXXX-XXXX-XX)" sqref="C9:C31" xr:uid="{BD213F47-08FA-4A7F-90FB-431CD3467EC9}"/>
    <dataValidation allowBlank="1" showInputMessage="1" showErrorMessage="1" promptTitle="PIN" prompt="Enter the Project Identification Number (PIN) for the project being charged. If a project is connected to another funding PIN, reference both PINs in the cell showing the general reference PIN first and the funding PIN in parentheses next to it." sqref="B9:B31" xr:uid="{F2AF8AC2-0B49-4D7D-B4DC-74C6E68BFC81}"/>
    <dataValidation allowBlank="1" showInputMessage="1" showErrorMessage="1" promptTitle="PIN" prompt="Enter the TDOT Project Identification Number (PIN) for the project to which this travel is being charged" sqref="B41:B44" xr:uid="{B39427F6-5880-4630-8AB3-075CA9229717}"/>
    <dataValidation allowBlank="1" showInputMessage="1" showErrorMessage="1" promptTitle="PE Number" prompt="Enter the state project number for the project to which this travel is being charged" sqref="C41:C44" xr:uid="{B5CE0074-FF15-4800-A909-8FF3C0E151CA}"/>
    <dataValidation allowBlank="1" showInputMessage="1" showErrorMessage="1" promptTitle="Date of Travel" prompt="Enter the date of travel" sqref="F41:F44" xr:uid="{137C8936-4DE7-4B1B-9376-7F6875D4697D}"/>
    <dataValidation allowBlank="1" showInputMessage="1" showErrorMessage="1" promptTitle="From" prompt="Note where the travel began" sqref="G41:H44" xr:uid="{272CBDDB-63DF-49D3-B7ED-54A2C0592509}"/>
    <dataValidation allowBlank="1" showInputMessage="1" showErrorMessage="1" promptTitle="To" prompt="Note the destination location" sqref="I41:J44" xr:uid="{F03A1A74-835B-498A-8F8D-08D210035B74}"/>
    <dataValidation allowBlank="1" showInputMessage="1" showErrorMessage="1" promptTitle="Purpose" prompt="Briefly state the purpose for the travel" sqref="K41:L44" xr:uid="{A36958D6-CE67-49F5-B2E5-1AB377B94058}"/>
    <dataValidation allowBlank="1" showInputMessage="1" showErrorMessage="1" promptTitle="Mileage" prompt="Enter the total miles traveled on the date noted in this row." sqref="M41:M44" xr:uid="{6D4A3AF7-F23E-4BBD-A314-5AEA78EAE247}"/>
    <dataValidation allowBlank="1" showInputMessage="1" showErrorMessage="1" promptTitle="Total Miles" prompt="This cell autopopulates - it totals the miles listed in this section." sqref="M45" xr:uid="{DB7CBCE1-E13B-48D3-8D2D-F326B8681C17}"/>
    <dataValidation allowBlank="1" showInputMessage="1" showErrorMessage="1" promptTitle="Overhead Total" prompt="This cell autopopulates - it multiplies Rate and Current Overhead Rate" sqref="F51:G51 F54:G54" xr:uid="{1E3A5EF1-311A-4EEF-BEE4-8681CAA7CA4A}"/>
    <dataValidation allowBlank="1" showInputMessage="1" showErrorMessage="1" promptTitle="Fee" prompt="This cell autopopulates - it generates a fee by multiplying the hourly rate, 12%, and 2.35" sqref="H51 H54" xr:uid="{E2A3326E-8241-4598-9895-3D7ADD75E4D4}"/>
    <dataValidation allowBlank="1" showInputMessage="1" showErrorMessage="1" promptTitle="Weighted Total" prompt="This cell autopopulates - it creates a weighted hourly rate by totalling the consultant's hourly rate, the overhead total, and the fee." sqref="I51 I54" xr:uid="{C4EA8A9E-0E6D-465E-8924-D3A0D02EB3E8}"/>
  </dataValidation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1"/>
  <sheetViews>
    <sheetView tabSelected="1" topLeftCell="A57" zoomScale="80" zoomScaleNormal="80" zoomScaleSheetLayoutView="100" zoomScalePageLayoutView="60" workbookViewId="0">
      <selection activeCell="N72" sqref="N72:U89"/>
    </sheetView>
  </sheetViews>
  <sheetFormatPr defaultColWidth="9.109375" defaultRowHeight="13.2" x14ac:dyDescent="0.25"/>
  <cols>
    <col min="1" max="1" width="9.109375" style="1" customWidth="1"/>
    <col min="2" max="2" width="14" style="1" customWidth="1"/>
    <col min="3" max="3" width="10.88671875" style="1" customWidth="1"/>
    <col min="4" max="4" width="11.44140625" style="37" customWidth="1"/>
    <col min="5" max="5" width="25" style="1" customWidth="1"/>
    <col min="6" max="6" width="0.33203125" style="37" hidden="1" customWidth="1"/>
    <col min="7" max="7" width="14.6640625" style="1" bestFit="1" customWidth="1"/>
    <col min="8" max="8" width="6" style="37" customWidth="1"/>
    <col min="9" max="9" width="11.33203125" style="1" customWidth="1"/>
    <col min="10" max="10" width="18.33203125" style="1" bestFit="1" customWidth="1"/>
    <col min="11" max="13" width="9.109375" style="1" hidden="1" customWidth="1"/>
    <col min="14" max="14" width="9.109375" style="37" customWidth="1"/>
    <col min="15" max="15" width="13.5546875" style="1" customWidth="1"/>
    <col min="16" max="16" width="4.88671875" style="1" customWidth="1"/>
    <col min="17" max="17" width="9.109375" style="1"/>
    <col min="18" max="20" width="9.109375" style="37"/>
    <col min="21" max="16384" width="9.109375" style="1"/>
  </cols>
  <sheetData>
    <row r="1" spans="1:21" ht="35.25" customHeight="1" x14ac:dyDescent="0.25">
      <c r="A1" s="36"/>
      <c r="B1" s="36"/>
      <c r="C1" s="313" t="s">
        <v>36</v>
      </c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40" t="s">
        <v>37</v>
      </c>
      <c r="T1" s="40"/>
      <c r="U1" s="39"/>
    </row>
    <row r="2" spans="1:21" ht="49.5" customHeight="1" x14ac:dyDescent="0.25">
      <c r="A2" s="36"/>
      <c r="B2" s="36"/>
      <c r="C2" s="326" t="s">
        <v>38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5"/>
      <c r="T2" s="325"/>
      <c r="U2" s="39"/>
    </row>
    <row r="3" spans="1:21" x14ac:dyDescent="0.25">
      <c r="A3" s="37"/>
      <c r="B3" s="37"/>
      <c r="C3" s="37"/>
      <c r="E3" s="37"/>
      <c r="G3" s="37"/>
      <c r="I3" s="37"/>
      <c r="J3" s="4"/>
      <c r="K3" s="37"/>
      <c r="L3" s="37"/>
      <c r="M3" s="37"/>
      <c r="O3" s="37"/>
      <c r="P3" s="37"/>
      <c r="Q3" s="37"/>
      <c r="U3" s="37"/>
    </row>
    <row r="4" spans="1:21" s="37" customFormat="1" x14ac:dyDescent="0.25">
      <c r="J4" s="4"/>
    </row>
    <row r="5" spans="1:21" s="37" customFormat="1" x14ac:dyDescent="0.25">
      <c r="J5" s="4"/>
    </row>
    <row r="6" spans="1:21" ht="17.399999999999999" x14ac:dyDescent="0.3">
      <c r="A6" s="337" t="s">
        <v>39</v>
      </c>
      <c r="B6" s="337"/>
      <c r="C6" s="337"/>
      <c r="D6" s="337"/>
      <c r="E6" s="37"/>
      <c r="G6" s="226" t="s">
        <v>40</v>
      </c>
      <c r="H6" s="95"/>
      <c r="I6" s="338"/>
      <c r="J6" s="338"/>
      <c r="K6" s="37"/>
      <c r="L6" s="76"/>
      <c r="M6" s="76"/>
      <c r="O6" s="37"/>
      <c r="P6" s="226" t="s">
        <v>41</v>
      </c>
      <c r="Q6" s="37"/>
      <c r="U6" s="76"/>
    </row>
    <row r="7" spans="1:21" ht="18" customHeight="1" x14ac:dyDescent="0.3">
      <c r="A7" s="92" t="s">
        <v>42</v>
      </c>
      <c r="B7" s="92"/>
      <c r="C7" s="92"/>
      <c r="D7" s="93"/>
      <c r="E7" s="5"/>
      <c r="F7" s="5"/>
      <c r="G7" s="226" t="s">
        <v>43</v>
      </c>
      <c r="H7" s="95"/>
      <c r="I7" s="339"/>
      <c r="J7" s="339"/>
      <c r="K7" s="37"/>
      <c r="L7" s="90"/>
      <c r="M7" s="89"/>
      <c r="O7" s="37"/>
      <c r="P7" s="328"/>
      <c r="Q7" s="329"/>
      <c r="R7" s="329"/>
      <c r="S7" s="329"/>
      <c r="T7" s="329"/>
      <c r="U7" s="330"/>
    </row>
    <row r="8" spans="1:21" ht="17.399999999999999" x14ac:dyDescent="0.3">
      <c r="A8" s="314" t="s">
        <v>44</v>
      </c>
      <c r="B8" s="314"/>
      <c r="C8" s="314"/>
      <c r="D8" s="93"/>
      <c r="E8" s="89"/>
      <c r="F8" s="89"/>
      <c r="G8" s="226" t="s">
        <v>45</v>
      </c>
      <c r="H8" s="95"/>
      <c r="I8" s="338" t="s">
        <v>46</v>
      </c>
      <c r="J8" s="338"/>
      <c r="K8" s="37"/>
      <c r="L8" s="90"/>
      <c r="M8" s="89"/>
      <c r="O8" s="37"/>
      <c r="P8" s="331"/>
      <c r="Q8" s="332"/>
      <c r="R8" s="332"/>
      <c r="S8" s="332"/>
      <c r="T8" s="332"/>
      <c r="U8" s="333"/>
    </row>
    <row r="9" spans="1:21" ht="17.399999999999999" x14ac:dyDescent="0.3">
      <c r="A9" s="225" t="s">
        <v>47</v>
      </c>
      <c r="B9" s="225"/>
      <c r="C9" s="93"/>
      <c r="D9" s="93"/>
      <c r="E9" s="89"/>
      <c r="F9" s="89"/>
      <c r="G9" s="226" t="s">
        <v>48</v>
      </c>
      <c r="H9" s="95"/>
      <c r="I9" s="338"/>
      <c r="J9" s="338"/>
      <c r="K9" s="37"/>
      <c r="L9" s="90"/>
      <c r="M9" s="89"/>
      <c r="O9" s="37"/>
      <c r="P9" s="331"/>
      <c r="Q9" s="332"/>
      <c r="R9" s="332"/>
      <c r="S9" s="332"/>
      <c r="T9" s="332"/>
      <c r="U9" s="333"/>
    </row>
    <row r="10" spans="1:21" ht="17.399999999999999" x14ac:dyDescent="0.3">
      <c r="A10" s="314" t="s">
        <v>49</v>
      </c>
      <c r="B10" s="314"/>
      <c r="C10" s="314"/>
      <c r="D10" s="93"/>
      <c r="E10" s="89"/>
      <c r="F10" s="89"/>
      <c r="G10" s="226" t="s">
        <v>50</v>
      </c>
      <c r="H10" s="95"/>
      <c r="I10" s="338"/>
      <c r="J10" s="338"/>
      <c r="K10" s="37"/>
      <c r="L10" s="90"/>
      <c r="M10" s="89"/>
      <c r="O10" s="37"/>
      <c r="P10" s="331"/>
      <c r="Q10" s="332"/>
      <c r="R10" s="332"/>
      <c r="S10" s="332"/>
      <c r="T10" s="332"/>
      <c r="U10" s="333"/>
    </row>
    <row r="11" spans="1:21" ht="17.399999999999999" x14ac:dyDescent="0.3">
      <c r="A11" s="314" t="s">
        <v>51</v>
      </c>
      <c r="B11" s="314"/>
      <c r="C11" s="314"/>
      <c r="D11" s="93"/>
      <c r="E11" s="89"/>
      <c r="F11" s="89"/>
      <c r="G11" s="226" t="s">
        <v>52</v>
      </c>
      <c r="H11" s="95"/>
      <c r="I11" s="338"/>
      <c r="J11" s="338"/>
      <c r="K11" s="37"/>
      <c r="L11" s="90"/>
      <c r="M11" s="89"/>
      <c r="O11" s="37"/>
      <c r="P11" s="334"/>
      <c r="Q11" s="335"/>
      <c r="R11" s="335"/>
      <c r="S11" s="335"/>
      <c r="T11" s="335"/>
      <c r="U11" s="336"/>
    </row>
    <row r="12" spans="1:21" s="37" customFormat="1" x14ac:dyDescent="0.25"/>
    <row r="13" spans="1:21" s="37" customFormat="1" ht="16.5" customHeight="1" x14ac:dyDescent="0.25">
      <c r="G13" s="96" t="s">
        <v>53</v>
      </c>
      <c r="H13" s="96"/>
      <c r="I13" s="96"/>
      <c r="J13" s="108"/>
    </row>
    <row r="14" spans="1:21" s="37" customFormat="1" ht="12.75" customHeight="1" x14ac:dyDescent="0.25">
      <c r="G14" s="96"/>
      <c r="H14" s="96"/>
      <c r="I14" s="96"/>
    </row>
    <row r="15" spans="1:21" s="37" customFormat="1" ht="7.5" customHeight="1" x14ac:dyDescent="0.25">
      <c r="G15" s="96"/>
      <c r="H15" s="96"/>
      <c r="I15" s="96"/>
    </row>
    <row r="16" spans="1:21" s="37" customFormat="1" ht="20.25" customHeight="1" x14ac:dyDescent="0.3">
      <c r="B16" s="88" t="s">
        <v>1</v>
      </c>
      <c r="C16" s="371">
        <f>'Consultant Weekly Time Sheet'!C3</f>
        <v>0</v>
      </c>
      <c r="D16" s="371"/>
      <c r="E16" s="371"/>
      <c r="K16" s="77"/>
      <c r="L16" s="77"/>
      <c r="M16" s="77"/>
      <c r="N16" s="76"/>
      <c r="O16" s="76"/>
      <c r="P16" s="77" t="s">
        <v>54</v>
      </c>
    </row>
    <row r="17" spans="1:21" s="37" customFormat="1" ht="15.75" customHeight="1" x14ac:dyDescent="0.25">
      <c r="B17" s="41"/>
      <c r="C17" s="41"/>
      <c r="D17" s="41"/>
      <c r="E17" s="41"/>
      <c r="F17" s="89"/>
      <c r="G17" s="89"/>
      <c r="I17" s="91"/>
      <c r="J17" s="91"/>
      <c r="K17" s="91"/>
      <c r="L17" s="91"/>
      <c r="M17" s="91"/>
      <c r="N17" s="91"/>
      <c r="O17" s="91"/>
      <c r="P17" s="340"/>
      <c r="Q17" s="341"/>
      <c r="R17" s="341"/>
      <c r="S17" s="341"/>
      <c r="T17" s="341"/>
      <c r="U17" s="342"/>
    </row>
    <row r="18" spans="1:21" ht="18.75" customHeight="1" x14ac:dyDescent="0.3">
      <c r="A18" s="37"/>
      <c r="B18" s="327" t="s">
        <v>55</v>
      </c>
      <c r="C18" s="327"/>
      <c r="D18" s="327"/>
      <c r="E18" s="327"/>
      <c r="F18" s="89"/>
      <c r="G18" s="89"/>
      <c r="I18" s="91"/>
      <c r="J18" s="37"/>
      <c r="K18" s="91"/>
      <c r="L18" s="91"/>
      <c r="M18" s="91"/>
      <c r="N18" s="91"/>
      <c r="O18" s="91"/>
      <c r="P18" s="343"/>
      <c r="Q18" s="344"/>
      <c r="R18" s="344"/>
      <c r="S18" s="344"/>
      <c r="T18" s="344"/>
      <c r="U18" s="345"/>
    </row>
    <row r="19" spans="1:21" ht="12.75" customHeight="1" x14ac:dyDescent="0.25">
      <c r="A19" s="37"/>
      <c r="B19" s="349" t="s">
        <v>56</v>
      </c>
      <c r="C19" s="350"/>
      <c r="D19" s="350"/>
      <c r="E19" s="351"/>
      <c r="F19" s="89"/>
      <c r="G19" s="89"/>
      <c r="I19" s="91"/>
      <c r="J19" s="91"/>
      <c r="K19" s="91"/>
      <c r="L19" s="91"/>
      <c r="M19" s="91"/>
      <c r="N19" s="91"/>
      <c r="O19" s="91"/>
      <c r="P19" s="343"/>
      <c r="Q19" s="344"/>
      <c r="R19" s="344"/>
      <c r="S19" s="344"/>
      <c r="T19" s="344"/>
      <c r="U19" s="345"/>
    </row>
    <row r="20" spans="1:21" ht="15.75" customHeight="1" x14ac:dyDescent="0.25">
      <c r="A20" s="37"/>
      <c r="B20" s="352"/>
      <c r="C20" s="353"/>
      <c r="D20" s="353"/>
      <c r="E20" s="354"/>
      <c r="F20" s="89"/>
      <c r="G20" s="89"/>
      <c r="I20" s="91"/>
      <c r="J20" s="37"/>
      <c r="K20" s="37"/>
      <c r="L20" s="37"/>
      <c r="M20" s="91"/>
      <c r="N20" s="91"/>
      <c r="O20" s="91"/>
      <c r="P20" s="343"/>
      <c r="Q20" s="344"/>
      <c r="R20" s="344"/>
      <c r="S20" s="344"/>
      <c r="T20" s="344"/>
      <c r="U20" s="345"/>
    </row>
    <row r="21" spans="1:21" ht="16.5" customHeight="1" x14ac:dyDescent="0.25">
      <c r="A21" s="37"/>
      <c r="B21" s="352"/>
      <c r="C21" s="353"/>
      <c r="D21" s="353"/>
      <c r="E21" s="354"/>
      <c r="F21" s="89"/>
      <c r="G21" s="89"/>
      <c r="I21" s="91"/>
      <c r="J21" s="37"/>
      <c r="K21" s="37"/>
      <c r="L21" s="37"/>
      <c r="M21" s="91"/>
      <c r="N21" s="91"/>
      <c r="O21" s="91"/>
      <c r="P21" s="343"/>
      <c r="Q21" s="344"/>
      <c r="R21" s="344"/>
      <c r="S21" s="344"/>
      <c r="T21" s="344"/>
      <c r="U21" s="345"/>
    </row>
    <row r="22" spans="1:21" s="37" customFormat="1" ht="18.75" customHeight="1" x14ac:dyDescent="0.25">
      <c r="A22" s="52"/>
      <c r="B22" s="352"/>
      <c r="C22" s="353"/>
      <c r="D22" s="353"/>
      <c r="E22" s="354"/>
      <c r="F22" s="17"/>
      <c r="G22" s="17"/>
      <c r="H22" s="17"/>
      <c r="P22" s="343"/>
      <c r="Q22" s="344"/>
      <c r="R22" s="344"/>
      <c r="S22" s="344"/>
      <c r="T22" s="344"/>
      <c r="U22" s="345"/>
    </row>
    <row r="23" spans="1:21" s="37" customFormat="1" ht="14.25" customHeight="1" x14ac:dyDescent="0.25">
      <c r="A23" s="5"/>
      <c r="B23" s="355"/>
      <c r="C23" s="356"/>
      <c r="D23" s="356"/>
      <c r="E23" s="357"/>
      <c r="F23" s="5"/>
      <c r="G23" s="5"/>
      <c r="H23" s="5"/>
      <c r="I23" s="5"/>
      <c r="J23" s="5"/>
      <c r="P23" s="346"/>
      <c r="Q23" s="347"/>
      <c r="R23" s="347"/>
      <c r="S23" s="347"/>
      <c r="T23" s="347"/>
      <c r="U23" s="348"/>
    </row>
    <row r="24" spans="1:21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37"/>
      <c r="L24" s="37"/>
      <c r="M24" s="37"/>
      <c r="N24" s="5"/>
      <c r="O24" s="5"/>
      <c r="P24" s="5"/>
      <c r="Q24" s="5"/>
      <c r="R24" s="5"/>
      <c r="S24" s="5"/>
      <c r="T24" s="5"/>
      <c r="U24" s="5"/>
    </row>
    <row r="25" spans="1:21" ht="12" customHeight="1" x14ac:dyDescent="0.25">
      <c r="A25" s="96"/>
      <c r="B25" s="96"/>
      <c r="C25" s="96"/>
      <c r="D25" s="9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8.75" customHeight="1" x14ac:dyDescent="0.3">
      <c r="A26" s="98"/>
      <c r="B26" s="99"/>
      <c r="C26" s="99"/>
      <c r="D26" s="100"/>
      <c r="E26" s="324" t="s">
        <v>57</v>
      </c>
      <c r="F26" s="324"/>
      <c r="G26" s="324"/>
      <c r="H26" s="322" t="str">
        <f>'Consultant Weekly Time Sheet'!F8</f>
        <v>MM/DD/YY</v>
      </c>
      <c r="I26" s="322"/>
      <c r="J26" s="101" t="s">
        <v>58</v>
      </c>
      <c r="K26" s="102"/>
      <c r="L26" s="102"/>
      <c r="M26" s="102"/>
      <c r="N26" s="322" t="str">
        <f>'Consultant Weekly Time Sheet'!L8</f>
        <v>MM/DD/YY</v>
      </c>
      <c r="O26" s="323"/>
      <c r="P26" s="103"/>
      <c r="Q26" s="103"/>
      <c r="R26" s="103"/>
      <c r="S26" s="103"/>
      <c r="T26" s="104"/>
      <c r="U26" s="105"/>
    </row>
    <row r="27" spans="1:21" ht="19.5" customHeight="1" x14ac:dyDescent="0.2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</row>
    <row r="28" spans="1:21" ht="14.85" customHeight="1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1:21" s="37" customFormat="1" ht="14.85" customHeight="1" thickBot="1" x14ac:dyDescent="0.3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1:21" ht="14.85" customHeight="1" x14ac:dyDescent="0.3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8"/>
      <c r="L30" s="78"/>
      <c r="M30" s="78"/>
      <c r="N30" s="76"/>
      <c r="O30" s="76"/>
      <c r="P30" s="76"/>
      <c r="Q30" s="76"/>
      <c r="R30" s="76"/>
      <c r="S30" s="76"/>
      <c r="T30" s="76"/>
      <c r="U30" s="76"/>
    </row>
    <row r="31" spans="1:21" ht="15.75" customHeight="1" x14ac:dyDescent="0.3">
      <c r="A31" s="76"/>
      <c r="B31" s="76"/>
      <c r="C31" s="77" t="s">
        <v>59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359">
        <f>SUM('Finance Invoice Summary'!G5:G29)</f>
        <v>0</v>
      </c>
      <c r="S31" s="359"/>
      <c r="T31" s="77"/>
      <c r="U31" s="77"/>
    </row>
    <row r="32" spans="1:21" ht="15.6" x14ac:dyDescent="0.3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9"/>
      <c r="S32" s="77"/>
      <c r="T32" s="77"/>
      <c r="U32" s="77"/>
    </row>
    <row r="33" spans="1:22" ht="15" customHeight="1" x14ac:dyDescent="0.3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7"/>
      <c r="S33" s="77"/>
      <c r="T33" s="77"/>
      <c r="U33" s="77"/>
      <c r="V33" s="37"/>
    </row>
    <row r="34" spans="1:22" ht="15.6" x14ac:dyDescent="0.3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7"/>
      <c r="S34" s="77"/>
      <c r="T34" s="77"/>
      <c r="U34" s="77"/>
      <c r="V34" s="37"/>
    </row>
    <row r="35" spans="1:22" ht="18.75" customHeight="1" x14ac:dyDescent="0.3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7"/>
      <c r="S35" s="77"/>
      <c r="T35" s="77"/>
      <c r="U35" s="77"/>
      <c r="V35" s="37"/>
    </row>
    <row r="36" spans="1:22" ht="15" customHeight="1" x14ac:dyDescent="0.3">
      <c r="A36" s="76"/>
      <c r="B36" s="76"/>
      <c r="C36" s="77" t="s">
        <v>60</v>
      </c>
      <c r="D36" s="77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359">
        <f>'Finance Invoice Summary'!K41</f>
        <v>0</v>
      </c>
      <c r="S36" s="359"/>
      <c r="T36" s="77"/>
      <c r="U36" s="77"/>
      <c r="V36" s="37"/>
    </row>
    <row r="37" spans="1:22" ht="15.6" x14ac:dyDescent="0.3">
      <c r="A37" s="76"/>
      <c r="B37" s="76"/>
      <c r="C37" s="76"/>
      <c r="D37" s="76"/>
      <c r="E37" s="76"/>
      <c r="F37" s="76"/>
      <c r="G37" s="76"/>
      <c r="H37" s="76"/>
      <c r="I37" s="76"/>
      <c r="J37" s="80"/>
      <c r="K37" s="80"/>
      <c r="L37" s="80"/>
      <c r="M37" s="80"/>
      <c r="N37" s="80"/>
      <c r="O37" s="80"/>
      <c r="P37" s="76"/>
      <c r="Q37" s="76"/>
      <c r="R37" s="76"/>
      <c r="S37" s="76"/>
      <c r="T37" s="76"/>
      <c r="U37" s="76"/>
      <c r="V37" s="37"/>
    </row>
    <row r="38" spans="1:22" ht="15" x14ac:dyDescent="0.25">
      <c r="A38" s="76"/>
      <c r="B38" s="76"/>
      <c r="C38" s="37"/>
      <c r="E38" s="37"/>
      <c r="G38" s="37"/>
      <c r="I38" s="37"/>
      <c r="J38" s="37"/>
      <c r="K38" s="37"/>
      <c r="L38" s="37"/>
      <c r="M38" s="37"/>
      <c r="O38" s="37"/>
      <c r="P38" s="37"/>
      <c r="Q38" s="37"/>
      <c r="T38" s="76"/>
      <c r="U38" s="76"/>
      <c r="V38" s="37"/>
    </row>
    <row r="39" spans="1:22" s="37" customFormat="1" ht="15.6" x14ac:dyDescent="0.3">
      <c r="A39" s="76"/>
      <c r="B39" s="76"/>
      <c r="C39" s="88"/>
      <c r="D39" s="88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82"/>
      <c r="P39" s="83"/>
      <c r="Q39" s="76"/>
      <c r="R39" s="232"/>
      <c r="S39" s="232"/>
      <c r="T39" s="76"/>
      <c r="U39" s="76"/>
    </row>
    <row r="40" spans="1:22" s="37" customFormat="1" ht="15.6" x14ac:dyDescent="0.3">
      <c r="A40" s="76"/>
      <c r="B40" s="76"/>
      <c r="C40" s="88"/>
      <c r="D40" s="88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82"/>
      <c r="P40" s="83"/>
      <c r="Q40" s="76"/>
      <c r="R40" s="232"/>
      <c r="S40" s="232"/>
      <c r="T40" s="76"/>
      <c r="U40" s="76"/>
    </row>
    <row r="41" spans="1:22" s="37" customFormat="1" ht="15.6" x14ac:dyDescent="0.3">
      <c r="A41" s="76"/>
      <c r="B41" s="76"/>
      <c r="C41" s="88" t="s">
        <v>61</v>
      </c>
      <c r="D41" s="88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82"/>
      <c r="P41" s="83"/>
      <c r="Q41" s="76"/>
      <c r="R41" s="359">
        <f>R31+R36</f>
        <v>0</v>
      </c>
      <c r="S41" s="359"/>
      <c r="T41" s="76"/>
      <c r="U41" s="76"/>
    </row>
    <row r="42" spans="1:22" s="37" customFormat="1" ht="15.6" x14ac:dyDescent="0.3">
      <c r="A42" s="76"/>
      <c r="B42" s="76"/>
      <c r="C42" s="88"/>
      <c r="D42" s="88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82"/>
      <c r="P42" s="83"/>
      <c r="Q42" s="76"/>
      <c r="R42" s="232"/>
      <c r="S42" s="232"/>
      <c r="T42" s="76"/>
      <c r="U42" s="76"/>
    </row>
    <row r="43" spans="1:22" s="37" customFormat="1" ht="15.6" x14ac:dyDescent="0.3">
      <c r="A43" s="76"/>
      <c r="B43" s="76"/>
      <c r="C43" s="88"/>
      <c r="D43" s="88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82"/>
      <c r="P43" s="83"/>
      <c r="Q43" s="76"/>
      <c r="R43" s="232"/>
      <c r="S43" s="232"/>
      <c r="T43" s="76"/>
      <c r="U43" s="76"/>
    </row>
    <row r="44" spans="1:22" s="37" customFormat="1" ht="15.6" x14ac:dyDescent="0.3">
      <c r="A44" s="76"/>
      <c r="B44" s="76"/>
      <c r="C44" s="88"/>
      <c r="D44" s="88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82"/>
      <c r="P44" s="83"/>
      <c r="Q44" s="76"/>
      <c r="R44" s="232"/>
      <c r="S44" s="232"/>
      <c r="T44" s="76"/>
      <c r="U44" s="76"/>
    </row>
    <row r="45" spans="1:22" s="37" customFormat="1" ht="16.2" thickBot="1" x14ac:dyDescent="0.35">
      <c r="A45" s="76"/>
      <c r="B45" s="76"/>
      <c r="C45" s="88"/>
      <c r="D45" s="88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82"/>
      <c r="P45" s="83"/>
      <c r="Q45" s="76"/>
      <c r="R45" s="232"/>
      <c r="S45" s="232"/>
      <c r="T45" s="76"/>
      <c r="U45" s="76"/>
    </row>
    <row r="46" spans="1:22" ht="16.5" customHeight="1" x14ac:dyDescent="0.25">
      <c r="A46" s="76"/>
      <c r="B46" s="76"/>
      <c r="C46" s="319" t="s">
        <v>27</v>
      </c>
      <c r="D46" s="320"/>
      <c r="E46" s="320"/>
      <c r="F46" s="320"/>
      <c r="G46" s="320"/>
      <c r="H46" s="320"/>
      <c r="I46" s="320"/>
      <c r="J46" s="321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37"/>
    </row>
    <row r="47" spans="1:22" s="37" customFormat="1" ht="31.5" customHeight="1" x14ac:dyDescent="0.25">
      <c r="A47" s="76"/>
      <c r="B47" s="76"/>
      <c r="C47" s="360" t="s">
        <v>28</v>
      </c>
      <c r="D47" s="318"/>
      <c r="E47" s="315" t="s">
        <v>29</v>
      </c>
      <c r="F47" s="316"/>
      <c r="G47" s="317" t="s">
        <v>30</v>
      </c>
      <c r="H47" s="318"/>
      <c r="I47" s="11" t="s">
        <v>31</v>
      </c>
      <c r="J47" s="49" t="s">
        <v>32</v>
      </c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1:22" ht="15" x14ac:dyDescent="0.25">
      <c r="A48" s="76"/>
      <c r="B48" s="76"/>
      <c r="C48" s="374">
        <f>'Consultant Weekly Time Sheet'!B51</f>
        <v>0</v>
      </c>
      <c r="D48" s="375"/>
      <c r="E48" s="376">
        <f>'Consultant Weekly Time Sheet'!$D$51</f>
        <v>0</v>
      </c>
      <c r="F48" s="377"/>
      <c r="G48" s="378">
        <f>'Consultant Weekly Time Sheet'!F51</f>
        <v>0</v>
      </c>
      <c r="H48" s="375"/>
      <c r="I48" s="11">
        <f>'Consultant Weekly Time Sheet'!H51</f>
        <v>0</v>
      </c>
      <c r="J48" s="49">
        <f>'Consultant Weekly Time Sheet'!I51</f>
        <v>0</v>
      </c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37"/>
    </row>
    <row r="49" spans="1:21" ht="15.75" customHeight="1" x14ac:dyDescent="0.3">
      <c r="A49" s="81"/>
      <c r="B49" s="81"/>
      <c r="C49" s="361" t="s">
        <v>33</v>
      </c>
      <c r="D49" s="362"/>
      <c r="E49" s="362"/>
      <c r="F49" s="362"/>
      <c r="G49" s="362"/>
      <c r="H49" s="362"/>
      <c r="I49" s="362"/>
      <c r="J49" s="363"/>
      <c r="K49" s="37"/>
      <c r="L49" s="37"/>
      <c r="M49" s="37"/>
      <c r="O49" s="37"/>
      <c r="P49" s="37"/>
      <c r="Q49" s="37"/>
      <c r="T49" s="76"/>
      <c r="U49" s="76"/>
    </row>
    <row r="50" spans="1:21" s="37" customFormat="1" ht="31.5" customHeight="1" x14ac:dyDescent="0.3">
      <c r="A50" s="81"/>
      <c r="B50" s="81"/>
      <c r="C50" s="360" t="s">
        <v>28</v>
      </c>
      <c r="D50" s="318"/>
      <c r="E50" s="315" t="s">
        <v>34</v>
      </c>
      <c r="F50" s="316"/>
      <c r="G50" s="317" t="s">
        <v>30</v>
      </c>
      <c r="H50" s="318"/>
      <c r="I50" s="11" t="s">
        <v>31</v>
      </c>
      <c r="J50" s="49" t="s">
        <v>32</v>
      </c>
      <c r="K50" s="76"/>
      <c r="L50" s="76"/>
      <c r="M50" s="76"/>
      <c r="N50" s="76"/>
      <c r="O50" s="82"/>
      <c r="P50" s="83"/>
      <c r="Q50" s="76"/>
      <c r="R50" s="76"/>
      <c r="S50" s="76"/>
      <c r="T50" s="76"/>
      <c r="U50" s="76"/>
    </row>
    <row r="51" spans="1:21" s="37" customFormat="1" ht="16.2" thickBot="1" x14ac:dyDescent="0.35">
      <c r="A51" s="81"/>
      <c r="B51" s="81"/>
      <c r="C51" s="299">
        <f>'Consultant Weekly Time Sheet'!B54</f>
        <v>0</v>
      </c>
      <c r="D51" s="300"/>
      <c r="E51" s="301">
        <f>'Consultant Weekly Time Sheet'!D54</f>
        <v>0</v>
      </c>
      <c r="F51" s="302"/>
      <c r="G51" s="303">
        <f>'Consultant Weekly Time Sheet'!F54</f>
        <v>0</v>
      </c>
      <c r="H51" s="300"/>
      <c r="I51" s="50">
        <f>'Consultant Weekly Time Sheet'!H54</f>
        <v>0</v>
      </c>
      <c r="J51" s="51">
        <f>'Consultant Weekly Time Sheet'!I54</f>
        <v>0</v>
      </c>
      <c r="K51" s="76"/>
      <c r="L51" s="76"/>
      <c r="M51" s="76"/>
      <c r="N51" s="76"/>
      <c r="O51" s="82"/>
      <c r="P51" s="83"/>
      <c r="Q51" s="76"/>
      <c r="R51" s="76"/>
      <c r="S51" s="76"/>
      <c r="T51" s="76"/>
      <c r="U51" s="76"/>
    </row>
    <row r="52" spans="1:21" s="37" customFormat="1" ht="15.6" x14ac:dyDescent="0.3">
      <c r="A52" s="81"/>
      <c r="B52" s="81"/>
      <c r="C52" s="81"/>
      <c r="D52" s="81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82"/>
      <c r="P52" s="83"/>
      <c r="Q52" s="76"/>
      <c r="R52" s="76"/>
      <c r="S52" s="76"/>
      <c r="T52" s="76"/>
      <c r="U52" s="76"/>
    </row>
    <row r="53" spans="1:21" s="37" customFormat="1" ht="16.5" customHeight="1" x14ac:dyDescent="0.3">
      <c r="A53" s="81"/>
      <c r="B53" s="81"/>
      <c r="C53" s="81"/>
      <c r="D53" s="81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82"/>
      <c r="P53" s="83"/>
      <c r="Q53" s="76"/>
      <c r="R53" s="76"/>
      <c r="S53" s="76"/>
      <c r="T53" s="76"/>
      <c r="U53" s="76"/>
    </row>
    <row r="54" spans="1:21" s="37" customFormat="1" ht="15.6" x14ac:dyDescent="0.3">
      <c r="A54" s="81"/>
      <c r="B54" s="81"/>
      <c r="C54" s="81"/>
      <c r="D54" s="81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82"/>
      <c r="P54" s="83"/>
      <c r="Q54" s="76"/>
      <c r="R54" s="76"/>
      <c r="S54" s="76"/>
      <c r="T54" s="76"/>
      <c r="U54" s="76"/>
    </row>
    <row r="55" spans="1:21" ht="16.2" thickBot="1" x14ac:dyDescent="0.3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5"/>
      <c r="P55" s="86"/>
      <c r="Q55" s="84"/>
      <c r="R55" s="84"/>
      <c r="S55" s="84"/>
      <c r="T55" s="84"/>
      <c r="U55" s="84"/>
    </row>
    <row r="56" spans="1:21" s="37" customFormat="1" ht="13.8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8"/>
      <c r="P56" s="59"/>
      <c r="Q56" s="5"/>
      <c r="R56" s="5"/>
      <c r="S56" s="5"/>
      <c r="T56" s="5"/>
      <c r="U56" s="5"/>
    </row>
    <row r="57" spans="1:21" ht="14.25" customHeight="1" x14ac:dyDescent="0.25">
      <c r="A57" s="364" t="s">
        <v>62</v>
      </c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</row>
    <row r="58" spans="1:21" x14ac:dyDescent="0.25">
      <c r="A58" s="37"/>
      <c r="B58" s="37"/>
      <c r="C58" s="37"/>
      <c r="E58" s="37"/>
      <c r="G58" s="37"/>
      <c r="I58" s="37"/>
      <c r="J58" s="37"/>
      <c r="K58" s="37"/>
      <c r="L58" s="37"/>
      <c r="M58" s="37"/>
      <c r="O58" s="37"/>
      <c r="P58" s="37"/>
      <c r="Q58" s="37"/>
      <c r="U58" s="37"/>
    </row>
    <row r="59" spans="1:21" x14ac:dyDescent="0.25">
      <c r="A59" s="37"/>
      <c r="B59" s="37"/>
      <c r="C59" s="37"/>
      <c r="E59" s="37"/>
      <c r="G59" s="37"/>
      <c r="I59" s="37"/>
      <c r="J59" s="37"/>
      <c r="K59" s="37"/>
      <c r="L59" s="37"/>
      <c r="M59" s="37"/>
      <c r="O59" s="37"/>
      <c r="P59" s="37"/>
      <c r="Q59" s="37"/>
      <c r="U59" s="37"/>
    </row>
    <row r="60" spans="1:21" x14ac:dyDescent="0.25">
      <c r="A60" s="37"/>
      <c r="B60" s="37"/>
      <c r="C60" s="37"/>
      <c r="D60" s="15"/>
      <c r="E60" s="15"/>
      <c r="F60" s="16"/>
      <c r="G60" s="16"/>
      <c r="H60" s="17"/>
      <c r="I60" s="17"/>
      <c r="J60" s="37"/>
      <c r="K60" s="37"/>
      <c r="L60" s="37"/>
      <c r="M60" s="37"/>
      <c r="O60" s="37"/>
      <c r="P60" s="37"/>
      <c r="Q60" s="37"/>
      <c r="U60" s="37"/>
    </row>
    <row r="61" spans="1:21" ht="14.4" customHeight="1" x14ac:dyDescent="0.25">
      <c r="B61" s="369"/>
      <c r="C61" s="369"/>
      <c r="D61" s="369"/>
      <c r="E61" s="369"/>
      <c r="G61" s="369"/>
      <c r="H61" s="369"/>
      <c r="I61" s="369"/>
      <c r="N61" s="372"/>
      <c r="O61" s="372"/>
      <c r="P61" s="372"/>
      <c r="Q61" s="372"/>
      <c r="R61" s="372"/>
      <c r="S61" s="372"/>
      <c r="T61" s="372"/>
    </row>
    <row r="62" spans="1:21" s="41" customFormat="1" ht="14.4" customHeight="1" x14ac:dyDescent="0.25">
      <c r="B62" s="369"/>
      <c r="C62" s="369"/>
      <c r="D62" s="369"/>
      <c r="E62" s="369"/>
      <c r="G62" s="369"/>
      <c r="H62" s="369"/>
      <c r="I62" s="369"/>
      <c r="N62" s="372"/>
      <c r="O62" s="372"/>
      <c r="P62" s="372"/>
      <c r="Q62" s="372"/>
      <c r="R62" s="372"/>
      <c r="S62" s="372"/>
      <c r="T62" s="372"/>
    </row>
    <row r="63" spans="1:21" ht="15.75" customHeight="1" thickBot="1" x14ac:dyDescent="0.3">
      <c r="A63" s="5"/>
      <c r="B63" s="370"/>
      <c r="C63" s="370"/>
      <c r="D63" s="370"/>
      <c r="E63" s="370"/>
      <c r="F63" s="84"/>
      <c r="G63" s="370"/>
      <c r="H63" s="370"/>
      <c r="I63" s="370"/>
      <c r="J63" s="76"/>
      <c r="K63" s="76"/>
      <c r="L63" s="76"/>
      <c r="M63" s="76"/>
      <c r="N63" s="373"/>
      <c r="O63" s="373"/>
      <c r="P63" s="373"/>
      <c r="Q63" s="373"/>
      <c r="R63" s="373"/>
      <c r="S63" s="373"/>
      <c r="T63" s="373"/>
      <c r="U63" s="37"/>
    </row>
    <row r="64" spans="1:21" ht="15" customHeight="1" x14ac:dyDescent="0.3">
      <c r="A64" s="41"/>
      <c r="B64" s="77"/>
      <c r="C64" s="77"/>
      <c r="D64" s="77" t="s">
        <v>63</v>
      </c>
      <c r="E64" s="77"/>
      <c r="F64" s="77"/>
      <c r="G64" s="87" t="s">
        <v>64</v>
      </c>
      <c r="H64" s="77"/>
      <c r="I64" s="77"/>
      <c r="J64" s="77"/>
      <c r="K64" s="77"/>
      <c r="L64" s="77"/>
      <c r="M64" s="77"/>
      <c r="N64" s="77"/>
      <c r="O64" s="77"/>
      <c r="P64" s="77"/>
      <c r="Q64" s="87" t="s">
        <v>10</v>
      </c>
      <c r="R64" s="77"/>
      <c r="S64" s="77"/>
      <c r="T64" s="77"/>
      <c r="U64" s="41"/>
    </row>
    <row r="65" spans="1:21" ht="15" customHeight="1" x14ac:dyDescent="0.25">
      <c r="A65" s="37"/>
      <c r="B65" s="37"/>
      <c r="C65" s="37"/>
      <c r="E65" s="37"/>
      <c r="G65" s="37"/>
      <c r="I65" s="37"/>
      <c r="J65" s="37"/>
      <c r="K65" s="37"/>
      <c r="L65" s="37"/>
      <c r="M65" s="37"/>
      <c r="O65" s="37"/>
      <c r="P65" s="37"/>
      <c r="Q65" s="37"/>
      <c r="U65" s="37"/>
    </row>
    <row r="66" spans="1:21" x14ac:dyDescent="0.25">
      <c r="A66" s="37"/>
      <c r="B66" s="37"/>
      <c r="C66" s="37"/>
      <c r="E66" s="37"/>
      <c r="G66" s="37"/>
      <c r="I66" s="37"/>
      <c r="J66" s="37"/>
      <c r="K66" s="37"/>
      <c r="L66" s="37"/>
      <c r="M66" s="37"/>
      <c r="O66" s="37"/>
      <c r="P66" s="37"/>
      <c r="Q66" s="37"/>
      <c r="U66" s="37"/>
    </row>
    <row r="67" spans="1:21" x14ac:dyDescent="0.25">
      <c r="A67" s="37"/>
      <c r="B67" s="37"/>
      <c r="C67" s="37"/>
      <c r="E67" s="37"/>
      <c r="G67" s="37"/>
      <c r="I67" s="37"/>
      <c r="J67" s="38"/>
      <c r="K67" s="37"/>
      <c r="L67" s="37"/>
      <c r="M67" s="37"/>
      <c r="O67" s="37"/>
      <c r="P67" s="37"/>
      <c r="Q67" s="37"/>
      <c r="U67" s="37"/>
    </row>
    <row r="68" spans="1:21" ht="13.5" customHeight="1" x14ac:dyDescent="0.25">
      <c r="A68" s="37"/>
      <c r="B68" s="37"/>
      <c r="C68" s="37"/>
      <c r="E68" s="37"/>
      <c r="G68" s="37"/>
      <c r="I68" s="37"/>
      <c r="J68" s="37"/>
      <c r="K68" s="37"/>
      <c r="L68" s="37"/>
      <c r="M68" s="37"/>
      <c r="O68" s="37"/>
      <c r="P68" s="37"/>
      <c r="Q68" s="37"/>
      <c r="U68" s="37"/>
    </row>
    <row r="70" spans="1:21" ht="13.8" thickBot="1" x14ac:dyDescent="0.3">
      <c r="A70" s="37"/>
      <c r="B70" s="37"/>
      <c r="C70" s="37"/>
      <c r="E70" s="37"/>
      <c r="G70" s="37"/>
      <c r="I70" s="37"/>
      <c r="J70" s="37"/>
      <c r="K70" s="37"/>
      <c r="L70" s="37"/>
      <c r="M70" s="37"/>
      <c r="O70" s="37"/>
      <c r="P70" s="37"/>
      <c r="Q70" s="37"/>
      <c r="U70" s="37"/>
    </row>
    <row r="71" spans="1:21" ht="18" thickBot="1" x14ac:dyDescent="0.35">
      <c r="A71" s="42" t="s">
        <v>65</v>
      </c>
      <c r="B71" s="43"/>
      <c r="C71" s="43"/>
      <c r="D71" s="43"/>
      <c r="E71" s="44"/>
      <c r="F71" s="44"/>
      <c r="G71" s="45"/>
      <c r="H71" s="45"/>
      <c r="I71" s="46"/>
      <c r="J71" s="46"/>
      <c r="K71" s="358"/>
      <c r="L71" s="358"/>
      <c r="M71" s="358"/>
      <c r="N71" s="231"/>
      <c r="O71" s="44"/>
      <c r="P71" s="47"/>
      <c r="Q71" s="47"/>
      <c r="R71" s="47"/>
      <c r="S71" s="47"/>
      <c r="T71" s="47"/>
      <c r="U71" s="48"/>
    </row>
    <row r="72" spans="1:21" ht="15.6" x14ac:dyDescent="0.3">
      <c r="A72" s="227" t="s">
        <v>66</v>
      </c>
      <c r="B72" s="228"/>
      <c r="C72" s="228"/>
      <c r="D72" s="228"/>
      <c r="E72" s="392"/>
      <c r="F72" s="392"/>
      <c r="G72" s="396" t="s">
        <v>67</v>
      </c>
      <c r="H72" s="396"/>
      <c r="I72" s="396"/>
      <c r="J72" s="396"/>
      <c r="K72" s="392"/>
      <c r="L72" s="392"/>
      <c r="M72" s="392"/>
      <c r="N72" s="405" t="s">
        <v>89</v>
      </c>
      <c r="O72" s="400"/>
      <c r="P72" s="400"/>
      <c r="Q72" s="400"/>
      <c r="R72" s="400"/>
      <c r="S72" s="400"/>
      <c r="T72" s="400"/>
      <c r="U72" s="401"/>
    </row>
    <row r="73" spans="1:21" ht="15.6" x14ac:dyDescent="0.3">
      <c r="A73" s="229"/>
      <c r="B73" s="230"/>
      <c r="C73" s="230"/>
      <c r="D73" s="230"/>
      <c r="E73" s="393"/>
      <c r="F73" s="393"/>
      <c r="G73" s="397"/>
      <c r="H73" s="397"/>
      <c r="I73" s="397"/>
      <c r="J73" s="397"/>
      <c r="K73" s="393"/>
      <c r="L73" s="393"/>
      <c r="M73" s="393"/>
      <c r="N73" s="406"/>
      <c r="O73" s="398"/>
      <c r="P73" s="398"/>
      <c r="Q73" s="398"/>
      <c r="R73" s="398"/>
      <c r="S73" s="398"/>
      <c r="T73" s="398"/>
      <c r="U73" s="402"/>
    </row>
    <row r="74" spans="1:21" ht="15.75" customHeight="1" x14ac:dyDescent="0.25">
      <c r="A74" s="159"/>
      <c r="B74" s="158"/>
      <c r="C74" s="160"/>
      <c r="D74" s="160"/>
      <c r="E74" s="234"/>
      <c r="F74" s="234"/>
      <c r="G74" s="399" t="s">
        <v>44</v>
      </c>
      <c r="H74" s="399"/>
      <c r="I74" s="399"/>
      <c r="J74" s="234"/>
      <c r="K74" s="234"/>
      <c r="L74" s="234"/>
      <c r="M74" s="234"/>
      <c r="N74" s="406"/>
      <c r="O74" s="398"/>
      <c r="P74" s="398"/>
      <c r="Q74" s="398"/>
      <c r="R74" s="398"/>
      <c r="S74" s="398"/>
      <c r="T74" s="398"/>
      <c r="U74" s="402"/>
    </row>
    <row r="75" spans="1:21" s="165" customFormat="1" ht="15.75" customHeight="1" x14ac:dyDescent="0.25">
      <c r="A75" s="367" t="s">
        <v>68</v>
      </c>
      <c r="B75" s="368"/>
      <c r="C75" s="395"/>
      <c r="D75" s="395"/>
      <c r="E75" s="395"/>
      <c r="F75" s="234"/>
      <c r="G75" s="399"/>
      <c r="H75" s="399"/>
      <c r="I75" s="399"/>
      <c r="J75" s="234"/>
      <c r="K75" s="234"/>
      <c r="L75" s="234"/>
      <c r="M75" s="234"/>
      <c r="N75" s="406"/>
      <c r="O75" s="398"/>
      <c r="P75" s="398"/>
      <c r="Q75" s="398"/>
      <c r="R75" s="398"/>
      <c r="S75" s="398"/>
      <c r="T75" s="398"/>
      <c r="U75" s="402"/>
    </row>
    <row r="76" spans="1:21" s="165" customFormat="1" ht="15.75" customHeight="1" thickBot="1" x14ac:dyDescent="0.3">
      <c r="A76" s="367"/>
      <c r="B76" s="368"/>
      <c r="C76" s="408"/>
      <c r="D76" s="408"/>
      <c r="E76" s="408"/>
      <c r="F76" s="236"/>
      <c r="G76" s="388" t="s">
        <v>91</v>
      </c>
      <c r="H76" s="388"/>
      <c r="I76" s="388"/>
      <c r="J76" s="388"/>
      <c r="K76" s="236"/>
      <c r="L76" s="236"/>
      <c r="M76" s="236"/>
      <c r="N76" s="406"/>
      <c r="O76" s="398"/>
      <c r="P76" s="398"/>
      <c r="Q76" s="398"/>
      <c r="R76" s="398"/>
      <c r="S76" s="398"/>
      <c r="T76" s="398"/>
      <c r="U76" s="402"/>
    </row>
    <row r="77" spans="1:21" ht="15.75" customHeight="1" x14ac:dyDescent="0.25">
      <c r="A77" s="162"/>
      <c r="B77" s="163"/>
      <c r="C77" s="394"/>
      <c r="D77" s="394"/>
      <c r="E77" s="394"/>
      <c r="F77" s="236"/>
      <c r="G77" s="388"/>
      <c r="H77" s="388"/>
      <c r="I77" s="388"/>
      <c r="J77" s="388"/>
      <c r="K77" s="236"/>
      <c r="L77" s="236"/>
      <c r="M77" s="236"/>
      <c r="N77" s="406"/>
      <c r="O77" s="398"/>
      <c r="P77" s="398"/>
      <c r="Q77" s="398"/>
      <c r="R77" s="398"/>
      <c r="S77" s="398"/>
      <c r="T77" s="398"/>
      <c r="U77" s="402"/>
    </row>
    <row r="78" spans="1:21" ht="8.25" customHeight="1" x14ac:dyDescent="0.25">
      <c r="A78" s="367" t="s">
        <v>69</v>
      </c>
      <c r="B78" s="368"/>
      <c r="C78" s="395"/>
      <c r="D78" s="395"/>
      <c r="E78" s="395"/>
      <c r="F78" s="236"/>
      <c r="G78" s="388"/>
      <c r="H78" s="388"/>
      <c r="I78" s="388"/>
      <c r="J78" s="388"/>
      <c r="K78" s="236"/>
      <c r="L78" s="236"/>
      <c r="M78" s="236"/>
      <c r="N78" s="406"/>
      <c r="O78" s="398"/>
      <c r="P78" s="398"/>
      <c r="Q78" s="398"/>
      <c r="R78" s="398"/>
      <c r="S78" s="398"/>
      <c r="T78" s="398"/>
      <c r="U78" s="402"/>
    </row>
    <row r="79" spans="1:21" ht="21" customHeight="1" thickBot="1" x14ac:dyDescent="0.3">
      <c r="A79" s="367"/>
      <c r="B79" s="368"/>
      <c r="C79" s="408"/>
      <c r="D79" s="408"/>
      <c r="E79" s="408"/>
      <c r="F79" s="235"/>
      <c r="G79" s="390" t="s">
        <v>35</v>
      </c>
      <c r="H79" s="390"/>
      <c r="I79" s="390"/>
      <c r="J79" s="390"/>
      <c r="K79" s="235"/>
      <c r="L79" s="235"/>
      <c r="M79" s="235"/>
      <c r="N79" s="406"/>
      <c r="O79" s="398"/>
      <c r="P79" s="398"/>
      <c r="Q79" s="398"/>
      <c r="R79" s="398"/>
      <c r="S79" s="398"/>
      <c r="T79" s="398"/>
      <c r="U79" s="402"/>
    </row>
    <row r="80" spans="1:21" ht="12.75" customHeight="1" x14ac:dyDescent="0.25">
      <c r="A80" s="164"/>
      <c r="B80" s="233"/>
      <c r="C80" s="161"/>
      <c r="D80" s="161"/>
      <c r="E80" s="237"/>
      <c r="F80" s="237"/>
      <c r="G80" s="390"/>
      <c r="H80" s="390"/>
      <c r="I80" s="390"/>
      <c r="J80" s="390"/>
      <c r="K80" s="235"/>
      <c r="L80" s="235"/>
      <c r="M80" s="235"/>
      <c r="N80" s="406"/>
      <c r="O80" s="398"/>
      <c r="P80" s="398"/>
      <c r="Q80" s="398"/>
      <c r="R80" s="398"/>
      <c r="S80" s="398"/>
      <c r="T80" s="398"/>
      <c r="U80" s="402"/>
    </row>
    <row r="81" spans="1:21" ht="12.75" customHeight="1" x14ac:dyDescent="0.25">
      <c r="A81" s="365" t="s">
        <v>70</v>
      </c>
      <c r="B81" s="366"/>
      <c r="C81" s="409"/>
      <c r="D81" s="409"/>
      <c r="E81" s="409"/>
      <c r="F81" s="237"/>
      <c r="G81" s="390"/>
      <c r="H81" s="390"/>
      <c r="I81" s="390"/>
      <c r="J81" s="390"/>
      <c r="K81" s="235"/>
      <c r="L81" s="235"/>
      <c r="M81" s="235"/>
      <c r="N81" s="406"/>
      <c r="O81" s="398"/>
      <c r="P81" s="398"/>
      <c r="Q81" s="398"/>
      <c r="R81" s="398"/>
      <c r="S81" s="398"/>
      <c r="T81" s="398"/>
      <c r="U81" s="402"/>
    </row>
    <row r="82" spans="1:21" ht="22.5" customHeight="1" thickBot="1" x14ac:dyDescent="0.3">
      <c r="A82" s="365"/>
      <c r="B82" s="366"/>
      <c r="C82" s="410"/>
      <c r="D82" s="410"/>
      <c r="E82" s="410"/>
      <c r="F82" s="237"/>
      <c r="G82" s="390"/>
      <c r="H82" s="390"/>
      <c r="I82" s="390"/>
      <c r="J82" s="390"/>
      <c r="K82" s="235"/>
      <c r="L82" s="235"/>
      <c r="M82" s="235"/>
      <c r="N82" s="406"/>
      <c r="O82" s="398"/>
      <c r="P82" s="398"/>
      <c r="Q82" s="398"/>
      <c r="R82" s="398"/>
      <c r="S82" s="398"/>
      <c r="T82" s="398"/>
      <c r="U82" s="402"/>
    </row>
    <row r="83" spans="1:21" ht="12.75" customHeight="1" x14ac:dyDescent="0.25">
      <c r="A83" s="55"/>
      <c r="B83" s="54"/>
      <c r="C83" s="54"/>
      <c r="D83" s="54"/>
      <c r="E83" s="161"/>
      <c r="F83" s="161"/>
      <c r="G83" s="390"/>
      <c r="H83" s="390"/>
      <c r="I83" s="390"/>
      <c r="J83" s="390"/>
      <c r="K83" s="161"/>
      <c r="L83" s="161"/>
      <c r="M83" s="161"/>
      <c r="N83" s="406"/>
      <c r="O83" s="398"/>
      <c r="P83" s="398"/>
      <c r="Q83" s="398"/>
      <c r="R83" s="398"/>
      <c r="S83" s="398"/>
      <c r="T83" s="398"/>
      <c r="U83" s="402"/>
    </row>
    <row r="84" spans="1:21" ht="12.75" customHeight="1" x14ac:dyDescent="0.25">
      <c r="A84" s="55"/>
      <c r="B84" s="54"/>
      <c r="C84" s="54"/>
      <c r="D84" s="54"/>
      <c r="E84" s="161"/>
      <c r="F84" s="161"/>
      <c r="G84" s="390"/>
      <c r="H84" s="390"/>
      <c r="I84" s="390"/>
      <c r="J84" s="390"/>
      <c r="K84" s="161"/>
      <c r="L84" s="161"/>
      <c r="M84" s="161"/>
      <c r="N84" s="406"/>
      <c r="O84" s="398"/>
      <c r="P84" s="398"/>
      <c r="Q84" s="398"/>
      <c r="R84" s="398"/>
      <c r="S84" s="398"/>
      <c r="T84" s="398"/>
      <c r="U84" s="402"/>
    </row>
    <row r="85" spans="1:21" ht="12.75" customHeight="1" x14ac:dyDescent="0.25">
      <c r="A85" s="55"/>
      <c r="B85" s="54"/>
      <c r="C85" s="54"/>
      <c r="D85" s="54"/>
      <c r="E85" s="161"/>
      <c r="F85" s="161"/>
      <c r="G85" s="390"/>
      <c r="H85" s="390"/>
      <c r="I85" s="390"/>
      <c r="J85" s="390"/>
      <c r="K85" s="161"/>
      <c r="L85" s="161"/>
      <c r="M85" s="161"/>
      <c r="N85" s="406"/>
      <c r="O85" s="398"/>
      <c r="P85" s="398"/>
      <c r="Q85" s="398"/>
      <c r="R85" s="398"/>
      <c r="S85" s="398"/>
      <c r="T85" s="398"/>
      <c r="U85" s="402"/>
    </row>
    <row r="86" spans="1:21" ht="12.75" customHeight="1" x14ac:dyDescent="0.25">
      <c r="A86" s="55"/>
      <c r="B86" s="54"/>
      <c r="C86" s="54"/>
      <c r="D86" s="54"/>
      <c r="E86" s="161"/>
      <c r="F86" s="161"/>
      <c r="G86" s="390"/>
      <c r="H86" s="390"/>
      <c r="I86" s="390"/>
      <c r="J86" s="390"/>
      <c r="K86" s="161"/>
      <c r="L86" s="161"/>
      <c r="M86" s="161"/>
      <c r="N86" s="406"/>
      <c r="O86" s="398"/>
      <c r="P86" s="398"/>
      <c r="Q86" s="398"/>
      <c r="R86" s="398"/>
      <c r="S86" s="398"/>
      <c r="T86" s="398"/>
      <c r="U86" s="402"/>
    </row>
    <row r="87" spans="1:21" ht="12.75" customHeight="1" x14ac:dyDescent="0.25">
      <c r="A87" s="55"/>
      <c r="B87" s="54"/>
      <c r="C87" s="54"/>
      <c r="D87" s="54"/>
      <c r="E87" s="161"/>
      <c r="F87" s="161"/>
      <c r="G87" s="390"/>
      <c r="H87" s="390"/>
      <c r="I87" s="390"/>
      <c r="J87" s="390"/>
      <c r="K87" s="161"/>
      <c r="L87" s="161"/>
      <c r="M87" s="161"/>
      <c r="N87" s="406"/>
      <c r="O87" s="398"/>
      <c r="P87" s="398"/>
      <c r="Q87" s="398"/>
      <c r="R87" s="398"/>
      <c r="S87" s="398"/>
      <c r="T87" s="398"/>
      <c r="U87" s="402"/>
    </row>
    <row r="88" spans="1:21" ht="12.75" customHeight="1" x14ac:dyDescent="0.25">
      <c r="A88" s="55"/>
      <c r="B88" s="54"/>
      <c r="C88" s="54"/>
      <c r="D88" s="54"/>
      <c r="E88" s="161"/>
      <c r="F88" s="161"/>
      <c r="G88" s="390"/>
      <c r="H88" s="390"/>
      <c r="I88" s="390"/>
      <c r="J88" s="390"/>
      <c r="K88" s="161"/>
      <c r="L88" s="161"/>
      <c r="M88" s="161"/>
      <c r="N88" s="406"/>
      <c r="O88" s="398"/>
      <c r="P88" s="398"/>
      <c r="Q88" s="398"/>
      <c r="R88" s="398"/>
      <c r="S88" s="398"/>
      <c r="T88" s="398"/>
      <c r="U88" s="402"/>
    </row>
    <row r="89" spans="1:21" ht="13.5" customHeight="1" thickBot="1" x14ac:dyDescent="0.3">
      <c r="A89" s="56"/>
      <c r="B89" s="57"/>
      <c r="C89" s="57"/>
      <c r="D89" s="57"/>
      <c r="E89" s="389"/>
      <c r="F89" s="389"/>
      <c r="G89" s="391"/>
      <c r="H89" s="391"/>
      <c r="I89" s="391"/>
      <c r="J89" s="391"/>
      <c r="K89" s="389"/>
      <c r="L89" s="389"/>
      <c r="M89" s="389"/>
      <c r="N89" s="407"/>
      <c r="O89" s="403"/>
      <c r="P89" s="403"/>
      <c r="Q89" s="403"/>
      <c r="R89" s="403"/>
      <c r="S89" s="403"/>
      <c r="T89" s="403"/>
      <c r="U89" s="404"/>
    </row>
    <row r="91" spans="1:21" x14ac:dyDescent="0.25">
      <c r="A91" s="37"/>
      <c r="B91" s="37"/>
      <c r="C91" s="37"/>
      <c r="E91" s="37"/>
      <c r="G91" s="37"/>
      <c r="I91" s="37"/>
      <c r="J91" s="37"/>
      <c r="K91" s="37"/>
      <c r="L91" s="37"/>
      <c r="M91" s="37"/>
      <c r="O91" s="37"/>
      <c r="P91" s="37"/>
      <c r="Q91" s="37"/>
      <c r="R91" s="37" t="s">
        <v>90</v>
      </c>
      <c r="U91" s="37"/>
    </row>
  </sheetData>
  <protectedRanges>
    <protectedRange sqref="A6 J13 P7 P17 B19 C16 B62:I63 N62:T63 E48 E51 C51 C48 I6:J11" name="Range1"/>
  </protectedRanges>
  <mergeCells count="54">
    <mergeCell ref="N72:U89"/>
    <mergeCell ref="C77:E79"/>
    <mergeCell ref="G76:J78"/>
    <mergeCell ref="G79:J89"/>
    <mergeCell ref="G72:J73"/>
    <mergeCell ref="G74:I75"/>
    <mergeCell ref="A81:B82"/>
    <mergeCell ref="A78:B79"/>
    <mergeCell ref="B61:E63"/>
    <mergeCell ref="G61:I63"/>
    <mergeCell ref="C16:E16"/>
    <mergeCell ref="C81:E82"/>
    <mergeCell ref="C75:E76"/>
    <mergeCell ref="N61:T63"/>
    <mergeCell ref="C48:D48"/>
    <mergeCell ref="E48:F48"/>
    <mergeCell ref="G48:H48"/>
    <mergeCell ref="A75:B76"/>
    <mergeCell ref="P17:U23"/>
    <mergeCell ref="B19:E23"/>
    <mergeCell ref="K71:M71"/>
    <mergeCell ref="R31:S31"/>
    <mergeCell ref="R36:S36"/>
    <mergeCell ref="R41:S41"/>
    <mergeCell ref="C50:D50"/>
    <mergeCell ref="E50:F50"/>
    <mergeCell ref="G50:H50"/>
    <mergeCell ref="C51:D51"/>
    <mergeCell ref="E51:F51"/>
    <mergeCell ref="G51:H51"/>
    <mergeCell ref="C47:D47"/>
    <mergeCell ref="C49:J49"/>
    <mergeCell ref="A57:U57"/>
    <mergeCell ref="I6:J6"/>
    <mergeCell ref="I8:J8"/>
    <mergeCell ref="I9:J9"/>
    <mergeCell ref="I10:J10"/>
    <mergeCell ref="I11:J11"/>
    <mergeCell ref="I7:J7"/>
    <mergeCell ref="C1:R1"/>
    <mergeCell ref="A8:C8"/>
    <mergeCell ref="A10:C10"/>
    <mergeCell ref="A11:C11"/>
    <mergeCell ref="E47:F47"/>
    <mergeCell ref="G47:H47"/>
    <mergeCell ref="C46:J46"/>
    <mergeCell ref="H26:I26"/>
    <mergeCell ref="N26:O26"/>
    <mergeCell ref="E26:G26"/>
    <mergeCell ref="S2:T2"/>
    <mergeCell ref="C2:R2"/>
    <mergeCell ref="B18:E18"/>
    <mergeCell ref="P7:U11"/>
    <mergeCell ref="A6:D6"/>
  </mergeCells>
  <dataValidations count="15">
    <dataValidation allowBlank="1" showInputMessage="1" showErrorMessage="1" promptTitle="TDOT Project Manager " prompt="Place name of TDOT Project Manager here." sqref="A6:D6" xr:uid="{5873352E-36A7-4831-92A9-AF08575D4E5B}"/>
    <dataValidation allowBlank="1" showInputMessage="1" showErrorMessage="1" promptTitle="Consultant Name" prompt="This cell should autopopulate with the Name as it appears on the Consultant Weekly Time Sheet._x000a__x000a_If not, enter Consultant name here." sqref="C16:E16" xr:uid="{DFC8B8D5-34DA-47A8-A423-073398B63630}"/>
    <dataValidation allowBlank="1" showInputMessage="1" showErrorMessage="1" promptTitle="Invoice Number" prompt="Must be more than one digit and unique. An invoice number cannot be duplicated within a company." sqref="I7:J7" xr:uid="{D1F75F86-9222-4441-BB19-D987ACE82223}"/>
    <dataValidation allowBlank="1" showInputMessage="1" showErrorMessage="1" promptTitle="Agreement" prompt="Enter the contract number here (i.e. E1234)" sqref="I9:J9" xr:uid="{9146353E-4AF1-45D4-97F3-A9F0C86FC89D}"/>
    <dataValidation allowBlank="1" showInputMessage="1" showErrorMessage="1" promptTitle="Work Order" prompt="Enter the work order identifier (i.e. CE1234CA)" sqref="I10:J10" xr:uid="{BE626640-4AD8-49EB-859D-69040CC5743E}"/>
    <dataValidation allowBlank="1" showInputMessage="1" showErrorMessage="1" promptTitle="Supplier ID" prompt="Enter your Edison ID vendor number." sqref="I11:J11" xr:uid="{387078A6-B766-4963-A923-AD7EB4ADE641}"/>
    <dataValidation allowBlank="1" showInputMessage="1" showErrorMessage="1" promptTitle="Progress Billing" prompt="Enter the progress billing number for this invoice." sqref="J13" xr:uid="{CC77D10D-A8AF-4335-86BF-241B1AC17EDD}"/>
    <dataValidation allowBlank="1" showInputMessage="1" showErrorMessage="1" promptTitle="Firm Name" prompt="Enter firm name exactly as it appears in Edison" sqref="P7:U11" xr:uid="{630C226B-58A6-4514-9F5D-624D56720723}"/>
    <dataValidation allowBlank="1" showInputMessage="1" showErrorMessage="1" promptTitle="Remit To Address" prompt="Enter firm's remittance address exactly as it appears in Edison" sqref="P17:U23" xr:uid="{3F9D1C17-7500-495E-BA18-D6E4447ACE38}"/>
    <dataValidation allowBlank="1" showInputMessage="1" showErrorMessage="1" promptTitle="Signature" prompt="Please do not use certified signature stamp." sqref="B61:E63" xr:uid="{C68CC66E-020E-46D0-AA1B-A8E859D1F2FF}"/>
    <dataValidation allowBlank="1" showInputMessage="1" showErrorMessage="1" promptTitle="Direct Labor" prompt="This cell autopopulates based on entries on the Finance Invoice Summary sheet." sqref="R31:S31" xr:uid="{9B0A6A2A-6095-4A7B-A7E0-EE614561AB98}"/>
    <dataValidation allowBlank="1" showInputMessage="1" showErrorMessage="1" prompt="This cell autopopulates based on entries on the Finance Invoice Summary sheet." sqref="R36:S36" xr:uid="{7933B27B-E13C-40BC-BBE7-994B7D336F1B}"/>
    <dataValidation allowBlank="1" showInputMessage="1" showErrorMessage="1" prompt="This cell autopopulates - it totals Direct Labor (above) and Direct Costs (above)" sqref="R41:S41" xr:uid="{94781A45-E71B-4F9C-9529-20A6D586EEC8}"/>
    <dataValidation allowBlank="1" showInputMessage="1" showErrorMessage="1" prompt="This cell autopopulates based on entries in the Consultant Weekly Time Sheet." sqref="C51:J51 C48:J48" xr:uid="{FE82052A-5FEA-4B09-A1CF-8629DFCBFF5F}"/>
    <dataValidation allowBlank="1" showInputMessage="1" showErrorMessage="1" prompt="All charges must be within the service range" sqref="H26:I26" xr:uid="{FE74F0E7-636F-4C9C-8678-257DE3D0F174}"/>
  </dataValidations>
  <printOptions horizontalCentered="1"/>
  <pageMargins left="0.7" right="0.7" top="0.75" bottom="0.75" header="0.3" footer="0.3"/>
  <pageSetup scale="46" fitToHeight="0" orientation="portrait" r:id="rId1"/>
  <headerFooter alignWithMargins="0">
    <oddFooter>&amp;RRevised 9/15/16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topLeftCell="D27" zoomScale="90" zoomScaleNormal="90" zoomScaleSheetLayoutView="100" workbookViewId="0">
      <selection activeCell="L43" sqref="L43"/>
    </sheetView>
  </sheetViews>
  <sheetFormatPr defaultRowHeight="14.4" x14ac:dyDescent="0.3"/>
  <cols>
    <col min="1" max="1" width="19.5546875" customWidth="1"/>
    <col min="2" max="3" width="28.33203125" style="2" customWidth="1"/>
    <col min="4" max="4" width="22.44140625" style="3" customWidth="1"/>
    <col min="5" max="5" width="20.109375" customWidth="1"/>
    <col min="6" max="6" width="20.44140625" customWidth="1"/>
    <col min="7" max="7" width="21.33203125" customWidth="1"/>
    <col min="8" max="8" width="19.33203125" style="18" customWidth="1"/>
    <col min="9" max="9" width="12.44140625" customWidth="1"/>
    <col min="10" max="10" width="20.33203125" style="22" customWidth="1"/>
    <col min="11" max="11" width="28.88671875" style="6" customWidth="1"/>
    <col min="12" max="12" width="22.88671875" customWidth="1"/>
  </cols>
  <sheetData>
    <row r="1" spans="1:11" x14ac:dyDescent="0.3">
      <c r="A1" s="384">
        <f>'Invoice Cover Sheet'!$I$7</f>
        <v>0</v>
      </c>
      <c r="B1" s="384"/>
      <c r="C1" s="152"/>
      <c r="D1" s="153"/>
      <c r="E1" s="151"/>
      <c r="F1" s="151"/>
      <c r="G1" s="151"/>
      <c r="H1" s="154"/>
      <c r="I1" s="151"/>
      <c r="J1" s="384">
        <f>'Consultant Weekly Time Sheet'!$C$3</f>
        <v>0</v>
      </c>
      <c r="K1" s="384"/>
    </row>
    <row r="2" spans="1:11" x14ac:dyDescent="0.3">
      <c r="A2" s="385"/>
      <c r="B2" s="385"/>
      <c r="C2" s="152"/>
      <c r="D2" s="153"/>
      <c r="E2" s="151"/>
      <c r="F2" s="151"/>
      <c r="G2" s="151"/>
      <c r="H2" s="154"/>
      <c r="I2" s="151"/>
      <c r="J2" s="155"/>
      <c r="K2" s="151"/>
    </row>
    <row r="3" spans="1:11" ht="15" thickBot="1" x14ac:dyDescent="0.35">
      <c r="A3" s="151"/>
      <c r="B3" s="152"/>
      <c r="C3" s="152"/>
      <c r="D3" s="153"/>
      <c r="E3" s="151"/>
      <c r="F3" s="151"/>
      <c r="G3" s="151"/>
      <c r="H3" s="154"/>
      <c r="I3" s="151"/>
      <c r="J3" s="155"/>
      <c r="K3" s="151"/>
    </row>
    <row r="4" spans="1:11" s="7" customFormat="1" ht="38.25" customHeight="1" x14ac:dyDescent="0.3">
      <c r="A4" s="197" t="s">
        <v>5</v>
      </c>
      <c r="B4" s="198" t="s">
        <v>71</v>
      </c>
      <c r="C4" s="198" t="s">
        <v>6</v>
      </c>
      <c r="D4" s="199" t="s">
        <v>20</v>
      </c>
      <c r="E4" s="205" t="s">
        <v>72</v>
      </c>
      <c r="F4" s="206" t="s">
        <v>73</v>
      </c>
      <c r="G4" s="207" t="s">
        <v>74</v>
      </c>
      <c r="H4" s="386" t="s">
        <v>75</v>
      </c>
      <c r="I4" s="386"/>
      <c r="J4" s="387"/>
    </row>
    <row r="5" spans="1:11" ht="18" x14ac:dyDescent="0.35">
      <c r="A5" s="167">
        <f>'Consultant Weekly Time Sheet'!B9</f>
        <v>0</v>
      </c>
      <c r="B5" s="168">
        <f>'Consultant Weekly Time Sheet'!C9</f>
        <v>0</v>
      </c>
      <c r="C5" s="169">
        <f>'Consultant Weekly Time Sheet'!D9</f>
        <v>0</v>
      </c>
      <c r="D5" s="170"/>
      <c r="E5" s="171">
        <f>'Consultant Weekly Time Sheet'!M9</f>
        <v>0</v>
      </c>
      <c r="F5" s="172">
        <f>IF(C5="Federal",'Consultant Weekly Time Sheet'!I51,'Consultant Weekly Time Sheet'!I54)</f>
        <v>0</v>
      </c>
      <c r="G5" s="208">
        <f>ROUND(E5*F5,2)</f>
        <v>0</v>
      </c>
      <c r="H5" s="379"/>
      <c r="I5" s="379"/>
      <c r="J5" s="380"/>
      <c r="K5"/>
    </row>
    <row r="6" spans="1:11" ht="18" x14ac:dyDescent="0.35">
      <c r="A6" s="167">
        <f>'Consultant Weekly Time Sheet'!B10</f>
        <v>0</v>
      </c>
      <c r="B6" s="168">
        <f>'Consultant Weekly Time Sheet'!C10</f>
        <v>0</v>
      </c>
      <c r="C6" s="169">
        <f>'Consultant Weekly Time Sheet'!$D$10</f>
        <v>0</v>
      </c>
      <c r="D6" s="170"/>
      <c r="E6" s="171">
        <f>'Consultant Weekly Time Sheet'!M10</f>
        <v>0</v>
      </c>
      <c r="F6" s="172">
        <f>IF(C6="Federal",'Consultant Weekly Time Sheet'!I51,'Consultant Weekly Time Sheet'!I54)</f>
        <v>0</v>
      </c>
      <c r="G6" s="208">
        <f t="shared" ref="G6:G24" si="0">ROUND(E6*F6,2)</f>
        <v>0</v>
      </c>
      <c r="H6" s="379"/>
      <c r="I6" s="379"/>
      <c r="J6" s="380"/>
      <c r="K6"/>
    </row>
    <row r="7" spans="1:11" ht="18" x14ac:dyDescent="0.35">
      <c r="A7" s="167">
        <f>'Consultant Weekly Time Sheet'!B11</f>
        <v>0</v>
      </c>
      <c r="B7" s="168">
        <f>'Consultant Weekly Time Sheet'!C11</f>
        <v>0</v>
      </c>
      <c r="C7" s="169">
        <f>'Consultant Weekly Time Sheet'!D11</f>
        <v>0</v>
      </c>
      <c r="D7" s="170"/>
      <c r="E7" s="171">
        <f>'Consultant Weekly Time Sheet'!M11</f>
        <v>0</v>
      </c>
      <c r="F7" s="172">
        <f>IF(C7="Federal",'Consultant Weekly Time Sheet'!I51,'Consultant Weekly Time Sheet'!I54)</f>
        <v>0</v>
      </c>
      <c r="G7" s="208">
        <f t="shared" si="0"/>
        <v>0</v>
      </c>
      <c r="H7" s="379"/>
      <c r="I7" s="379"/>
      <c r="J7" s="380"/>
      <c r="K7"/>
    </row>
    <row r="8" spans="1:11" ht="18" x14ac:dyDescent="0.35">
      <c r="A8" s="167">
        <f>'Consultant Weekly Time Sheet'!B12</f>
        <v>0</v>
      </c>
      <c r="B8" s="168">
        <f>'Consultant Weekly Time Sheet'!C12</f>
        <v>0</v>
      </c>
      <c r="C8" s="169">
        <f>'Consultant Weekly Time Sheet'!D12</f>
        <v>0</v>
      </c>
      <c r="D8" s="170"/>
      <c r="E8" s="171">
        <f>'Consultant Weekly Time Sheet'!M12</f>
        <v>0</v>
      </c>
      <c r="F8" s="172">
        <f>IF(C8="Federal",'Consultant Weekly Time Sheet'!I51,'Consultant Weekly Time Sheet'!I54)</f>
        <v>0</v>
      </c>
      <c r="G8" s="208">
        <f t="shared" si="0"/>
        <v>0</v>
      </c>
      <c r="H8" s="379"/>
      <c r="I8" s="379"/>
      <c r="J8" s="380"/>
      <c r="K8"/>
    </row>
    <row r="9" spans="1:11" ht="18" x14ac:dyDescent="0.35">
      <c r="A9" s="167">
        <f>'Consultant Weekly Time Sheet'!B13</f>
        <v>0</v>
      </c>
      <c r="B9" s="168">
        <f>'Consultant Weekly Time Sheet'!C13</f>
        <v>0</v>
      </c>
      <c r="C9" s="169">
        <f>'Consultant Weekly Time Sheet'!D13</f>
        <v>0</v>
      </c>
      <c r="D9" s="170"/>
      <c r="E9" s="171">
        <f>'Consultant Weekly Time Sheet'!M13</f>
        <v>0</v>
      </c>
      <c r="F9" s="172">
        <f>IF(C9="Federal",'Consultant Weekly Time Sheet'!I51,'Consultant Weekly Time Sheet'!I54)</f>
        <v>0</v>
      </c>
      <c r="G9" s="208">
        <f t="shared" si="0"/>
        <v>0</v>
      </c>
      <c r="H9" s="379"/>
      <c r="I9" s="379"/>
      <c r="J9" s="380"/>
      <c r="K9"/>
    </row>
    <row r="10" spans="1:11" ht="18" x14ac:dyDescent="0.35">
      <c r="A10" s="167">
        <f>'Consultant Weekly Time Sheet'!B14</f>
        <v>0</v>
      </c>
      <c r="B10" s="168">
        <f>'Consultant Weekly Time Sheet'!C14</f>
        <v>0</v>
      </c>
      <c r="C10" s="169">
        <f>'Consultant Weekly Time Sheet'!D14</f>
        <v>0</v>
      </c>
      <c r="D10" s="170"/>
      <c r="E10" s="171">
        <f>'Consultant Weekly Time Sheet'!M14</f>
        <v>0</v>
      </c>
      <c r="F10" s="172">
        <f>IF(C10="Federal",'Consultant Weekly Time Sheet'!I51,'Consultant Weekly Time Sheet'!I54)</f>
        <v>0</v>
      </c>
      <c r="G10" s="208">
        <f t="shared" si="0"/>
        <v>0</v>
      </c>
      <c r="H10" s="379"/>
      <c r="I10" s="379"/>
      <c r="J10" s="380"/>
      <c r="K10"/>
    </row>
    <row r="11" spans="1:11" ht="18" x14ac:dyDescent="0.35">
      <c r="A11" s="167">
        <f>'Consultant Weekly Time Sheet'!B15</f>
        <v>0</v>
      </c>
      <c r="B11" s="168">
        <f>'Consultant Weekly Time Sheet'!C15</f>
        <v>0</v>
      </c>
      <c r="C11" s="169">
        <f>'Consultant Weekly Time Sheet'!D15</f>
        <v>0</v>
      </c>
      <c r="D11" s="170"/>
      <c r="E11" s="171">
        <f>'Consultant Weekly Time Sheet'!M15</f>
        <v>0</v>
      </c>
      <c r="F11" s="172">
        <f>IF(C11="Federal",'Consultant Weekly Time Sheet'!I51,'Consultant Weekly Time Sheet'!I54)</f>
        <v>0</v>
      </c>
      <c r="G11" s="208">
        <f t="shared" si="0"/>
        <v>0</v>
      </c>
      <c r="H11" s="379"/>
      <c r="I11" s="379"/>
      <c r="J11" s="380"/>
      <c r="K11"/>
    </row>
    <row r="12" spans="1:11" ht="18" x14ac:dyDescent="0.35">
      <c r="A12" s="167">
        <f>'Consultant Weekly Time Sheet'!B16</f>
        <v>0</v>
      </c>
      <c r="B12" s="168">
        <f>'Consultant Weekly Time Sheet'!C16</f>
        <v>0</v>
      </c>
      <c r="C12" s="169">
        <f>'Consultant Weekly Time Sheet'!D16</f>
        <v>0</v>
      </c>
      <c r="D12" s="170"/>
      <c r="E12" s="171">
        <f>'Consultant Weekly Time Sheet'!M16</f>
        <v>0</v>
      </c>
      <c r="F12" s="172">
        <f>IF(C12="Federal",'Consultant Weekly Time Sheet'!I51,'Consultant Weekly Time Sheet'!I54)</f>
        <v>0</v>
      </c>
      <c r="G12" s="208">
        <f t="shared" si="0"/>
        <v>0</v>
      </c>
      <c r="H12" s="379"/>
      <c r="I12" s="379"/>
      <c r="J12" s="380"/>
      <c r="K12"/>
    </row>
    <row r="13" spans="1:11" ht="18" x14ac:dyDescent="0.35">
      <c r="A13" s="167">
        <f>'Consultant Weekly Time Sheet'!B17</f>
        <v>0</v>
      </c>
      <c r="B13" s="168">
        <f>'Consultant Weekly Time Sheet'!C17</f>
        <v>0</v>
      </c>
      <c r="C13" s="169">
        <f>'Consultant Weekly Time Sheet'!D17</f>
        <v>0</v>
      </c>
      <c r="D13" s="170"/>
      <c r="E13" s="171">
        <f>'Consultant Weekly Time Sheet'!M17</f>
        <v>0</v>
      </c>
      <c r="F13" s="172">
        <f>IF(C13="Federal",'Consultant Weekly Time Sheet'!I51,'Consultant Weekly Time Sheet'!I54)</f>
        <v>0</v>
      </c>
      <c r="G13" s="208">
        <f t="shared" si="0"/>
        <v>0</v>
      </c>
      <c r="H13" s="379"/>
      <c r="I13" s="379"/>
      <c r="J13" s="380"/>
      <c r="K13"/>
    </row>
    <row r="14" spans="1:11" ht="18" x14ac:dyDescent="0.35">
      <c r="A14" s="167">
        <f>'Consultant Weekly Time Sheet'!B18</f>
        <v>0</v>
      </c>
      <c r="B14" s="168">
        <f>'Consultant Weekly Time Sheet'!C18</f>
        <v>0</v>
      </c>
      <c r="C14" s="169">
        <f>'Consultant Weekly Time Sheet'!D18</f>
        <v>0</v>
      </c>
      <c r="D14" s="170"/>
      <c r="E14" s="171">
        <f>'Consultant Weekly Time Sheet'!M18</f>
        <v>0</v>
      </c>
      <c r="F14" s="172">
        <f>IF(C14="Federal",'Consultant Weekly Time Sheet'!I51,'Consultant Weekly Time Sheet'!I54)</f>
        <v>0</v>
      </c>
      <c r="G14" s="208">
        <f t="shared" si="0"/>
        <v>0</v>
      </c>
      <c r="H14" s="379"/>
      <c r="I14" s="379"/>
      <c r="J14" s="380"/>
      <c r="K14"/>
    </row>
    <row r="15" spans="1:11" ht="18" x14ac:dyDescent="0.35">
      <c r="A15" s="167">
        <f>'Consultant Weekly Time Sheet'!B19</f>
        <v>0</v>
      </c>
      <c r="B15" s="168">
        <f>'Consultant Weekly Time Sheet'!C19</f>
        <v>0</v>
      </c>
      <c r="C15" s="169">
        <f>'Consultant Weekly Time Sheet'!D19</f>
        <v>0</v>
      </c>
      <c r="D15" s="170"/>
      <c r="E15" s="171">
        <f>'Consultant Weekly Time Sheet'!M19</f>
        <v>0</v>
      </c>
      <c r="F15" s="172">
        <f>IF(C15="Federal",'Consultant Weekly Time Sheet'!I51,'Consultant Weekly Time Sheet'!I54)</f>
        <v>0</v>
      </c>
      <c r="G15" s="208">
        <f t="shared" si="0"/>
        <v>0</v>
      </c>
      <c r="H15" s="379"/>
      <c r="I15" s="379"/>
      <c r="J15" s="380"/>
      <c r="K15"/>
    </row>
    <row r="16" spans="1:11" ht="18" x14ac:dyDescent="0.35">
      <c r="A16" s="167">
        <f>'Consultant Weekly Time Sheet'!B20</f>
        <v>0</v>
      </c>
      <c r="B16" s="168">
        <f>'Consultant Weekly Time Sheet'!C20</f>
        <v>0</v>
      </c>
      <c r="C16" s="169">
        <f>'Consultant Weekly Time Sheet'!D20</f>
        <v>0</v>
      </c>
      <c r="D16" s="170"/>
      <c r="E16" s="171">
        <f>'Consultant Weekly Time Sheet'!M20</f>
        <v>0</v>
      </c>
      <c r="F16" s="172">
        <f>IF(C16="Federal",'Consultant Weekly Time Sheet'!I51,'Consultant Weekly Time Sheet'!I54)</f>
        <v>0</v>
      </c>
      <c r="G16" s="208">
        <f t="shared" si="0"/>
        <v>0</v>
      </c>
      <c r="H16" s="379"/>
      <c r="I16" s="379"/>
      <c r="J16" s="380"/>
      <c r="K16"/>
    </row>
    <row r="17" spans="1:11" ht="18" x14ac:dyDescent="0.35">
      <c r="A17" s="167">
        <f>'Consultant Weekly Time Sheet'!B21</f>
        <v>0</v>
      </c>
      <c r="B17" s="168">
        <f>'Consultant Weekly Time Sheet'!C21</f>
        <v>0</v>
      </c>
      <c r="C17" s="169">
        <f>'Consultant Weekly Time Sheet'!D21</f>
        <v>0</v>
      </c>
      <c r="D17" s="170"/>
      <c r="E17" s="171">
        <f>'Consultant Weekly Time Sheet'!M21</f>
        <v>0</v>
      </c>
      <c r="F17" s="172">
        <f>IF(C17="Federal",'Consultant Weekly Time Sheet'!I51,'Consultant Weekly Time Sheet'!I54)</f>
        <v>0</v>
      </c>
      <c r="G17" s="208">
        <f t="shared" si="0"/>
        <v>0</v>
      </c>
      <c r="H17" s="379"/>
      <c r="I17" s="379"/>
      <c r="J17" s="380"/>
      <c r="K17"/>
    </row>
    <row r="18" spans="1:11" ht="18" x14ac:dyDescent="0.35">
      <c r="A18" s="167">
        <f>'Consultant Weekly Time Sheet'!B22</f>
        <v>0</v>
      </c>
      <c r="B18" s="168">
        <f>'Consultant Weekly Time Sheet'!C22</f>
        <v>0</v>
      </c>
      <c r="C18" s="169">
        <f>'Consultant Weekly Time Sheet'!D22</f>
        <v>0</v>
      </c>
      <c r="D18" s="170"/>
      <c r="E18" s="171">
        <f>'Consultant Weekly Time Sheet'!M22</f>
        <v>0</v>
      </c>
      <c r="F18" s="172">
        <f>IF(C18="Federal",'Consultant Weekly Time Sheet'!I51,'Consultant Weekly Time Sheet'!I54)</f>
        <v>0</v>
      </c>
      <c r="G18" s="208">
        <f t="shared" si="0"/>
        <v>0</v>
      </c>
      <c r="H18" s="379"/>
      <c r="I18" s="379"/>
      <c r="J18" s="380"/>
      <c r="K18"/>
    </row>
    <row r="19" spans="1:11" ht="18" x14ac:dyDescent="0.35">
      <c r="A19" s="167">
        <f>'Consultant Weekly Time Sheet'!B23</f>
        <v>0</v>
      </c>
      <c r="B19" s="168">
        <f>'Consultant Weekly Time Sheet'!C23</f>
        <v>0</v>
      </c>
      <c r="C19" s="169">
        <f>'Consultant Weekly Time Sheet'!D23</f>
        <v>0</v>
      </c>
      <c r="D19" s="170"/>
      <c r="E19" s="171">
        <f>'Consultant Weekly Time Sheet'!M23</f>
        <v>0</v>
      </c>
      <c r="F19" s="172">
        <f>IF(C19="Federal",'Consultant Weekly Time Sheet'!I51,'Consultant Weekly Time Sheet'!I54)</f>
        <v>0</v>
      </c>
      <c r="G19" s="208">
        <f t="shared" si="0"/>
        <v>0</v>
      </c>
      <c r="H19" s="379"/>
      <c r="I19" s="379"/>
      <c r="J19" s="380"/>
      <c r="K19"/>
    </row>
    <row r="20" spans="1:11" ht="18" x14ac:dyDescent="0.35">
      <c r="A20" s="167">
        <f>'Consultant Weekly Time Sheet'!B24</f>
        <v>0</v>
      </c>
      <c r="B20" s="168">
        <f>'Consultant Weekly Time Sheet'!C24</f>
        <v>0</v>
      </c>
      <c r="C20" s="169">
        <f>'Consultant Weekly Time Sheet'!D24</f>
        <v>0</v>
      </c>
      <c r="D20" s="170"/>
      <c r="E20" s="171">
        <f>'Consultant Weekly Time Sheet'!M24</f>
        <v>0</v>
      </c>
      <c r="F20" s="172">
        <f>IF(C20="Federal",'Consultant Weekly Time Sheet'!I51,'Consultant Weekly Time Sheet'!I54)</f>
        <v>0</v>
      </c>
      <c r="G20" s="208">
        <f t="shared" si="0"/>
        <v>0</v>
      </c>
      <c r="H20" s="379"/>
      <c r="I20" s="379"/>
      <c r="J20" s="380"/>
      <c r="K20"/>
    </row>
    <row r="21" spans="1:11" ht="18" x14ac:dyDescent="0.35">
      <c r="A21" s="167">
        <f>'Consultant Weekly Time Sheet'!B25</f>
        <v>0</v>
      </c>
      <c r="B21" s="168">
        <f>'Consultant Weekly Time Sheet'!C25</f>
        <v>0</v>
      </c>
      <c r="C21" s="169">
        <f>'Consultant Weekly Time Sheet'!D25</f>
        <v>0</v>
      </c>
      <c r="D21" s="170"/>
      <c r="E21" s="171">
        <f>'Consultant Weekly Time Sheet'!M25</f>
        <v>0</v>
      </c>
      <c r="F21" s="172">
        <f>IF(C21="Federal",'Consultant Weekly Time Sheet'!I51,'Consultant Weekly Time Sheet'!I54)</f>
        <v>0</v>
      </c>
      <c r="G21" s="208">
        <f t="shared" si="0"/>
        <v>0</v>
      </c>
      <c r="H21" s="379"/>
      <c r="I21" s="379"/>
      <c r="J21" s="380"/>
      <c r="K21"/>
    </row>
    <row r="22" spans="1:11" ht="18" x14ac:dyDescent="0.35">
      <c r="A22" s="167">
        <f>'Consultant Weekly Time Sheet'!B26</f>
        <v>0</v>
      </c>
      <c r="B22" s="168">
        <f>'Consultant Weekly Time Sheet'!C26</f>
        <v>0</v>
      </c>
      <c r="C22" s="169">
        <f>'Consultant Weekly Time Sheet'!D26</f>
        <v>0</v>
      </c>
      <c r="D22" s="170"/>
      <c r="E22" s="171">
        <f>'Consultant Weekly Time Sheet'!M26</f>
        <v>0</v>
      </c>
      <c r="F22" s="172">
        <f>IF(C22="Federal",'Consultant Weekly Time Sheet'!I51,'Consultant Weekly Time Sheet'!I54)</f>
        <v>0</v>
      </c>
      <c r="G22" s="208">
        <f t="shared" si="0"/>
        <v>0</v>
      </c>
      <c r="H22" s="379"/>
      <c r="I22" s="379"/>
      <c r="J22" s="380"/>
      <c r="K22"/>
    </row>
    <row r="23" spans="1:11" ht="18" x14ac:dyDescent="0.35">
      <c r="A23" s="167">
        <f>'Consultant Weekly Time Sheet'!B27</f>
        <v>0</v>
      </c>
      <c r="B23" s="168">
        <f>'Consultant Weekly Time Sheet'!C27</f>
        <v>0</v>
      </c>
      <c r="C23" s="169">
        <f>'Consultant Weekly Time Sheet'!D27</f>
        <v>0</v>
      </c>
      <c r="D23" s="170"/>
      <c r="E23" s="171">
        <f>'Consultant Weekly Time Sheet'!M27</f>
        <v>0</v>
      </c>
      <c r="F23" s="172">
        <f>IF(C23="Federal",'Consultant Weekly Time Sheet'!I51,'Consultant Weekly Time Sheet'!I54)</f>
        <v>0</v>
      </c>
      <c r="G23" s="208">
        <f t="shared" si="0"/>
        <v>0</v>
      </c>
      <c r="H23" s="379"/>
      <c r="I23" s="379"/>
      <c r="J23" s="380"/>
      <c r="K23"/>
    </row>
    <row r="24" spans="1:11" ht="18" x14ac:dyDescent="0.35">
      <c r="A24" s="167">
        <f>'Consultant Weekly Time Sheet'!B28</f>
        <v>0</v>
      </c>
      <c r="B24" s="168">
        <f>'Consultant Weekly Time Sheet'!C28</f>
        <v>0</v>
      </c>
      <c r="C24" s="169">
        <f>'Consultant Weekly Time Sheet'!D28</f>
        <v>0</v>
      </c>
      <c r="D24" s="170"/>
      <c r="E24" s="171">
        <f>'Consultant Weekly Time Sheet'!M28</f>
        <v>0</v>
      </c>
      <c r="F24" s="172">
        <f>IF(C24="Federal",'Consultant Weekly Time Sheet'!I51,'Consultant Weekly Time Sheet'!I54)</f>
        <v>0</v>
      </c>
      <c r="G24" s="208">
        <f t="shared" si="0"/>
        <v>0</v>
      </c>
      <c r="H24" s="379"/>
      <c r="I24" s="379"/>
      <c r="J24" s="380"/>
      <c r="K24"/>
    </row>
    <row r="25" spans="1:11" ht="18" x14ac:dyDescent="0.35">
      <c r="A25" s="167">
        <f>'Consultant Weekly Time Sheet'!B29</f>
        <v>0</v>
      </c>
      <c r="B25" s="168">
        <f>'Consultant Weekly Time Sheet'!C29</f>
        <v>0</v>
      </c>
      <c r="C25" s="169">
        <f>'Consultant Weekly Time Sheet'!D29</f>
        <v>0</v>
      </c>
      <c r="D25" s="170"/>
      <c r="E25" s="171">
        <f>'Consultant Weekly Time Sheet'!M29</f>
        <v>0</v>
      </c>
      <c r="F25" s="172">
        <f>IF(C25="Federal",'Consultant Weekly Time Sheet'!I51,'Consultant Weekly Time Sheet'!I54)</f>
        <v>0</v>
      </c>
      <c r="G25" s="208">
        <f t="shared" ref="G25:G27" si="1">ROUND(E25*F25,2)</f>
        <v>0</v>
      </c>
      <c r="H25" s="379"/>
      <c r="I25" s="379"/>
      <c r="J25" s="380"/>
      <c r="K25"/>
    </row>
    <row r="26" spans="1:11" ht="18" x14ac:dyDescent="0.35">
      <c r="A26" s="167">
        <f>'Consultant Weekly Time Sheet'!B30</f>
        <v>0</v>
      </c>
      <c r="B26" s="168">
        <f>'Consultant Weekly Time Sheet'!C30</f>
        <v>0</v>
      </c>
      <c r="C26" s="169">
        <f>'Consultant Weekly Time Sheet'!D30</f>
        <v>0</v>
      </c>
      <c r="D26" s="170"/>
      <c r="E26" s="171">
        <f>'Consultant Weekly Time Sheet'!M30</f>
        <v>0</v>
      </c>
      <c r="F26" s="172">
        <f>IF(C26="Federal",'Consultant Weekly Time Sheet'!I51,'Consultant Weekly Time Sheet'!I54)</f>
        <v>0</v>
      </c>
      <c r="G26" s="208">
        <f t="shared" si="1"/>
        <v>0</v>
      </c>
      <c r="H26" s="379"/>
      <c r="I26" s="379"/>
      <c r="J26" s="380"/>
      <c r="K26"/>
    </row>
    <row r="27" spans="1:11" ht="18" x14ac:dyDescent="0.35">
      <c r="A27" s="167">
        <f>'Consultant Weekly Time Sheet'!B31</f>
        <v>0</v>
      </c>
      <c r="B27" s="168">
        <f>'Consultant Weekly Time Sheet'!C31</f>
        <v>0</v>
      </c>
      <c r="C27" s="169">
        <f>'Consultant Weekly Time Sheet'!D31</f>
        <v>0</v>
      </c>
      <c r="D27" s="170"/>
      <c r="E27" s="171">
        <f>'Consultant Weekly Time Sheet'!M31</f>
        <v>0</v>
      </c>
      <c r="F27" s="172">
        <f>IF(C27="Federal",'Consultant Weekly Time Sheet'!I51,'Consultant Weekly Time Sheet'!I54)</f>
        <v>0</v>
      </c>
      <c r="G27" s="208">
        <f t="shared" si="1"/>
        <v>0</v>
      </c>
      <c r="H27" s="379"/>
      <c r="I27" s="379"/>
      <c r="J27" s="380"/>
      <c r="K27"/>
    </row>
    <row r="28" spans="1:11" ht="18" x14ac:dyDescent="0.35">
      <c r="A28" s="167"/>
      <c r="B28" s="168"/>
      <c r="C28" s="169"/>
      <c r="D28" s="170"/>
      <c r="E28" s="171"/>
      <c r="F28" s="172"/>
      <c r="G28" s="208"/>
      <c r="H28" s="379"/>
      <c r="I28" s="379"/>
      <c r="J28" s="380"/>
      <c r="K28"/>
    </row>
    <row r="29" spans="1:11" ht="18.600000000000001" thickBot="1" x14ac:dyDescent="0.4">
      <c r="A29" s="173"/>
      <c r="B29" s="174"/>
      <c r="C29" s="175"/>
      <c r="D29" s="176"/>
      <c r="E29" s="177"/>
      <c r="F29" s="178"/>
      <c r="G29" s="209"/>
      <c r="H29" s="381"/>
      <c r="I29" s="381"/>
      <c r="J29" s="382"/>
      <c r="K29"/>
    </row>
    <row r="30" spans="1:11" ht="18.600000000000001" thickBot="1" x14ac:dyDescent="0.4">
      <c r="A30" s="179"/>
      <c r="B30" s="180"/>
      <c r="C30" s="180"/>
      <c r="D30" s="181"/>
      <c r="E30" s="182">
        <f>SUM(E5:E29)</f>
        <v>0</v>
      </c>
      <c r="F30" s="183"/>
      <c r="G30" s="184">
        <f>SUMIF($C$5:$C$29,"*federal*",$G$5:$G$29)+(SUMIF(D37:D40,"*federal*",K37:K40))</f>
        <v>0</v>
      </c>
      <c r="H30" s="185" t="s">
        <v>76</v>
      </c>
      <c r="I30" s="166"/>
      <c r="K30" s="6" t="s">
        <v>77</v>
      </c>
    </row>
    <row r="31" spans="1:11" ht="18" x14ac:dyDescent="0.35">
      <c r="A31" s="179"/>
      <c r="B31" s="180"/>
      <c r="C31" s="180"/>
      <c r="D31" s="181"/>
      <c r="E31" s="186"/>
      <c r="F31" s="183"/>
      <c r="G31" s="184">
        <f>SUMIF($C$5:$C$29,"*state*",$G$5:$G$29)+(SUMIF(D37:D40,"*state*",K37:K40))</f>
        <v>0</v>
      </c>
      <c r="H31" s="185" t="s">
        <v>78</v>
      </c>
      <c r="I31" s="166"/>
    </row>
    <row r="32" spans="1:11" ht="18.600000000000001" thickBot="1" x14ac:dyDescent="0.4">
      <c r="A32" s="179"/>
      <c r="B32" s="180"/>
      <c r="C32" s="180"/>
      <c r="D32" s="181"/>
      <c r="E32" s="186"/>
      <c r="F32" s="183"/>
      <c r="G32" s="184">
        <f>(G30+G31)-K41</f>
        <v>0</v>
      </c>
      <c r="H32" s="185" t="s">
        <v>79</v>
      </c>
      <c r="I32" s="166"/>
    </row>
    <row r="33" spans="1:12" ht="18.600000000000001" thickBot="1" x14ac:dyDescent="0.4">
      <c r="A33" s="179"/>
      <c r="B33" s="180"/>
      <c r="C33" s="180"/>
      <c r="D33" s="181"/>
      <c r="E33" s="186"/>
      <c r="F33" s="183"/>
      <c r="G33" s="126">
        <f>G30+G31</f>
        <v>0</v>
      </c>
      <c r="H33" s="185" t="s">
        <v>80</v>
      </c>
      <c r="I33" s="166"/>
    </row>
    <row r="34" spans="1:12" ht="15.6" x14ac:dyDescent="0.3">
      <c r="A34" s="8"/>
      <c r="B34" s="9"/>
      <c r="C34" s="9"/>
      <c r="D34" s="10"/>
      <c r="E34" s="8"/>
      <c r="F34" s="8"/>
      <c r="I34" s="8"/>
      <c r="J34" s="21"/>
    </row>
    <row r="35" spans="1:12" ht="15" thickBot="1" x14ac:dyDescent="0.35"/>
    <row r="36" spans="1:12" ht="15" customHeight="1" x14ac:dyDescent="0.3">
      <c r="A36" s="197" t="s">
        <v>5</v>
      </c>
      <c r="B36" s="198" t="s">
        <v>71</v>
      </c>
      <c r="C36" s="198" t="s">
        <v>10</v>
      </c>
      <c r="D36" s="198" t="s">
        <v>6</v>
      </c>
      <c r="E36" s="199" t="s">
        <v>20</v>
      </c>
      <c r="F36" s="200" t="s">
        <v>26</v>
      </c>
      <c r="G36" s="200" t="s">
        <v>81</v>
      </c>
      <c r="H36" s="200" t="s">
        <v>82</v>
      </c>
      <c r="I36" s="201" t="s">
        <v>83</v>
      </c>
      <c r="J36" s="201" t="s">
        <v>84</v>
      </c>
      <c r="K36" s="202" t="s">
        <v>74</v>
      </c>
      <c r="L36" s="221" t="s">
        <v>75</v>
      </c>
    </row>
    <row r="37" spans="1:12" ht="18" x14ac:dyDescent="0.35">
      <c r="A37" s="203">
        <f>'Consultant Weekly Time Sheet'!B41</f>
        <v>0</v>
      </c>
      <c r="B37" s="187">
        <f>'Consultant Weekly Time Sheet'!C41</f>
        <v>0</v>
      </c>
      <c r="C37" s="188">
        <f>'Consultant Weekly Time Sheet'!F41</f>
        <v>0</v>
      </c>
      <c r="D37" s="223">
        <f>'Consultant Weekly Time Sheet'!E41</f>
        <v>0</v>
      </c>
      <c r="E37" s="189">
        <f>'Consultant Weekly Time Sheet'!D41</f>
        <v>0</v>
      </c>
      <c r="F37" s="190">
        <f>'Consultant Weekly Time Sheet'!M41</f>
        <v>0</v>
      </c>
      <c r="G37" s="191">
        <v>0.47</v>
      </c>
      <c r="H37" s="192">
        <f>ROUND(F37*G37,2)</f>
        <v>0</v>
      </c>
      <c r="I37" s="192">
        <v>0</v>
      </c>
      <c r="J37" s="191">
        <v>0</v>
      </c>
      <c r="K37" s="191">
        <f>ROUND(SUM(H37:J37),2)</f>
        <v>0</v>
      </c>
      <c r="L37" s="204"/>
    </row>
    <row r="38" spans="1:12" ht="18" x14ac:dyDescent="0.35">
      <c r="A38" s="203">
        <f>'Consultant Weekly Time Sheet'!B42</f>
        <v>0</v>
      </c>
      <c r="B38" s="187">
        <f>'Consultant Weekly Time Sheet'!C42</f>
        <v>0</v>
      </c>
      <c r="C38" s="188">
        <f>'Consultant Weekly Time Sheet'!F42</f>
        <v>0</v>
      </c>
      <c r="D38" s="223">
        <f>'Consultant Weekly Time Sheet'!E42</f>
        <v>0</v>
      </c>
      <c r="E38" s="189">
        <f>'Consultant Weekly Time Sheet'!D42</f>
        <v>0</v>
      </c>
      <c r="F38" s="190">
        <f>'Consultant Weekly Time Sheet'!M42</f>
        <v>0</v>
      </c>
      <c r="G38" s="191">
        <v>0.47</v>
      </c>
      <c r="H38" s="192">
        <f t="shared" ref="H38:H40" si="2">ROUND(F38*G38,2)</f>
        <v>0</v>
      </c>
      <c r="I38" s="192">
        <v>0</v>
      </c>
      <c r="J38" s="191">
        <v>0</v>
      </c>
      <c r="K38" s="191">
        <f>ROUND(SUM(H38:J38),2)</f>
        <v>0</v>
      </c>
      <c r="L38" s="204"/>
    </row>
    <row r="39" spans="1:12" ht="18" x14ac:dyDescent="0.35">
      <c r="A39" s="203">
        <f>'Consultant Weekly Time Sheet'!B43</f>
        <v>0</v>
      </c>
      <c r="B39" s="187">
        <f>'Consultant Weekly Time Sheet'!C43</f>
        <v>0</v>
      </c>
      <c r="C39" s="188">
        <f>'Consultant Weekly Time Sheet'!F43</f>
        <v>0</v>
      </c>
      <c r="D39" s="223">
        <f>'Consultant Weekly Time Sheet'!E43</f>
        <v>0</v>
      </c>
      <c r="E39" s="189">
        <f>'Consultant Weekly Time Sheet'!D43</f>
        <v>0</v>
      </c>
      <c r="F39" s="190">
        <f>'Consultant Weekly Time Sheet'!M43</f>
        <v>0</v>
      </c>
      <c r="G39" s="191">
        <v>0.47</v>
      </c>
      <c r="H39" s="192">
        <f t="shared" si="2"/>
        <v>0</v>
      </c>
      <c r="I39" s="192">
        <v>0</v>
      </c>
      <c r="J39" s="191">
        <v>0</v>
      </c>
      <c r="K39" s="191">
        <f>ROUND(SUM(H39:J39),2)</f>
        <v>0</v>
      </c>
      <c r="L39" s="204"/>
    </row>
    <row r="40" spans="1:12" ht="18" x14ac:dyDescent="0.35">
      <c r="A40" s="203">
        <f>'Consultant Weekly Time Sheet'!B44</f>
        <v>0</v>
      </c>
      <c r="B40" s="187">
        <f>'Consultant Weekly Time Sheet'!C44</f>
        <v>0</v>
      </c>
      <c r="C40" s="188">
        <f>'Consultant Weekly Time Sheet'!F44</f>
        <v>0</v>
      </c>
      <c r="D40" s="223">
        <f>'Consultant Weekly Time Sheet'!E44</f>
        <v>0</v>
      </c>
      <c r="E40" s="189">
        <f>'Consultant Weekly Time Sheet'!D44</f>
        <v>0</v>
      </c>
      <c r="F40" s="190">
        <f>'Consultant Weekly Time Sheet'!M44</f>
        <v>0</v>
      </c>
      <c r="G40" s="191">
        <v>0.47</v>
      </c>
      <c r="H40" s="192">
        <f t="shared" si="2"/>
        <v>0</v>
      </c>
      <c r="I40" s="192">
        <v>0</v>
      </c>
      <c r="J40" s="191">
        <v>0</v>
      </c>
      <c r="K40" s="191">
        <f>ROUND(SUM(H40:J40),2)</f>
        <v>0</v>
      </c>
      <c r="L40" s="204"/>
    </row>
    <row r="41" spans="1:12" ht="18.600000000000001" thickBot="1" x14ac:dyDescent="0.4">
      <c r="A41" s="383" t="s">
        <v>85</v>
      </c>
      <c r="B41" s="383"/>
      <c r="C41" s="383"/>
      <c r="D41" s="383"/>
      <c r="E41" s="383"/>
      <c r="F41" s="383"/>
      <c r="G41" s="193"/>
      <c r="H41" s="193"/>
      <c r="I41" s="193"/>
      <c r="J41" s="195" t="s">
        <v>80</v>
      </c>
      <c r="K41" s="196">
        <f>SUM(K37:K40)</f>
        <v>0</v>
      </c>
      <c r="L41" s="194"/>
    </row>
    <row r="42" spans="1:12" ht="15.6" x14ac:dyDescent="0.3">
      <c r="A42" s="12"/>
      <c r="B42" s="12"/>
      <c r="C42" s="12"/>
      <c r="E42" s="13"/>
      <c r="F42" s="14"/>
      <c r="G42" s="14"/>
      <c r="H42" s="14"/>
      <c r="I42" s="19" t="s">
        <v>86</v>
      </c>
      <c r="J42" s="20"/>
      <c r="K42" s="23"/>
      <c r="L42" s="6"/>
    </row>
    <row r="44" spans="1:12" ht="15.6" x14ac:dyDescent="0.3">
      <c r="A44" s="12"/>
      <c r="B44" s="12"/>
      <c r="C44" s="12"/>
      <c r="D44" s="13"/>
      <c r="E44" s="14"/>
      <c r="F44" s="14"/>
      <c r="G44" s="14"/>
      <c r="I44" s="6"/>
      <c r="K44"/>
    </row>
  </sheetData>
  <protectedRanges>
    <protectedRange sqref="D5:D29 G37:G40 I37:J40 A1 J1 F37 A28:A29 L37:L40 H5:H29" name="Range1"/>
  </protectedRanges>
  <sortState xmlns:xlrd2="http://schemas.microsoft.com/office/spreadsheetml/2017/richdata2" ref="A2:J39">
    <sortCondition ref="B2"/>
  </sortState>
  <mergeCells count="30">
    <mergeCell ref="A41:F41"/>
    <mergeCell ref="J1:K1"/>
    <mergeCell ref="A1:B1"/>
    <mergeCell ref="A2:B2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6:J26"/>
    <mergeCell ref="H27:J27"/>
    <mergeCell ref="H28:J28"/>
    <mergeCell ref="H29:J29"/>
    <mergeCell ref="H21:J21"/>
    <mergeCell ref="H22:J22"/>
    <mergeCell ref="H23:J23"/>
    <mergeCell ref="H24:J24"/>
    <mergeCell ref="H25:J25"/>
  </mergeCells>
  <dataValidations count="10">
    <dataValidation allowBlank="1" showInputMessage="1" showErrorMessage="1" prompt="This cell autopopulates based on entries in the Consultant Weekly Time Sheet." sqref="E5:F27 A5:C27 A37:D40 F37:F40" xr:uid="{41D54285-B46D-4610-AD45-5A3025040941}"/>
    <dataValidation allowBlank="1" showInputMessage="1" showErrorMessage="1" prompt="TDOT to enter this information after invoice submittal." sqref="D5:D27 E37:E40" xr:uid="{4F1F0A7D-A68A-4C24-B7A4-D04A6B90953E}"/>
    <dataValidation allowBlank="1" showInputMessage="1" showErrorMessage="1" prompt="This cell autopopulates - it multiplies pay rate and hours/mins spent." sqref="G5:G27" xr:uid="{7154E701-907A-4044-B84D-DE4CDA223E54}"/>
    <dataValidation allowBlank="1" showInputMessage="1" showErrorMessage="1" prompt="This cell autopopulates based on the data entered above" sqref="G30:G33" xr:uid="{4C38D963-885C-457D-9D24-0F4FCBDAC43D}"/>
    <dataValidation allowBlank="1" showInputMessage="1" showErrorMessage="1" prompt="This cell autopopulates - it multiplies total miles and mileage rate." sqref="H37:H40" xr:uid="{8D50A2DC-97AC-40E0-877F-BAF097E2E3A7}"/>
    <dataValidation allowBlank="1" showInputMessage="1" showErrorMessage="1" prompt="Consult the Comprehensive State Travel Regs for allowable travel rates" sqref="I37:I40" xr:uid="{20CA4435-E16C-4185-933C-69F102106880}"/>
    <dataValidation allowBlank="1" showInputMessage="1" showErrorMessage="1" prompt="Consult the Comprehensive State Travel Regs for allowable travel rates (including per diem)" sqref="J37:J40" xr:uid="{7E816702-1BBD-4628-AEB2-9144E398F815}"/>
    <dataValidation allowBlank="1" showInputMessage="1" showErrorMessage="1" prompt="This cell autopopulates - totalling the hours/minutes listed above." sqref="E30" xr:uid="{6AFAF05D-5608-42AB-9216-8C427F3017C0}"/>
    <dataValidation allowBlank="1" showInputMessage="1" showErrorMessage="1" prompt="This cell autopopulates with the Invoice Number from the Invoice Cover Sheet." sqref="A1:B1" xr:uid="{0E988BD8-FF1E-45DE-BC49-98B051497AD6}"/>
    <dataValidation allowBlank="1" showInputMessage="1" showErrorMessage="1" prompt="This cell autopopulates with the Consultant's Name from the Consultant Weekly Time Sheet." sqref="J1:K1" xr:uid="{35528630-98F2-4999-B171-FE67BA0C4131}"/>
  </dataValidations>
  <printOptions horizontalCentered="1" verticalCentered="1"/>
  <pageMargins left="0.5" right="0.5" top="0.25" bottom="0.25" header="0.25" footer="0.25"/>
  <pageSetup scale="48" fitToHeight="0" orientation="landscape" horizontalDpi="1200" verticalDpi="1200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4AA54659125429217A722642FE44F" ma:contentTypeVersion="803" ma:contentTypeDescription="Create a new document." ma:contentTypeScope="" ma:versionID="7ab5496fe8305cb033bf27ed8a082b57">
  <xsd:schema xmlns:xsd="http://www.w3.org/2001/XMLSchema" xmlns:xs="http://www.w3.org/2001/XMLSchema" xmlns:p="http://schemas.microsoft.com/office/2006/metadata/properties" xmlns:ns2="b5d03e5b-67f9-4998-b70e-b0a6a808d952" xmlns:ns3="6b770e6b-a529-4337-be23-f6fa28fe3ec1" targetNamespace="http://schemas.microsoft.com/office/2006/metadata/properties" ma:root="true" ma:fieldsID="c45a8a987951ddc06019094d1cce1cb4" ns2:_="" ns3:_="">
    <xsd:import namespace="b5d03e5b-67f9-4998-b70e-b0a6a808d952"/>
    <xsd:import namespace="6b770e6b-a529-4337-be23-f6fa28fe3e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03e5b-67f9-4998-b70e-b0a6a808d9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70e6b-a529-4337-be23-f6fa28fe3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9A270D-05F7-4CFC-9E6D-620ACD14703D}">
  <ds:schemaRefs>
    <ds:schemaRef ds:uri="http://schemas.microsoft.com/office/2006/metadata/properties"/>
    <ds:schemaRef ds:uri="6b770e6b-a529-4337-be23-f6fa28fe3ec1"/>
    <ds:schemaRef ds:uri="b5d03e5b-67f9-4998-b70e-b0a6a808d95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E216ED-D6E2-44AE-ABE2-B6F116A51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03e5b-67f9-4998-b70e-b0a6a808d952"/>
    <ds:schemaRef ds:uri="6b770e6b-a529-4337-be23-f6fa28fe3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7E533B-44F4-46E1-BE46-432A7F20C35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0BF7076-5B97-4C22-BA0B-7A172D0B97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Consultant Weekly Time Sheet</vt:lpstr>
      <vt:lpstr>Invoice Cover Sheet</vt:lpstr>
      <vt:lpstr>Finance Invoice Summary</vt:lpstr>
    </vt:vector>
  </TitlesOfParts>
  <Company>TDOT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L. Guthrie</dc:creator>
  <cp:lastModifiedBy>Natalie Lee</cp:lastModifiedBy>
  <cp:revision/>
  <dcterms:created xsi:type="dcterms:W3CDTF">2008-12-12T14:53:38Z</dcterms:created>
  <dcterms:modified xsi:type="dcterms:W3CDTF">2020-04-17T16:55:14Z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0x010100EE94AA54659125429217A722642FE44F</vt:lpwstr>
  </property>
  <property fmtid="{D5CDD505-2E9C-101B-9397-08002B2CF9AE}" pid="3" name="AuthorIds_UIVersion_512">
    <vt:lpwstr>3728</vt:lpwstr>
  </property>
</Properties>
</file>