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5" yWindow="300" windowWidth="14055" windowHeight="8775" tabRatio="696" activeTab="2"/>
  </bookViews>
  <sheets>
    <sheet name="Construction with formula" sheetId="8" r:id="rId1"/>
    <sheet name="Construction No Formulas" sheetId="10" r:id="rId2"/>
    <sheet name=" Engineering with formula" sheetId="7" r:id="rId3"/>
    <sheet name=" Engineering No Formulas" sheetId="11" r:id="rId4"/>
  </sheets>
  <definedNames>
    <definedName name="_xlnm.Print_Area" localSheetId="3">' Engineering No Formulas'!$A$1:$J$40</definedName>
    <definedName name="_xlnm.Print_Area" localSheetId="2">' Engineering with formula'!$A$1:$J$40</definedName>
    <definedName name="_xlnm.Print_Area" localSheetId="1">'Construction No Formulas'!$A$1:$K$57</definedName>
    <definedName name="_xlnm.Print_Area" localSheetId="0">'Construction with formula'!$A$1:$K$58</definedName>
  </definedNames>
  <calcPr calcId="145621"/>
</workbook>
</file>

<file path=xl/calcChain.xml><?xml version="1.0" encoding="utf-8"?>
<calcChain xmlns="http://schemas.openxmlformats.org/spreadsheetml/2006/main">
  <c r="H14" i="8" l="1"/>
  <c r="K14" i="8"/>
  <c r="K9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14" i="8"/>
  <c r="H43" i="8"/>
  <c r="K43" i="8"/>
  <c r="I11" i="7"/>
  <c r="J11" i="7"/>
  <c r="I12" i="7"/>
  <c r="I13" i="7"/>
  <c r="I14" i="7"/>
  <c r="I15" i="7"/>
  <c r="J15" i="7"/>
  <c r="I16" i="7"/>
  <c r="J16" i="7"/>
  <c r="I17" i="7"/>
  <c r="J17" i="7"/>
  <c r="I18" i="7"/>
  <c r="J18" i="7"/>
  <c r="I19" i="7"/>
  <c r="J19" i="7"/>
  <c r="I30" i="7"/>
  <c r="J30" i="7"/>
  <c r="I29" i="7"/>
  <c r="J29" i="7"/>
  <c r="I28" i="7"/>
  <c r="J28" i="7"/>
  <c r="I27" i="7"/>
  <c r="J27" i="7"/>
  <c r="I26" i="7"/>
  <c r="J26" i="7"/>
  <c r="I25" i="7"/>
  <c r="J25" i="7"/>
  <c r="I24" i="7"/>
  <c r="J24" i="7"/>
  <c r="I23" i="7"/>
  <c r="J23" i="7"/>
  <c r="I22" i="7"/>
  <c r="J22" i="7"/>
  <c r="I21" i="7"/>
  <c r="J21" i="7"/>
  <c r="I20" i="7"/>
  <c r="J20" i="7"/>
  <c r="J14" i="7"/>
  <c r="J13" i="7"/>
  <c r="J12" i="7"/>
  <c r="H42" i="8"/>
  <c r="K42" i="8"/>
  <c r="H41" i="8"/>
  <c r="K41" i="8"/>
  <c r="J41" i="8"/>
  <c r="H40" i="8"/>
  <c r="J40" i="8"/>
  <c r="K40" i="8"/>
  <c r="H39" i="8"/>
  <c r="J39" i="8"/>
  <c r="K39" i="8"/>
  <c r="H38" i="8"/>
  <c r="J38" i="8"/>
  <c r="H37" i="8"/>
  <c r="J37" i="8"/>
  <c r="H36" i="8"/>
  <c r="K36" i="8"/>
  <c r="J36" i="8"/>
  <c r="H35" i="8"/>
  <c r="K35" i="8"/>
  <c r="J35" i="8"/>
  <c r="H34" i="8"/>
  <c r="J34" i="8"/>
  <c r="H33" i="8"/>
  <c r="J33" i="8"/>
  <c r="H15" i="8"/>
  <c r="K15" i="8"/>
  <c r="J15" i="8"/>
  <c r="H16" i="8"/>
  <c r="K16" i="8"/>
  <c r="J16" i="8"/>
  <c r="H17" i="8"/>
  <c r="J17" i="8"/>
  <c r="H18" i="8"/>
  <c r="J18" i="8"/>
  <c r="H19" i="8"/>
  <c r="J19" i="8"/>
  <c r="H20" i="8"/>
  <c r="J20" i="8"/>
  <c r="K20" i="8"/>
  <c r="H21" i="8"/>
  <c r="J21" i="8"/>
  <c r="H22" i="8"/>
  <c r="K22" i="8"/>
  <c r="J22" i="8"/>
  <c r="H23" i="8"/>
  <c r="J23" i="8"/>
  <c r="K23" i="8"/>
  <c r="H24" i="8"/>
  <c r="K24" i="8"/>
  <c r="H25" i="8"/>
  <c r="J25" i="8"/>
  <c r="K25" i="8"/>
  <c r="H26" i="8"/>
  <c r="K26" i="8"/>
  <c r="J26" i="8"/>
  <c r="H27" i="8"/>
  <c r="J27" i="8"/>
  <c r="H28" i="8"/>
  <c r="J28" i="8"/>
  <c r="K28" i="8"/>
  <c r="H29" i="8"/>
  <c r="J29" i="8"/>
  <c r="H30" i="8"/>
  <c r="K30" i="8"/>
  <c r="J30" i="8"/>
  <c r="H31" i="8"/>
  <c r="K31" i="8"/>
  <c r="J31" i="8"/>
  <c r="H32" i="8"/>
  <c r="K32" i="8"/>
  <c r="K21" i="8"/>
  <c r="K37" i="8"/>
  <c r="K19" i="8"/>
  <c r="I31" i="7"/>
  <c r="K29" i="8"/>
  <c r="K18" i="8"/>
  <c r="K27" i="8"/>
  <c r="K34" i="8"/>
  <c r="K38" i="8"/>
  <c r="J42" i="8"/>
  <c r="M44" i="8"/>
  <c r="F44" i="8"/>
  <c r="K17" i="8"/>
  <c r="J24" i="8"/>
  <c r="J32" i="8"/>
  <c r="K33" i="8"/>
  <c r="J14" i="8"/>
  <c r="I33" i="7"/>
  <c r="C32" i="7"/>
  <c r="C33" i="7"/>
  <c r="J31" i="7"/>
  <c r="J45" i="8"/>
  <c r="K45" i="8"/>
  <c r="K8" i="8"/>
  <c r="J47" i="8"/>
  <c r="J49" i="8"/>
</calcChain>
</file>

<file path=xl/comments1.xml><?xml version="1.0" encoding="utf-8"?>
<comments xmlns="http://schemas.openxmlformats.org/spreadsheetml/2006/main">
  <authors>
    <author>Chuck Hoskins</author>
  </authors>
  <commentList>
    <comment ref="B14" authorId="0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0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0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0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0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0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0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2.xml><?xml version="1.0" encoding="utf-8"?>
<comments xmlns="http://schemas.openxmlformats.org/spreadsheetml/2006/main">
  <authors>
    <author>Chuck Hoskins</author>
  </authors>
  <commentList>
    <comment ref="B14" authorId="0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0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0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0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0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0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0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3.xml><?xml version="1.0" encoding="utf-8"?>
<comments xmlns="http://schemas.openxmlformats.org/spreadsheetml/2006/main">
  <authors>
    <author>Chuck Hoskins</author>
  </authors>
  <commentList>
    <comment ref="A11" authorId="0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0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</commentList>
</comments>
</file>

<file path=xl/comments4.xml><?xml version="1.0" encoding="utf-8"?>
<comments xmlns="http://schemas.openxmlformats.org/spreadsheetml/2006/main">
  <authors>
    <author>Chuck Hoskins</author>
  </authors>
  <commentList>
    <comment ref="A11" authorId="0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0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</commentList>
</comments>
</file>

<file path=xl/sharedStrings.xml><?xml version="1.0" encoding="utf-8"?>
<sst xmlns="http://schemas.openxmlformats.org/spreadsheetml/2006/main" count="381" uniqueCount="185">
  <si>
    <t>Contract % Completed:</t>
  </si>
  <si>
    <t>Working Days, Current:</t>
  </si>
  <si>
    <t>Total to Date:</t>
  </si>
  <si>
    <t>Item</t>
  </si>
  <si>
    <t>Items</t>
  </si>
  <si>
    <t>Unit</t>
  </si>
  <si>
    <t>Plans</t>
  </si>
  <si>
    <t>Quantities</t>
  </si>
  <si>
    <t>Total</t>
  </si>
  <si>
    <t>%</t>
  </si>
  <si>
    <t>No.</t>
  </si>
  <si>
    <t>Description</t>
  </si>
  <si>
    <t>Current</t>
  </si>
  <si>
    <t>Previous</t>
  </si>
  <si>
    <t>Price</t>
  </si>
  <si>
    <t>Amount</t>
  </si>
  <si>
    <t xml:space="preserve"> Schedule I</t>
  </si>
  <si>
    <t>Date</t>
  </si>
  <si>
    <t xml:space="preserve"> Item</t>
  </si>
  <si>
    <t xml:space="preserve">                    Description</t>
  </si>
  <si>
    <t>Budget</t>
  </si>
  <si>
    <t xml:space="preserve">  %</t>
  </si>
  <si>
    <t xml:space="preserve">  No.</t>
  </si>
  <si>
    <t xml:space="preserve">      Current</t>
  </si>
  <si>
    <t xml:space="preserve">      Previous</t>
  </si>
  <si>
    <t>Total Estimate to Date</t>
  </si>
  <si>
    <t xml:space="preserve">   Total Estimate to Date</t>
  </si>
  <si>
    <t>Previous Payment(s)</t>
  </si>
  <si>
    <t>Amount Due This Estimate</t>
  </si>
  <si>
    <t xml:space="preserve">   Contract Amount</t>
  </si>
  <si>
    <t xml:space="preserve">   Contract Balance</t>
  </si>
  <si>
    <t>Engineer's Signature</t>
  </si>
  <si>
    <t xml:space="preserve">  Expenditures</t>
  </si>
  <si>
    <t>Contractor's Signature</t>
  </si>
  <si>
    <t>Hourly</t>
  </si>
  <si>
    <t>Unit of</t>
  </si>
  <si>
    <t>Measure</t>
  </si>
  <si>
    <t>L.S.</t>
  </si>
  <si>
    <t>Construction Administration</t>
  </si>
  <si>
    <t>Basic Fee</t>
  </si>
  <si>
    <t>Topographic Survey</t>
  </si>
  <si>
    <t>Construction Staking</t>
  </si>
  <si>
    <t>Subsurface Investigation</t>
  </si>
  <si>
    <t>Construction Testing</t>
  </si>
  <si>
    <t>Exhibit "A" Property Map</t>
  </si>
  <si>
    <t>Resident Representation</t>
  </si>
  <si>
    <t xml:space="preserve"> Total  to  Date</t>
  </si>
  <si>
    <t>Inspector's Signature</t>
  </si>
  <si>
    <t>I hereby certify that the quantities and amounts herein shown are correct,</t>
  </si>
  <si>
    <t>and that the work has been performed and materials used in accordance</t>
  </si>
  <si>
    <t xml:space="preserve"> with the plans and specifications heretofore approved for this project.</t>
  </si>
  <si>
    <t>Project Description:</t>
  </si>
  <si>
    <t>To Be Completed:</t>
  </si>
  <si>
    <t>Approved:</t>
  </si>
  <si>
    <t>COMPANY NAME</t>
  </si>
  <si>
    <t>ADDRESS</t>
  </si>
  <si>
    <t>Address</t>
  </si>
  <si>
    <t>Engineering Project No.:</t>
  </si>
  <si>
    <t>TAD Project No.:</t>
  </si>
  <si>
    <t>Accepted Date of Contract:</t>
  </si>
  <si>
    <t>AS Inv.</t>
  </si>
  <si>
    <t>RSA Determination</t>
  </si>
  <si>
    <t>TAD Contract No.:</t>
  </si>
  <si>
    <t>Period From:</t>
  </si>
  <si>
    <t>Invoice Number:</t>
  </si>
  <si>
    <t>Engineering Firm</t>
  </si>
  <si>
    <t>Total Current Amount:</t>
  </si>
  <si>
    <t>Period To:</t>
  </si>
  <si>
    <t>County:</t>
  </si>
  <si>
    <t>Time Computed From:</t>
  </si>
  <si>
    <t>Time Limit:</t>
  </si>
  <si>
    <t>% Consumed:</t>
  </si>
  <si>
    <t>Total Contract Amount:</t>
  </si>
  <si>
    <t>Rutherford</t>
  </si>
  <si>
    <t>Revision:</t>
  </si>
  <si>
    <t>Revision Contract Amount:</t>
  </si>
  <si>
    <t>PROJECT DESCRIPTION</t>
  </si>
  <si>
    <t>Anderson</t>
  </si>
  <si>
    <t>Hamilton</t>
  </si>
  <si>
    <t>Morgan</t>
  </si>
  <si>
    <t>Bedford</t>
  </si>
  <si>
    <t>Hancock</t>
  </si>
  <si>
    <t>Obion</t>
  </si>
  <si>
    <t>Benton</t>
  </si>
  <si>
    <t>Hardeman</t>
  </si>
  <si>
    <t>Overton</t>
  </si>
  <si>
    <t>Bledsoe</t>
  </si>
  <si>
    <t>Hardin</t>
  </si>
  <si>
    <t>Perry</t>
  </si>
  <si>
    <t>Blount</t>
  </si>
  <si>
    <t>Hawkins</t>
  </si>
  <si>
    <t>Pickett</t>
  </si>
  <si>
    <t>Bradley</t>
  </si>
  <si>
    <t>Haywood</t>
  </si>
  <si>
    <t>Polk</t>
  </si>
  <si>
    <t>Campbell</t>
  </si>
  <si>
    <t>Henderson</t>
  </si>
  <si>
    <t>Putnam</t>
  </si>
  <si>
    <t>Cannon</t>
  </si>
  <si>
    <t>Henry</t>
  </si>
  <si>
    <t>Rhea</t>
  </si>
  <si>
    <t>Carroll</t>
  </si>
  <si>
    <t>Hickman</t>
  </si>
  <si>
    <t>Roane</t>
  </si>
  <si>
    <t>Carter</t>
  </si>
  <si>
    <t>Houston</t>
  </si>
  <si>
    <t>Robertson</t>
  </si>
  <si>
    <t>Cheatham</t>
  </si>
  <si>
    <t>Humphreys</t>
  </si>
  <si>
    <t>Chester</t>
  </si>
  <si>
    <t>Jackson</t>
  </si>
  <si>
    <t>Scott</t>
  </si>
  <si>
    <t>Claiborne</t>
  </si>
  <si>
    <t>Jefferson</t>
  </si>
  <si>
    <t>Sequatchie</t>
  </si>
  <si>
    <t>Clay</t>
  </si>
  <si>
    <t>Johnson</t>
  </si>
  <si>
    <t>Sevier</t>
  </si>
  <si>
    <t>Cocke</t>
  </si>
  <si>
    <t>Knox</t>
  </si>
  <si>
    <t>Shelby</t>
  </si>
  <si>
    <t>Coffee</t>
  </si>
  <si>
    <t>Lake</t>
  </si>
  <si>
    <t>Smith</t>
  </si>
  <si>
    <t>Crockett</t>
  </si>
  <si>
    <t>Lauderdale</t>
  </si>
  <si>
    <t>Stewart</t>
  </si>
  <si>
    <t>Cumberland</t>
  </si>
  <si>
    <t>Lawrence</t>
  </si>
  <si>
    <t>Sullivan</t>
  </si>
  <si>
    <t>Davidson</t>
  </si>
  <si>
    <t>Lewis</t>
  </si>
  <si>
    <t>Sumner</t>
  </si>
  <si>
    <t>Decatur</t>
  </si>
  <si>
    <t>Lincoln</t>
  </si>
  <si>
    <t>Tipton</t>
  </si>
  <si>
    <t>DeKalb</t>
  </si>
  <si>
    <t>Loudon</t>
  </si>
  <si>
    <t>Trousdale</t>
  </si>
  <si>
    <t>Dickson</t>
  </si>
  <si>
    <t>Macon</t>
  </si>
  <si>
    <t>Unicoi</t>
  </si>
  <si>
    <t>Dyer</t>
  </si>
  <si>
    <t>Madison</t>
  </si>
  <si>
    <t>Union</t>
  </si>
  <si>
    <t>Fayette</t>
  </si>
  <si>
    <t>Van Buren</t>
  </si>
  <si>
    <t>Fentress</t>
  </si>
  <si>
    <t>Marshall</t>
  </si>
  <si>
    <t>Warren</t>
  </si>
  <si>
    <t>Franklin</t>
  </si>
  <si>
    <t>Maury</t>
  </si>
  <si>
    <t>Washington</t>
  </si>
  <si>
    <t>Gibson</t>
  </si>
  <si>
    <t>McMinn</t>
  </si>
  <si>
    <t>Wayne</t>
  </si>
  <si>
    <t>Giles</t>
  </si>
  <si>
    <t>McNairy</t>
  </si>
  <si>
    <t>Weakley</t>
  </si>
  <si>
    <t>Grainger</t>
  </si>
  <si>
    <t>Meigs</t>
  </si>
  <si>
    <t>White</t>
  </si>
  <si>
    <t>Greene</t>
  </si>
  <si>
    <t>Monroe</t>
  </si>
  <si>
    <t>Williamson</t>
  </si>
  <si>
    <t>Grundy</t>
  </si>
  <si>
    <t>Montgomery</t>
  </si>
  <si>
    <t>Wilson</t>
  </si>
  <si>
    <t>Hamblen</t>
  </si>
  <si>
    <t>Moore</t>
  </si>
  <si>
    <t>CITY, STATE ZIP</t>
  </si>
  <si>
    <t>City, State Zip</t>
  </si>
  <si>
    <t>-</t>
  </si>
  <si>
    <t>Phone</t>
  </si>
  <si>
    <t xml:space="preserve"> Balance  No. 1</t>
  </si>
  <si>
    <t>Period of Service:</t>
  </si>
  <si>
    <t xml:space="preserve"> Deductions:</t>
  </si>
  <si>
    <t xml:space="preserve"> Previous Payments:</t>
  </si>
  <si>
    <t xml:space="preserve"> Amt. due this Estimate:</t>
  </si>
  <si>
    <t xml:space="preserve"> Total Estimate to Date:</t>
  </si>
  <si>
    <t xml:space="preserve"> Balance  No. 1:</t>
  </si>
  <si>
    <t>Fiscal Year:</t>
  </si>
  <si>
    <t>TN FY for Service Dates:</t>
  </si>
  <si>
    <t>Date Approved:</t>
  </si>
  <si>
    <t>Time Limit (Days):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</si>
</sst>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m/d/yy;@"/>
  </numFmts>
  <fonts count="15">
    <font>
      <sz val="12"/>
      <name val="Helv"/>
    </font>
    <font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8"/>
      <color indexed="81"/>
      <name val="Tahoma"/>
      <family val="2"/>
    </font>
    <font>
      <sz val="12"/>
      <name val="Times New (W1)"/>
      <family val="1"/>
    </font>
    <font>
      <sz val="10"/>
      <color indexed="10"/>
      <name val="System"/>
      <family val="2"/>
    </font>
    <font>
      <b/>
      <sz val="12"/>
      <color indexed="22"/>
      <name val="Times New (W1)"/>
      <family val="1"/>
    </font>
    <font>
      <sz val="10"/>
      <color indexed="22"/>
      <name val="System"/>
      <family val="2"/>
    </font>
    <font>
      <sz val="12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System"/>
      <family val="2"/>
    </font>
    <font>
      <sz val="10"/>
      <color theme="0" tint="-0.499984740745262"/>
      <name val="System"/>
      <family val="2"/>
    </font>
    <font>
      <b/>
      <sz val="12"/>
      <color theme="0" tint="-0.499984740745262"/>
      <name val="Times New (W1)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47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</borders>
  <cellStyleXfs count="5">
    <xf numFmtId="164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/>
    <xf numFmtId="0" fontId="11" fillId="0" borderId="0"/>
  </cellStyleXfs>
  <cellXfs count="320">
    <xf numFmtId="164" fontId="0" fillId="0" borderId="0" xfId="0"/>
    <xf numFmtId="164" fontId="2" fillId="2" borderId="0" xfId="0" quotePrefix="1" applyFont="1" applyFill="1" applyAlignment="1">
      <alignment horizontal="left"/>
    </xf>
    <xf numFmtId="164" fontId="2" fillId="2" borderId="0" xfId="0" applyFont="1" applyFill="1" applyAlignment="1">
      <alignment horizontal="left"/>
    </xf>
    <xf numFmtId="164" fontId="2" fillId="2" borderId="0" xfId="0" applyFont="1" applyFill="1"/>
    <xf numFmtId="164" fontId="2" fillId="2" borderId="1" xfId="0" applyFont="1" applyFill="1" applyBorder="1" applyAlignment="1">
      <alignment horizontal="left"/>
    </xf>
    <xf numFmtId="164" fontId="3" fillId="3" borderId="2" xfId="0" applyFont="1" applyFill="1" applyBorder="1" applyAlignment="1">
      <alignment horizontal="left"/>
    </xf>
    <xf numFmtId="164" fontId="3" fillId="3" borderId="2" xfId="0" applyFont="1" applyFill="1" applyBorder="1"/>
    <xf numFmtId="164" fontId="3" fillId="3" borderId="3" xfId="0" applyFont="1" applyFill="1" applyBorder="1" applyAlignment="1">
      <alignment horizontal="center"/>
    </xf>
    <xf numFmtId="164" fontId="3" fillId="3" borderId="4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6" xfId="0" applyFont="1" applyFill="1" applyBorder="1" applyAlignment="1">
      <alignment horizontal="left"/>
    </xf>
    <xf numFmtId="164" fontId="3" fillId="3" borderId="6" xfId="0" applyFont="1" applyFill="1" applyBorder="1"/>
    <xf numFmtId="164" fontId="3" fillId="3" borderId="0" xfId="0" applyFont="1" applyFill="1"/>
    <xf numFmtId="164" fontId="3" fillId="3" borderId="7" xfId="0" applyFont="1" applyFill="1" applyBorder="1" applyAlignment="1">
      <alignment horizontal="center"/>
    </xf>
    <xf numFmtId="164" fontId="3" fillId="3" borderId="8" xfId="0" applyFont="1" applyFill="1" applyBorder="1" applyAlignment="1">
      <alignment horizontal="center"/>
    </xf>
    <xf numFmtId="164" fontId="3" fillId="3" borderId="9" xfId="0" applyFont="1" applyFill="1" applyBorder="1" applyAlignment="1">
      <alignment horizontal="left"/>
    </xf>
    <xf numFmtId="164" fontId="3" fillId="3" borderId="10" xfId="0" applyFont="1" applyFill="1" applyBorder="1" applyAlignment="1">
      <alignment horizontal="left"/>
    </xf>
    <xf numFmtId="164" fontId="3" fillId="3" borderId="0" xfId="0" applyFont="1" applyFill="1" applyAlignment="1">
      <alignment horizontal="left"/>
    </xf>
    <xf numFmtId="1" fontId="2" fillId="2" borderId="1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 applyProtection="1">
      <alignment horizontal="center"/>
    </xf>
    <xf numFmtId="39" fontId="2" fillId="4" borderId="12" xfId="0" applyNumberFormat="1" applyFont="1" applyFill="1" applyBorder="1" applyAlignment="1" applyProtection="1">
      <alignment horizontal="center"/>
    </xf>
    <xf numFmtId="9" fontId="2" fillId="2" borderId="13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17" xfId="0" applyNumberFormat="1" applyFont="1" applyFill="1" applyBorder="1" applyAlignment="1" applyProtection="1">
      <alignment horizontal="center"/>
    </xf>
    <xf numFmtId="39" fontId="2" fillId="4" borderId="17" xfId="0" applyNumberFormat="1" applyFont="1" applyFill="1" applyBorder="1" applyAlignment="1" applyProtection="1">
      <alignment horizontal="center"/>
    </xf>
    <xf numFmtId="9" fontId="2" fillId="2" borderId="18" xfId="0" applyNumberFormat="1" applyFont="1" applyFill="1" applyBorder="1" applyAlignment="1" applyProtection="1">
      <alignment horizontal="center"/>
    </xf>
    <xf numFmtId="39" fontId="2" fillId="2" borderId="17" xfId="0" applyNumberFormat="1" applyFont="1" applyFill="1" applyBorder="1" applyAlignment="1" applyProtection="1">
      <alignment horizontal="center"/>
    </xf>
    <xf numFmtId="164" fontId="2" fillId="2" borderId="19" xfId="0" quotePrefix="1" applyFont="1" applyFill="1" applyBorder="1" applyAlignment="1">
      <alignment horizontal="left"/>
    </xf>
    <xf numFmtId="164" fontId="2" fillId="2" borderId="0" xfId="0" applyFont="1" applyFill="1" applyBorder="1"/>
    <xf numFmtId="7" fontId="2" fillId="2" borderId="0" xfId="0" applyNumberFormat="1" applyFont="1" applyFill="1" applyBorder="1" applyProtection="1"/>
    <xf numFmtId="7" fontId="2" fillId="2" borderId="19" xfId="0" quotePrefix="1" applyNumberFormat="1" applyFont="1" applyFill="1" applyBorder="1" applyAlignment="1" applyProtection="1">
      <alignment horizontal="left"/>
    </xf>
    <xf numFmtId="164" fontId="2" fillId="2" borderId="18" xfId="0" applyFont="1" applyFill="1" applyBorder="1" applyAlignment="1">
      <alignment horizontal="center"/>
    </xf>
    <xf numFmtId="164" fontId="2" fillId="2" borderId="19" xfId="0" applyFont="1" applyFill="1" applyBorder="1"/>
    <xf numFmtId="164" fontId="2" fillId="2" borderId="20" xfId="0" applyFont="1" applyFill="1" applyBorder="1"/>
    <xf numFmtId="164" fontId="2" fillId="2" borderId="21" xfId="0" applyFont="1" applyFill="1" applyBorder="1"/>
    <xf numFmtId="164" fontId="2" fillId="2" borderId="1" xfId="0" applyFont="1" applyFill="1" applyBorder="1"/>
    <xf numFmtId="164" fontId="2" fillId="2" borderId="22" xfId="0" applyFont="1" applyFill="1" applyBorder="1"/>
    <xf numFmtId="164" fontId="2" fillId="2" borderId="23" xfId="0" applyFont="1" applyFill="1" applyBorder="1"/>
    <xf numFmtId="164" fontId="2" fillId="2" borderId="23" xfId="0" applyFont="1" applyFill="1" applyBorder="1" applyAlignment="1">
      <alignment horizontal="left"/>
    </xf>
    <xf numFmtId="164" fontId="2" fillId="2" borderId="23" xfId="0" quotePrefix="1" applyFont="1" applyFill="1" applyBorder="1" applyAlignment="1">
      <alignment horizontal="left"/>
    </xf>
    <xf numFmtId="164" fontId="2" fillId="2" borderId="24" xfId="0" applyFont="1" applyFill="1" applyBorder="1"/>
    <xf numFmtId="164" fontId="3" fillId="2" borderId="0" xfId="0" applyFont="1" applyFill="1" applyBorder="1" applyAlignment="1">
      <alignment horizontal="centerContinuous"/>
    </xf>
    <xf numFmtId="164" fontId="2" fillId="2" borderId="25" xfId="0" applyFont="1" applyFill="1" applyBorder="1" applyAlignment="1">
      <alignment horizontal="left"/>
    </xf>
    <xf numFmtId="164" fontId="2" fillId="2" borderId="25" xfId="0" applyFont="1" applyFill="1" applyBorder="1"/>
    <xf numFmtId="164" fontId="2" fillId="2" borderId="10" xfId="0" applyFont="1" applyFill="1" applyBorder="1"/>
    <xf numFmtId="164" fontId="2" fillId="2" borderId="26" xfId="0" applyFont="1" applyFill="1" applyBorder="1"/>
    <xf numFmtId="164" fontId="2" fillId="2" borderId="27" xfId="0" applyFont="1" applyFill="1" applyBorder="1"/>
    <xf numFmtId="164" fontId="2" fillId="2" borderId="0" xfId="0" applyFont="1" applyFill="1" applyBorder="1" applyAlignment="1">
      <alignment horizontal="left"/>
    </xf>
    <xf numFmtId="7" fontId="2" fillId="5" borderId="0" xfId="0" applyNumberFormat="1" applyFont="1" applyFill="1" applyBorder="1" applyProtection="1"/>
    <xf numFmtId="164" fontId="5" fillId="0" borderId="28" xfId="0" applyFont="1" applyBorder="1" applyAlignment="1">
      <alignment horizontal="center"/>
    </xf>
    <xf numFmtId="39" fontId="5" fillId="0" borderId="28" xfId="0" applyNumberFormat="1" applyFont="1" applyBorder="1" applyAlignment="1" applyProtection="1">
      <alignment horizontal="right"/>
    </xf>
    <xf numFmtId="39" fontId="5" fillId="6" borderId="28" xfId="0" applyNumberFormat="1" applyFont="1" applyFill="1" applyBorder="1" applyProtection="1"/>
    <xf numFmtId="39" fontId="5" fillId="0" borderId="28" xfId="0" applyNumberFormat="1" applyFont="1" applyBorder="1" applyProtection="1"/>
    <xf numFmtId="7" fontId="5" fillId="0" borderId="28" xfId="0" applyNumberFormat="1" applyFont="1" applyBorder="1" applyAlignment="1" applyProtection="1">
      <alignment horizontal="right"/>
    </xf>
    <xf numFmtId="7" fontId="5" fillId="0" borderId="28" xfId="0" applyNumberFormat="1" applyFont="1" applyBorder="1" applyProtection="1"/>
    <xf numFmtId="164" fontId="3" fillId="7" borderId="29" xfId="0" applyFont="1" applyFill="1" applyBorder="1" applyAlignment="1">
      <alignment horizontal="centerContinuous"/>
    </xf>
    <xf numFmtId="164" fontId="3" fillId="7" borderId="2" xfId="0" applyFont="1" applyFill="1" applyBorder="1" applyAlignment="1">
      <alignment horizontal="centerContinuous"/>
    </xf>
    <xf numFmtId="164" fontId="3" fillId="7" borderId="30" xfId="0" applyFont="1" applyFill="1" applyBorder="1" applyAlignment="1">
      <alignment horizontal="center"/>
    </xf>
    <xf numFmtId="164" fontId="3" fillId="7" borderId="31" xfId="0" applyFont="1" applyFill="1" applyBorder="1" applyAlignment="1">
      <alignment horizontal="center"/>
    </xf>
    <xf numFmtId="164" fontId="3" fillId="7" borderId="5" xfId="0" applyFont="1" applyFill="1" applyBorder="1"/>
    <xf numFmtId="164" fontId="3" fillId="7" borderId="6" xfId="0" applyFont="1" applyFill="1" applyBorder="1" applyAlignment="1">
      <alignment horizontal="center"/>
    </xf>
    <xf numFmtId="164" fontId="3" fillId="7" borderId="32" xfId="0" applyFont="1" applyFill="1" applyBorder="1"/>
    <xf numFmtId="164" fontId="3" fillId="7" borderId="2" xfId="0" applyFont="1" applyFill="1" applyBorder="1" applyAlignment="1">
      <alignment horizontal="center"/>
    </xf>
    <xf numFmtId="164" fontId="3" fillId="7" borderId="33" xfId="0" applyFont="1" applyFill="1" applyBorder="1" applyAlignment="1">
      <alignment horizontal="centerContinuous"/>
    </xf>
    <xf numFmtId="164" fontId="3" fillId="7" borderId="1" xfId="0" applyFont="1" applyFill="1" applyBorder="1" applyAlignment="1">
      <alignment horizontal="centerContinuous"/>
    </xf>
    <xf numFmtId="164" fontId="3" fillId="7" borderId="34" xfId="0" applyFont="1" applyFill="1" applyBorder="1"/>
    <xf numFmtId="164" fontId="3" fillId="7" borderId="35" xfId="0" applyFont="1" applyFill="1" applyBorder="1" applyAlignment="1">
      <alignment horizontal="center"/>
    </xf>
    <xf numFmtId="164" fontId="3" fillId="7" borderId="1" xfId="0" applyFont="1" applyFill="1" applyBorder="1" applyAlignment="1">
      <alignment horizontal="center"/>
    </xf>
    <xf numFmtId="164" fontId="3" fillId="7" borderId="36" xfId="0" applyFont="1" applyFill="1" applyBorder="1" applyAlignment="1">
      <alignment horizontal="center"/>
    </xf>
    <xf numFmtId="164" fontId="3" fillId="3" borderId="37" xfId="0" applyFont="1" applyFill="1" applyBorder="1" applyAlignment="1">
      <alignment horizontal="left"/>
    </xf>
    <xf numFmtId="164" fontId="3" fillId="3" borderId="38" xfId="0" applyFont="1" applyFill="1" applyBorder="1" applyAlignment="1">
      <alignment horizontal="left"/>
    </xf>
    <xf numFmtId="164" fontId="3" fillId="3" borderId="39" xfId="0" applyFont="1" applyFill="1" applyBorder="1" applyAlignment="1">
      <alignment horizontal="left"/>
    </xf>
    <xf numFmtId="164" fontId="3" fillId="3" borderId="40" xfId="0" applyFont="1" applyFill="1" applyBorder="1" applyAlignment="1">
      <alignment horizontal="left"/>
    </xf>
    <xf numFmtId="164" fontId="3" fillId="2" borderId="41" xfId="0" applyFont="1" applyFill="1" applyBorder="1" applyAlignment="1">
      <alignment horizontal="center"/>
    </xf>
    <xf numFmtId="164" fontId="3" fillId="2" borderId="41" xfId="0" applyFont="1" applyFill="1" applyBorder="1"/>
    <xf numFmtId="164" fontId="2" fillId="2" borderId="42" xfId="0" applyFont="1" applyFill="1" applyBorder="1"/>
    <xf numFmtId="164" fontId="6" fillId="2" borderId="43" xfId="0" applyFont="1" applyFill="1" applyBorder="1" applyAlignment="1">
      <alignment horizontal="left"/>
    </xf>
    <xf numFmtId="164" fontId="2" fillId="2" borderId="43" xfId="0" applyFont="1" applyFill="1" applyBorder="1"/>
    <xf numFmtId="164" fontId="2" fillId="2" borderId="43" xfId="0" quotePrefix="1" applyFont="1" applyFill="1" applyBorder="1" applyAlignment="1">
      <alignment horizontal="left"/>
    </xf>
    <xf numFmtId="164" fontId="2" fillId="2" borderId="43" xfId="0" applyFont="1" applyFill="1" applyBorder="1" applyAlignment="1">
      <alignment horizontal="left"/>
    </xf>
    <xf numFmtId="164" fontId="2" fillId="2" borderId="16" xfId="0" applyFont="1" applyFill="1" applyBorder="1"/>
    <xf numFmtId="164" fontId="2" fillId="2" borderId="44" xfId="0" applyFont="1" applyFill="1" applyBorder="1"/>
    <xf numFmtId="164" fontId="2" fillId="2" borderId="45" xfId="0" applyFont="1" applyFill="1" applyBorder="1"/>
    <xf numFmtId="164" fontId="2" fillId="2" borderId="0" xfId="0" applyFont="1" applyFill="1" applyProtection="1">
      <protection locked="0"/>
    </xf>
    <xf numFmtId="164" fontId="0" fillId="0" borderId="0" xfId="0" applyProtection="1">
      <protection locked="0"/>
    </xf>
    <xf numFmtId="164" fontId="2" fillId="8" borderId="46" xfId="0" applyFont="1" applyFill="1" applyBorder="1" applyProtection="1">
      <protection locked="0"/>
    </xf>
    <xf numFmtId="164" fontId="2" fillId="8" borderId="0" xfId="0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165" fontId="2" fillId="8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Protection="1">
      <protection locked="0"/>
    </xf>
    <xf numFmtId="164" fontId="3" fillId="7" borderId="47" xfId="0" applyFont="1" applyFill="1" applyBorder="1" applyAlignment="1" applyProtection="1">
      <alignment horizontal="centerContinuous"/>
      <protection locked="0"/>
    </xf>
    <xf numFmtId="164" fontId="3" fillId="7" borderId="0" xfId="0" applyFont="1" applyFill="1" applyBorder="1" applyAlignment="1" applyProtection="1">
      <alignment horizontal="centerContinuous"/>
      <protection locked="0"/>
    </xf>
    <xf numFmtId="164" fontId="3" fillId="7" borderId="48" xfId="0" applyFont="1" applyFill="1" applyBorder="1" applyAlignment="1" applyProtection="1">
      <alignment horizontal="center"/>
      <protection locked="0"/>
    </xf>
    <xf numFmtId="164" fontId="3" fillId="7" borderId="26" xfId="0" applyFont="1" applyFill="1" applyBorder="1" applyAlignment="1" applyProtection="1">
      <alignment horizontal="center"/>
      <protection locked="0"/>
    </xf>
    <xf numFmtId="164" fontId="3" fillId="7" borderId="49" xfId="0" applyFont="1" applyFill="1" applyBorder="1" applyProtection="1">
      <protection locked="0"/>
    </xf>
    <xf numFmtId="164" fontId="3" fillId="7" borderId="27" xfId="0" applyFont="1" applyFill="1" applyBorder="1" applyAlignment="1" applyProtection="1">
      <alignment horizontal="center"/>
      <protection locked="0"/>
    </xf>
    <xf numFmtId="164" fontId="3" fillId="7" borderId="50" xfId="0" applyFont="1" applyFill="1" applyBorder="1" applyProtection="1">
      <protection locked="0"/>
    </xf>
    <xf numFmtId="164" fontId="3" fillId="7" borderId="0" xfId="0" applyFont="1" applyFill="1" applyBorder="1" applyAlignment="1" applyProtection="1">
      <alignment horizontal="center"/>
      <protection locked="0"/>
    </xf>
    <xf numFmtId="164" fontId="3" fillId="7" borderId="33" xfId="0" applyFont="1" applyFill="1" applyBorder="1" applyAlignment="1" applyProtection="1">
      <alignment horizontal="centerContinuous"/>
      <protection locked="0"/>
    </xf>
    <xf numFmtId="164" fontId="3" fillId="7" borderId="1" xfId="0" applyFont="1" applyFill="1" applyBorder="1" applyAlignment="1" applyProtection="1">
      <alignment horizontal="centerContinuous"/>
      <protection locked="0"/>
    </xf>
    <xf numFmtId="164" fontId="3" fillId="7" borderId="34" xfId="0" applyFont="1" applyFill="1" applyBorder="1" applyProtection="1">
      <protection locked="0"/>
    </xf>
    <xf numFmtId="164" fontId="3" fillId="7" borderId="35" xfId="0" applyFont="1" applyFill="1" applyBorder="1" applyAlignment="1" applyProtection="1">
      <alignment horizontal="center"/>
      <protection locked="0"/>
    </xf>
    <xf numFmtId="164" fontId="3" fillId="7" borderId="1" xfId="0" applyFont="1" applyFill="1" applyBorder="1" applyAlignment="1" applyProtection="1">
      <alignment horizontal="center"/>
      <protection locked="0"/>
    </xf>
    <xf numFmtId="164" fontId="3" fillId="7" borderId="36" xfId="0" applyFont="1" applyFill="1" applyBorder="1" applyAlignment="1" applyProtection="1">
      <alignment horizontal="center"/>
      <protection locked="0"/>
    </xf>
    <xf numFmtId="164" fontId="5" fillId="0" borderId="28" xfId="0" applyFont="1" applyBorder="1" applyAlignment="1" applyProtection="1">
      <alignment horizontal="center"/>
      <protection locked="0"/>
    </xf>
    <xf numFmtId="39" fontId="5" fillId="0" borderId="28" xfId="0" applyNumberFormat="1" applyFont="1" applyBorder="1" applyAlignment="1" applyProtection="1">
      <alignment horizontal="right"/>
      <protection locked="0"/>
    </xf>
    <xf numFmtId="39" fontId="5" fillId="6" borderId="28" xfId="0" applyNumberFormat="1" applyFont="1" applyFill="1" applyBorder="1" applyProtection="1">
      <protection locked="0"/>
    </xf>
    <xf numFmtId="39" fontId="5" fillId="0" borderId="28" xfId="0" applyNumberFormat="1" applyFont="1" applyBorder="1" applyProtection="1">
      <protection locked="0"/>
    </xf>
    <xf numFmtId="7" fontId="5" fillId="0" borderId="28" xfId="0" applyNumberFormat="1" applyFont="1" applyBorder="1" applyAlignment="1" applyProtection="1">
      <alignment horizontal="right"/>
      <protection locked="0"/>
    </xf>
    <xf numFmtId="7" fontId="5" fillId="6" borderId="0" xfId="0" applyNumberFormat="1" applyFont="1" applyFill="1" applyBorder="1" applyProtection="1">
      <protection locked="0"/>
    </xf>
    <xf numFmtId="164" fontId="5" fillId="0" borderId="9" xfId="0" applyFont="1" applyBorder="1" applyAlignment="1" applyProtection="1">
      <alignment horizontal="center"/>
      <protection locked="0"/>
    </xf>
    <xf numFmtId="39" fontId="5" fillId="0" borderId="9" xfId="0" applyNumberFormat="1" applyFont="1" applyBorder="1" applyAlignment="1" applyProtection="1">
      <alignment horizontal="right"/>
      <protection locked="0"/>
    </xf>
    <xf numFmtId="39" fontId="5" fillId="6" borderId="9" xfId="0" applyNumberFormat="1" applyFont="1" applyFill="1" applyBorder="1" applyProtection="1">
      <protection locked="0"/>
    </xf>
    <xf numFmtId="39" fontId="5" fillId="0" borderId="9" xfId="0" applyNumberFormat="1" applyFont="1" applyBorder="1" applyProtection="1">
      <protection locked="0"/>
    </xf>
    <xf numFmtId="7" fontId="5" fillId="0" borderId="9" xfId="0" applyNumberFormat="1" applyFont="1" applyBorder="1" applyAlignment="1" applyProtection="1">
      <alignment horizontal="right"/>
      <protection locked="0"/>
    </xf>
    <xf numFmtId="164" fontId="5" fillId="0" borderId="51" xfId="0" applyFont="1" applyBorder="1" applyAlignment="1" applyProtection="1">
      <alignment horizontal="center"/>
      <protection locked="0"/>
    </xf>
    <xf numFmtId="39" fontId="5" fillId="0" borderId="51" xfId="0" applyNumberFormat="1" applyFont="1" applyBorder="1" applyAlignment="1" applyProtection="1">
      <alignment horizontal="right"/>
      <protection locked="0"/>
    </xf>
    <xf numFmtId="39" fontId="5" fillId="6" borderId="51" xfId="0" applyNumberFormat="1" applyFont="1" applyFill="1" applyBorder="1" applyProtection="1">
      <protection locked="0"/>
    </xf>
    <xf numFmtId="39" fontId="5" fillId="0" borderId="51" xfId="0" applyNumberFormat="1" applyFont="1" applyBorder="1" applyProtection="1">
      <protection locked="0"/>
    </xf>
    <xf numFmtId="7" fontId="5" fillId="0" borderId="51" xfId="0" applyNumberFormat="1" applyFont="1" applyBorder="1" applyAlignment="1" applyProtection="1">
      <alignment horizontal="right"/>
      <protection locked="0"/>
    </xf>
    <xf numFmtId="7" fontId="5" fillId="6" borderId="1" xfId="0" applyNumberFormat="1" applyFont="1" applyFill="1" applyBorder="1" applyProtection="1"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5" fillId="0" borderId="15" xfId="0" applyFont="1" applyBorder="1" applyAlignment="1" applyProtection="1">
      <alignment horizontal="center"/>
      <protection locked="0"/>
    </xf>
    <xf numFmtId="39" fontId="5" fillId="0" borderId="43" xfId="0" applyNumberFormat="1" applyFont="1" applyBorder="1" applyAlignment="1" applyProtection="1">
      <alignment horizontal="right"/>
      <protection locked="0"/>
    </xf>
    <xf numFmtId="7" fontId="5" fillId="6" borderId="43" xfId="0" applyNumberFormat="1" applyFont="1" applyFill="1" applyBorder="1" applyProtection="1">
      <protection locked="0"/>
    </xf>
    <xf numFmtId="39" fontId="5" fillId="6" borderId="43" xfId="0" applyNumberFormat="1" applyFont="1" applyFill="1" applyBorder="1" applyProtection="1">
      <protection locked="0"/>
    </xf>
    <xf numFmtId="39" fontId="5" fillId="0" borderId="43" xfId="0" applyNumberFormat="1" applyFont="1" applyBorder="1" applyProtection="1">
      <protection locked="0"/>
    </xf>
    <xf numFmtId="7" fontId="5" fillId="0" borderId="43" xfId="0" applyNumberFormat="1" applyFont="1" applyBorder="1" applyAlignment="1" applyProtection="1">
      <alignment horizontal="right"/>
      <protection locked="0"/>
    </xf>
    <xf numFmtId="44" fontId="2" fillId="2" borderId="0" xfId="1" applyFont="1" applyFill="1" applyProtection="1">
      <protection locked="0"/>
    </xf>
    <xf numFmtId="7" fontId="5" fillId="0" borderId="52" xfId="0" applyNumberFormat="1" applyFont="1" applyBorder="1" applyProtection="1">
      <protection locked="0"/>
    </xf>
    <xf numFmtId="164" fontId="2" fillId="2" borderId="27" xfId="0" applyFont="1" applyFill="1" applyBorder="1" applyProtection="1">
      <protection locked="0"/>
    </xf>
    <xf numFmtId="7" fontId="5" fillId="0" borderId="28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7" fontId="5" fillId="0" borderId="36" xfId="0" applyNumberFormat="1" applyFont="1" applyBorder="1" applyProtection="1">
      <protection locked="0"/>
    </xf>
    <xf numFmtId="7" fontId="5" fillId="6" borderId="53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7" fontId="2" fillId="5" borderId="0" xfId="0" applyNumberFormat="1" applyFont="1" applyFill="1" applyBorder="1" applyProtection="1">
      <protection locked="0"/>
    </xf>
    <xf numFmtId="164" fontId="0" fillId="0" borderId="0" xfId="0" applyProtection="1"/>
    <xf numFmtId="164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Font="1" applyFill="1" applyBorder="1" applyProtection="1">
      <protection locked="0"/>
    </xf>
    <xf numFmtId="164" fontId="2" fillId="9" borderId="0" xfId="0" applyFont="1" applyFill="1" applyBorder="1" applyProtection="1">
      <protection locked="0"/>
    </xf>
    <xf numFmtId="164" fontId="3" fillId="9" borderId="41" xfId="0" applyFont="1" applyFill="1" applyBorder="1" applyAlignment="1" applyProtection="1">
      <alignment horizontal="center"/>
      <protection locked="0"/>
    </xf>
    <xf numFmtId="164" fontId="3" fillId="9" borderId="41" xfId="0" applyFont="1" applyFill="1" applyBorder="1" applyProtection="1">
      <protection locked="0"/>
    </xf>
    <xf numFmtId="164" fontId="2" fillId="9" borderId="42" xfId="0" applyFont="1" applyFill="1" applyBorder="1" applyProtection="1">
      <protection locked="0"/>
    </xf>
    <xf numFmtId="164" fontId="0" fillId="9" borderId="0" xfId="0" applyFill="1" applyProtection="1"/>
    <xf numFmtId="164" fontId="3" fillId="2" borderId="41" xfId="0" quotePrefix="1" applyFont="1" applyFill="1" applyBorder="1" applyAlignment="1">
      <alignment horizontal="center"/>
    </xf>
    <xf numFmtId="165" fontId="2" fillId="2" borderId="27" xfId="0" applyNumberFormat="1" applyFont="1" applyFill="1" applyBorder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/>
    <xf numFmtId="165" fontId="2" fillId="2" borderId="43" xfId="0" applyNumberFormat="1" applyFont="1" applyFill="1" applyBorder="1" applyAlignment="1">
      <alignment horizontal="left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3" fillId="3" borderId="0" xfId="0" applyFont="1" applyFill="1" applyBorder="1" applyAlignment="1">
      <alignment horizontal="left"/>
    </xf>
    <xf numFmtId="39" fontId="2" fillId="4" borderId="54" xfId="0" applyNumberFormat="1" applyFont="1" applyFill="1" applyBorder="1" applyAlignment="1" applyProtection="1">
      <alignment horizontal="center"/>
    </xf>
    <xf numFmtId="39" fontId="2" fillId="4" borderId="15" xfId="0" applyNumberFormat="1" applyFont="1" applyFill="1" applyBorder="1" applyAlignment="1" applyProtection="1">
      <alignment horizontal="center"/>
    </xf>
    <xf numFmtId="39" fontId="2" fillId="2" borderId="55" xfId="0" applyNumberFormat="1" applyFont="1" applyFill="1" applyBorder="1" applyAlignment="1" applyProtection="1">
      <alignment horizontal="center"/>
    </xf>
    <xf numFmtId="7" fontId="2" fillId="2" borderId="15" xfId="0" applyNumberFormat="1" applyFont="1" applyFill="1" applyBorder="1" applyProtection="1"/>
    <xf numFmtId="7" fontId="2" fillId="2" borderId="56" xfId="0" applyNumberFormat="1" applyFont="1" applyFill="1" applyBorder="1" applyAlignment="1" applyProtection="1">
      <alignment horizontal="center"/>
    </xf>
    <xf numFmtId="7" fontId="2" fillId="2" borderId="16" xfId="0" applyNumberFormat="1" applyFont="1" applyFill="1" applyBorder="1" applyAlignment="1" applyProtection="1">
      <alignment horizontal="center"/>
    </xf>
    <xf numFmtId="7" fontId="2" fillId="2" borderId="44" xfId="0" applyNumberFormat="1" applyFont="1" applyFill="1" applyBorder="1" applyAlignment="1" applyProtection="1">
      <alignment horizontal="center"/>
    </xf>
    <xf numFmtId="7" fontId="2" fillId="4" borderId="16" xfId="0" applyNumberFormat="1" applyFont="1" applyFill="1" applyBorder="1" applyAlignment="1" applyProtection="1">
      <alignment horizontal="center"/>
    </xf>
    <xf numFmtId="164" fontId="10" fillId="0" borderId="0" xfId="0" applyFont="1" applyAlignment="1">
      <alignment vertical="center"/>
    </xf>
    <xf numFmtId="165" fontId="2" fillId="2" borderId="43" xfId="0" applyNumberFormat="1" applyFont="1" applyFill="1" applyBorder="1" applyAlignment="1">
      <alignment horizontal="center"/>
    </xf>
    <xf numFmtId="164" fontId="2" fillId="8" borderId="57" xfId="0" applyFont="1" applyFill="1" applyBorder="1" applyProtection="1">
      <protection locked="0"/>
    </xf>
    <xf numFmtId="164" fontId="2" fillId="8" borderId="20" xfId="0" applyFont="1" applyFill="1" applyBorder="1" applyProtection="1">
      <protection locked="0"/>
    </xf>
    <xf numFmtId="165" fontId="2" fillId="8" borderId="20" xfId="0" applyNumberFormat="1" applyFont="1" applyFill="1" applyBorder="1" applyProtection="1">
      <protection locked="0"/>
    </xf>
    <xf numFmtId="9" fontId="2" fillId="8" borderId="20" xfId="0" applyNumberFormat="1" applyFont="1" applyFill="1" applyBorder="1" applyProtection="1">
      <protection locked="0"/>
    </xf>
    <xf numFmtId="164" fontId="2" fillId="8" borderId="58" xfId="0" applyFont="1" applyFill="1" applyBorder="1" applyProtection="1">
      <protection locked="0"/>
    </xf>
    <xf numFmtId="164" fontId="3" fillId="7" borderId="19" xfId="0" applyFont="1" applyFill="1" applyBorder="1" applyAlignment="1" applyProtection="1">
      <alignment horizontal="center"/>
      <protection locked="0"/>
    </xf>
    <xf numFmtId="164" fontId="3" fillId="7" borderId="59" xfId="0" applyFont="1" applyFill="1" applyBorder="1" applyAlignment="1" applyProtection="1">
      <alignment horizontal="center"/>
      <protection locked="0"/>
    </xf>
    <xf numFmtId="164" fontId="3" fillId="7" borderId="21" xfId="0" applyFont="1" applyFill="1" applyBorder="1" applyAlignment="1" applyProtection="1">
      <alignment horizontal="center"/>
      <protection locked="0"/>
    </xf>
    <xf numFmtId="164" fontId="3" fillId="7" borderId="60" xfId="0" applyFont="1" applyFill="1" applyBorder="1" applyAlignment="1" applyProtection="1">
      <alignment horizontal="center"/>
      <protection locked="0"/>
    </xf>
    <xf numFmtId="164" fontId="3" fillId="9" borderId="61" xfId="0" applyFont="1" applyFill="1" applyBorder="1" applyAlignment="1" applyProtection="1">
      <alignment horizontal="center"/>
      <protection locked="0"/>
    </xf>
    <xf numFmtId="164" fontId="3" fillId="9" borderId="62" xfId="0" applyFont="1" applyFill="1" applyBorder="1" applyAlignment="1" applyProtection="1">
      <alignment horizontal="center"/>
      <protection locked="0"/>
    </xf>
    <xf numFmtId="1" fontId="2" fillId="2" borderId="63" xfId="0" quotePrefix="1" applyNumberFormat="1" applyFont="1" applyFill="1" applyBorder="1" applyAlignment="1" applyProtection="1">
      <alignment horizontal="center"/>
      <protection locked="0"/>
    </xf>
    <xf numFmtId="9" fontId="5" fillId="0" borderId="64" xfId="0" applyNumberFormat="1" applyFont="1" applyBorder="1" applyAlignment="1" applyProtection="1">
      <alignment horizontal="right"/>
      <protection locked="0"/>
    </xf>
    <xf numFmtId="1" fontId="2" fillId="2" borderId="65" xfId="0" quotePrefix="1" applyNumberFormat="1" applyFont="1" applyFill="1" applyBorder="1" applyAlignment="1" applyProtection="1">
      <alignment horizontal="center"/>
      <protection locked="0"/>
    </xf>
    <xf numFmtId="9" fontId="5" fillId="0" borderId="66" xfId="0" applyNumberFormat="1" applyFont="1" applyBorder="1" applyAlignment="1" applyProtection="1">
      <alignment horizontal="right"/>
      <protection locked="0"/>
    </xf>
    <xf numFmtId="1" fontId="2" fillId="2" borderId="67" xfId="0" quotePrefix="1" applyNumberFormat="1" applyFont="1" applyFill="1" applyBorder="1" applyAlignment="1" applyProtection="1">
      <alignment horizontal="center"/>
      <protection locked="0"/>
    </xf>
    <xf numFmtId="9" fontId="5" fillId="0" borderId="68" xfId="0" applyNumberFormat="1" applyFont="1" applyBorder="1" applyAlignment="1" applyProtection="1">
      <alignment horizontal="right"/>
      <protection locked="0"/>
    </xf>
    <xf numFmtId="1" fontId="2" fillId="2" borderId="69" xfId="0" quotePrefix="1" applyNumberFormat="1" applyFont="1" applyFill="1" applyBorder="1" applyAlignment="1" applyProtection="1">
      <alignment horizontal="center"/>
      <protection locked="0"/>
    </xf>
    <xf numFmtId="9" fontId="5" fillId="0" borderId="70" xfId="0" applyNumberFormat="1" applyFont="1" applyBorder="1" applyAlignment="1" applyProtection="1">
      <alignment horizontal="right"/>
      <protection locked="0"/>
    </xf>
    <xf numFmtId="164" fontId="2" fillId="2" borderId="19" xfId="0" applyFont="1" applyFill="1" applyBorder="1" applyProtection="1">
      <protection locked="0"/>
    </xf>
    <xf numFmtId="9" fontId="5" fillId="0" borderId="71" xfId="0" applyNumberFormat="1" applyFont="1" applyBorder="1" applyAlignment="1" applyProtection="1">
      <alignment horizontal="right"/>
      <protection locked="0"/>
    </xf>
    <xf numFmtId="9" fontId="5" fillId="0" borderId="64" xfId="0" applyNumberFormat="1" applyFont="1" applyBorder="1" applyProtection="1">
      <protection locked="0"/>
    </xf>
    <xf numFmtId="9" fontId="5" fillId="0" borderId="72" xfId="0" applyNumberFormat="1" applyFont="1" applyBorder="1" applyProtection="1">
      <protection locked="0"/>
    </xf>
    <xf numFmtId="9" fontId="5" fillId="0" borderId="73" xfId="0" applyNumberFormat="1" applyFont="1" applyBorder="1" applyProtection="1">
      <protection locked="0"/>
    </xf>
    <xf numFmtId="164" fontId="2" fillId="2" borderId="22" xfId="0" applyFont="1" applyFill="1" applyBorder="1" applyProtection="1">
      <protection locked="0"/>
    </xf>
    <xf numFmtId="164" fontId="2" fillId="9" borderId="23" xfId="0" applyFont="1" applyFill="1" applyBorder="1" applyAlignment="1" applyProtection="1">
      <alignment horizontal="left"/>
      <protection locked="0"/>
    </xf>
    <xf numFmtId="164" fontId="2" fillId="9" borderId="23" xfId="0" applyFont="1" applyFill="1" applyBorder="1" applyProtection="1">
      <protection locked="0"/>
    </xf>
    <xf numFmtId="164" fontId="2" fillId="2" borderId="23" xfId="0" quotePrefix="1" applyFont="1" applyFill="1" applyBorder="1" applyAlignment="1" applyProtection="1">
      <alignment horizontal="right"/>
      <protection locked="0"/>
    </xf>
    <xf numFmtId="7" fontId="5" fillId="0" borderId="0" xfId="0" applyNumberFormat="1" applyFont="1" applyBorder="1" applyProtection="1"/>
    <xf numFmtId="7" fontId="5" fillId="6" borderId="36" xfId="0" applyNumberFormat="1" applyFont="1" applyFill="1" applyBorder="1" applyProtection="1"/>
    <xf numFmtId="164" fontId="3" fillId="7" borderId="74" xfId="0" applyFont="1" applyFill="1" applyBorder="1" applyAlignment="1">
      <alignment horizontal="center"/>
    </xf>
    <xf numFmtId="164" fontId="3" fillId="7" borderId="75" xfId="0" applyFont="1" applyFill="1" applyBorder="1" applyAlignment="1">
      <alignment horizontal="center"/>
    </xf>
    <xf numFmtId="164" fontId="3" fillId="7" borderId="21" xfId="0" applyFont="1" applyFill="1" applyBorder="1" applyAlignment="1">
      <alignment horizontal="center"/>
    </xf>
    <xf numFmtId="164" fontId="3" fillId="7" borderId="60" xfId="0" applyFont="1" applyFill="1" applyBorder="1" applyAlignment="1">
      <alignment horizontal="center"/>
    </xf>
    <xf numFmtId="164" fontId="3" fillId="2" borderId="61" xfId="0" applyFont="1" applyFill="1" applyBorder="1" applyAlignment="1">
      <alignment horizontal="center"/>
    </xf>
    <xf numFmtId="164" fontId="3" fillId="2" borderId="62" xfId="0" applyFont="1" applyFill="1" applyBorder="1" applyAlignment="1">
      <alignment horizontal="center"/>
    </xf>
    <xf numFmtId="1" fontId="2" fillId="2" borderId="63" xfId="0" quotePrefix="1" applyNumberFormat="1" applyFont="1" applyFill="1" applyBorder="1" applyAlignment="1">
      <alignment horizontal="center"/>
    </xf>
    <xf numFmtId="9" fontId="5" fillId="0" borderId="64" xfId="0" applyNumberFormat="1" applyFont="1" applyBorder="1" applyAlignment="1" applyProtection="1">
      <alignment horizontal="right"/>
    </xf>
    <xf numFmtId="164" fontId="2" fillId="2" borderId="76" xfId="0" applyFont="1" applyFill="1" applyBorder="1"/>
    <xf numFmtId="9" fontId="5" fillId="0" borderId="64" xfId="0" applyNumberFormat="1" applyFont="1" applyBorder="1" applyProtection="1"/>
    <xf numFmtId="9" fontId="5" fillId="0" borderId="72" xfId="0" applyNumberFormat="1" applyFont="1" applyBorder="1" applyProtection="1"/>
    <xf numFmtId="9" fontId="5" fillId="0" borderId="20" xfId="0" applyNumberFormat="1" applyFont="1" applyBorder="1" applyProtection="1"/>
    <xf numFmtId="9" fontId="2" fillId="2" borderId="20" xfId="0" applyNumberFormat="1" applyFont="1" applyFill="1" applyBorder="1" applyProtection="1"/>
    <xf numFmtId="164" fontId="2" fillId="2" borderId="23" xfId="0" quotePrefix="1" applyFont="1" applyFill="1" applyBorder="1" applyAlignment="1">
      <alignment horizontal="right"/>
    </xf>
    <xf numFmtId="9" fontId="2" fillId="2" borderId="24" xfId="0" applyNumberFormat="1" applyFont="1" applyFill="1" applyBorder="1" applyProtection="1"/>
    <xf numFmtId="164" fontId="2" fillId="8" borderId="46" xfId="0" applyFont="1" applyFill="1" applyBorder="1" applyAlignment="1" applyProtection="1">
      <alignment horizontal="right"/>
      <protection locked="0"/>
    </xf>
    <xf numFmtId="164" fontId="2" fillId="9" borderId="20" xfId="0" applyFont="1" applyFill="1" applyBorder="1" applyProtection="1">
      <protection locked="0"/>
    </xf>
    <xf numFmtId="9" fontId="2" fillId="9" borderId="20" xfId="0" applyNumberFormat="1" applyFont="1" applyFill="1" applyBorder="1" applyProtection="1">
      <protection locked="0"/>
    </xf>
    <xf numFmtId="9" fontId="2" fillId="9" borderId="24" xfId="0" applyNumberFormat="1" applyFont="1" applyFill="1" applyBorder="1" applyProtection="1">
      <protection locked="0"/>
    </xf>
    <xf numFmtId="165" fontId="2" fillId="2" borderId="0" xfId="0" applyNumberFormat="1" applyFont="1" applyFill="1" applyBorder="1"/>
    <xf numFmtId="164" fontId="3" fillId="8" borderId="46" xfId="0" applyFont="1" applyFill="1" applyBorder="1" applyProtection="1">
      <protection locked="0"/>
    </xf>
    <xf numFmtId="164" fontId="3" fillId="8" borderId="46" xfId="0" applyFont="1" applyFill="1" applyBorder="1" applyAlignment="1" applyProtection="1">
      <alignment horizontal="right"/>
      <protection locked="0"/>
    </xf>
    <xf numFmtId="164" fontId="3" fillId="8" borderId="0" xfId="0" applyFont="1" applyFill="1" applyBorder="1" applyProtection="1">
      <protection locked="0"/>
    </xf>
    <xf numFmtId="165" fontId="3" fillId="8" borderId="0" xfId="0" applyNumberFormat="1" applyFont="1" applyFill="1" applyBorder="1" applyProtection="1">
      <protection locked="0"/>
    </xf>
    <xf numFmtId="165" fontId="3" fillId="8" borderId="0" xfId="0" applyNumberFormat="1" applyFont="1" applyFill="1" applyBorder="1" applyAlignment="1" applyProtection="1">
      <alignment horizontal="center"/>
      <protection locked="0"/>
    </xf>
    <xf numFmtId="164" fontId="3" fillId="8" borderId="0" xfId="0" applyFont="1" applyFill="1" applyBorder="1" applyAlignment="1" applyProtection="1">
      <alignment horizontal="right"/>
      <protection locked="0"/>
    </xf>
    <xf numFmtId="1" fontId="3" fillId="8" borderId="0" xfId="0" applyNumberFormat="1" applyFont="1" applyFill="1" applyBorder="1" applyAlignment="1" applyProtection="1">
      <alignment horizontal="center"/>
      <protection locked="0"/>
    </xf>
    <xf numFmtId="164" fontId="3" fillId="8" borderId="0" xfId="0" applyFont="1" applyFill="1" applyBorder="1" applyAlignment="1" applyProtection="1">
      <alignment horizontal="center"/>
      <protection locked="0"/>
    </xf>
    <xf numFmtId="44" fontId="3" fillId="8" borderId="1" xfId="0" applyNumberFormat="1" applyFont="1" applyFill="1" applyBorder="1" applyAlignment="1" applyProtection="1">
      <alignment horizontal="left"/>
      <protection locked="0"/>
    </xf>
    <xf numFmtId="164" fontId="3" fillId="8" borderId="1" xfId="0" applyFont="1" applyFill="1" applyBorder="1" applyProtection="1">
      <protection locked="0"/>
    </xf>
    <xf numFmtId="164" fontId="3" fillId="8" borderId="1" xfId="0" applyFont="1" applyFill="1" applyBorder="1" applyAlignment="1" applyProtection="1">
      <alignment horizontal="right"/>
      <protection locked="0"/>
    </xf>
    <xf numFmtId="164" fontId="2" fillId="2" borderId="41" xfId="0" quotePrefix="1" applyFont="1" applyFill="1" applyBorder="1" applyAlignment="1" applyProtection="1">
      <alignment horizontal="left"/>
      <protection locked="0"/>
    </xf>
    <xf numFmtId="164" fontId="2" fillId="2" borderId="77" xfId="0" quotePrefix="1" applyFont="1" applyFill="1" applyBorder="1" applyAlignment="1" applyProtection="1">
      <alignment horizontal="left"/>
      <protection locked="0"/>
    </xf>
    <xf numFmtId="164" fontId="2" fillId="2" borderId="78" xfId="0" applyFont="1" applyFill="1" applyBorder="1" applyAlignment="1" applyProtection="1">
      <alignment horizontal="left"/>
      <protection locked="0"/>
    </xf>
    <xf numFmtId="164" fontId="2" fillId="2" borderId="79" xfId="0" applyFont="1" applyFill="1" applyBorder="1" applyAlignment="1" applyProtection="1">
      <alignment horizontal="left"/>
      <protection locked="0"/>
    </xf>
    <xf numFmtId="164" fontId="2" fillId="2" borderId="80" xfId="0" applyFont="1" applyFill="1" applyBorder="1" applyAlignment="1" applyProtection="1">
      <alignment horizontal="left"/>
      <protection locked="0"/>
    </xf>
    <xf numFmtId="164" fontId="2" fillId="2" borderId="81" xfId="0" applyFont="1" applyFill="1" applyBorder="1" applyAlignment="1" applyProtection="1">
      <alignment horizontal="left"/>
      <protection locked="0"/>
    </xf>
    <xf numFmtId="164" fontId="2" fillId="2" borderId="82" xfId="0" applyFont="1" applyFill="1" applyBorder="1" applyAlignment="1" applyProtection="1">
      <alignment horizontal="left"/>
      <protection locked="0"/>
    </xf>
    <xf numFmtId="164" fontId="2" fillId="2" borderId="83" xfId="0" applyFont="1" applyFill="1" applyBorder="1" applyAlignment="1" applyProtection="1">
      <alignment horizontal="left"/>
      <protection locked="0"/>
    </xf>
    <xf numFmtId="164" fontId="14" fillId="2" borderId="19" xfId="0" applyFont="1" applyFill="1" applyBorder="1" applyAlignment="1" applyProtection="1">
      <alignment horizontal="center"/>
      <protection locked="0"/>
    </xf>
    <xf numFmtId="164" fontId="14" fillId="2" borderId="0" xfId="0" applyFont="1" applyFill="1" applyBorder="1" applyAlignment="1" applyProtection="1">
      <alignment horizontal="center"/>
      <protection locked="0"/>
    </xf>
    <xf numFmtId="164" fontId="14" fillId="2" borderId="2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3" fillId="9" borderId="41" xfId="0" quotePrefix="1" applyFont="1" applyFill="1" applyBorder="1" applyAlignment="1" applyProtection="1">
      <alignment horizontal="center" wrapText="1"/>
      <protection locked="0"/>
    </xf>
    <xf numFmtId="164" fontId="3" fillId="9" borderId="84" xfId="0" quotePrefix="1" applyFont="1" applyFill="1" applyBorder="1" applyAlignment="1" applyProtection="1">
      <alignment horizontal="center" wrapText="1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164" fontId="2" fillId="8" borderId="19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2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46" xfId="0" applyFont="1" applyFill="1" applyBorder="1" applyAlignment="1" applyProtection="1">
      <alignment horizontal="right"/>
      <protection locked="0"/>
    </xf>
    <xf numFmtId="164" fontId="2" fillId="8" borderId="46" xfId="0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Alignment="1" applyProtection="1">
      <alignment horizontal="left"/>
      <protection locked="0"/>
    </xf>
    <xf numFmtId="164" fontId="2" fillId="2" borderId="85" xfId="0" applyFont="1" applyFill="1" applyBorder="1" applyAlignment="1" applyProtection="1">
      <alignment horizontal="left" wrapText="1"/>
      <protection locked="0"/>
    </xf>
    <xf numFmtId="164" fontId="2" fillId="2" borderId="79" xfId="0" applyFont="1" applyFill="1" applyBorder="1" applyAlignment="1" applyProtection="1">
      <alignment horizontal="left" wrapText="1"/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2" fillId="2" borderId="86" xfId="0" applyFont="1" applyFill="1" applyBorder="1" applyAlignment="1" applyProtection="1">
      <alignment horizontal="left" wrapText="1"/>
      <protection locked="0"/>
    </xf>
    <xf numFmtId="164" fontId="2" fillId="2" borderId="10" xfId="0" applyFont="1" applyFill="1" applyBorder="1" applyAlignment="1" applyProtection="1">
      <alignment horizontal="left" wrapText="1"/>
      <protection locked="0"/>
    </xf>
    <xf numFmtId="164" fontId="2" fillId="2" borderId="87" xfId="0" applyFont="1" applyFill="1" applyBorder="1" applyAlignment="1" applyProtection="1">
      <alignment horizontal="left" wrapText="1"/>
      <protection locked="0"/>
    </xf>
    <xf numFmtId="164" fontId="2" fillId="2" borderId="88" xfId="0" applyFont="1" applyFill="1" applyBorder="1" applyAlignment="1" applyProtection="1">
      <alignment horizontal="left" wrapText="1"/>
      <protection locked="0"/>
    </xf>
    <xf numFmtId="164" fontId="14" fillId="2" borderId="89" xfId="0" applyFont="1" applyFill="1" applyBorder="1" applyAlignment="1" applyProtection="1">
      <alignment horizontal="center"/>
      <protection locked="0"/>
    </xf>
    <xf numFmtId="164" fontId="14" fillId="2" borderId="90" xfId="0" applyFont="1" applyFill="1" applyBorder="1" applyAlignment="1" applyProtection="1">
      <alignment horizontal="center"/>
      <protection locked="0"/>
    </xf>
    <xf numFmtId="164" fontId="14" fillId="2" borderId="91" xfId="0" applyFont="1" applyFill="1" applyBorder="1" applyAlignment="1" applyProtection="1">
      <alignment horizontal="center"/>
      <protection locked="0"/>
    </xf>
    <xf numFmtId="164" fontId="14" fillId="4" borderId="19" xfId="0" applyFont="1" applyFill="1" applyBorder="1" applyAlignment="1" applyProtection="1">
      <alignment horizontal="center"/>
      <protection locked="0"/>
    </xf>
    <xf numFmtId="164" fontId="14" fillId="4" borderId="0" xfId="0" applyFont="1" applyFill="1" applyBorder="1" applyAlignment="1" applyProtection="1">
      <alignment horizontal="center"/>
      <protection locked="0"/>
    </xf>
    <xf numFmtId="164" fontId="14" fillId="4" borderId="20" xfId="0" applyFont="1" applyFill="1" applyBorder="1" applyAlignment="1" applyProtection="1">
      <alignment horizontal="center"/>
      <protection locked="0"/>
    </xf>
    <xf numFmtId="164" fontId="2" fillId="2" borderId="85" xfId="0" applyFont="1" applyFill="1" applyBorder="1" applyAlignment="1" applyProtection="1">
      <alignment horizontal="center" vertical="top" wrapText="1"/>
      <protection locked="0"/>
    </xf>
    <xf numFmtId="164" fontId="2" fillId="2" borderId="79" xfId="0" applyFont="1" applyFill="1" applyBorder="1" applyAlignment="1" applyProtection="1">
      <alignment horizontal="center" vertical="top" wrapText="1"/>
      <protection locked="0"/>
    </xf>
    <xf numFmtId="164" fontId="2" fillId="8" borderId="69" xfId="0" applyFont="1" applyFill="1" applyBorder="1" applyAlignment="1" applyProtection="1">
      <alignment horizontal="right"/>
      <protection locked="0"/>
    </xf>
    <xf numFmtId="164" fontId="2" fillId="2" borderId="85" xfId="0" applyFont="1" applyFill="1" applyBorder="1" applyAlignment="1">
      <alignment horizontal="left"/>
    </xf>
    <xf numFmtId="164" fontId="2" fillId="2" borderId="79" xfId="0" applyFont="1" applyFill="1" applyBorder="1" applyAlignment="1">
      <alignment horizontal="left"/>
    </xf>
    <xf numFmtId="164" fontId="7" fillId="2" borderId="19" xfId="0" applyFont="1" applyFill="1" applyBorder="1" applyAlignment="1" applyProtection="1">
      <alignment horizontal="center"/>
      <protection locked="0"/>
    </xf>
    <xf numFmtId="164" fontId="7" fillId="2" borderId="0" xfId="0" applyFont="1" applyFill="1" applyBorder="1" applyAlignment="1" applyProtection="1">
      <alignment horizontal="center"/>
      <protection locked="0"/>
    </xf>
    <xf numFmtId="164" fontId="7" fillId="2" borderId="20" xfId="0" applyFont="1" applyFill="1" applyBorder="1" applyAlignment="1" applyProtection="1">
      <alignment horizontal="center"/>
      <protection locked="0"/>
    </xf>
    <xf numFmtId="164" fontId="3" fillId="8" borderId="69" xfId="0" applyFont="1" applyFill="1" applyBorder="1" applyAlignment="1" applyProtection="1">
      <alignment horizontal="right"/>
      <protection locked="0"/>
    </xf>
    <xf numFmtId="164" fontId="3" fillId="8" borderId="46" xfId="0" applyFont="1" applyFill="1" applyBorder="1" applyAlignment="1" applyProtection="1">
      <alignment horizontal="right"/>
      <protection locked="0"/>
    </xf>
    <xf numFmtId="164" fontId="3" fillId="8" borderId="46" xfId="0" applyFont="1" applyFill="1" applyBorder="1" applyAlignment="1" applyProtection="1">
      <alignment horizontal="center"/>
      <protection locked="0"/>
    </xf>
    <xf numFmtId="164" fontId="3" fillId="8" borderId="0" xfId="0" applyFont="1" applyFill="1" applyBorder="1" applyAlignment="1" applyProtection="1">
      <alignment horizontal="center"/>
      <protection locked="0"/>
    </xf>
    <xf numFmtId="164" fontId="3" fillId="8" borderId="19" xfId="0" applyFont="1" applyFill="1" applyBorder="1" applyAlignment="1" applyProtection="1">
      <alignment horizontal="right"/>
      <protection locked="0"/>
    </xf>
    <xf numFmtId="164" fontId="3" fillId="8" borderId="0" xfId="0" applyFont="1" applyFill="1" applyBorder="1" applyAlignment="1" applyProtection="1">
      <alignment horizontal="right"/>
      <protection locked="0"/>
    </xf>
    <xf numFmtId="164" fontId="7" fillId="2" borderId="89" xfId="0" applyFont="1" applyFill="1" applyBorder="1" applyAlignment="1" applyProtection="1">
      <alignment horizontal="center"/>
      <protection locked="0"/>
    </xf>
    <xf numFmtId="164" fontId="7" fillId="2" borderId="90" xfId="0" applyFont="1" applyFill="1" applyBorder="1" applyAlignment="1" applyProtection="1">
      <alignment horizontal="center"/>
      <protection locked="0"/>
    </xf>
    <xf numFmtId="164" fontId="7" fillId="2" borderId="91" xfId="0" applyFont="1" applyFill="1" applyBorder="1" applyAlignment="1" applyProtection="1">
      <alignment horizontal="center"/>
      <protection locked="0"/>
    </xf>
    <xf numFmtId="164" fontId="7" fillId="4" borderId="19" xfId="0" applyFont="1" applyFill="1" applyBorder="1" applyAlignment="1" applyProtection="1">
      <alignment horizontal="center"/>
      <protection locked="0"/>
    </xf>
    <xf numFmtId="164" fontId="7" fillId="4" borderId="0" xfId="0" applyFont="1" applyFill="1" applyBorder="1" applyAlignment="1" applyProtection="1">
      <alignment horizontal="center"/>
      <protection locked="0"/>
    </xf>
    <xf numFmtId="164" fontId="7" fillId="4" borderId="20" xfId="0" applyFont="1" applyFill="1" applyBorder="1" applyAlignment="1" applyProtection="1">
      <alignment horizontal="center"/>
      <protection locked="0"/>
    </xf>
    <xf numFmtId="164" fontId="3" fillId="8" borderId="21" xfId="0" applyFont="1" applyFill="1" applyBorder="1" applyAlignment="1" applyProtection="1">
      <alignment horizontal="right"/>
      <protection locked="0"/>
    </xf>
    <xf numFmtId="164" fontId="3" fillId="8" borderId="1" xfId="0" applyFont="1" applyFill="1" applyBorder="1" applyAlignment="1" applyProtection="1">
      <alignment horizontal="right"/>
      <protection locked="0"/>
    </xf>
    <xf numFmtId="44" fontId="3" fillId="8" borderId="1" xfId="0" applyNumberFormat="1" applyFont="1" applyFill="1" applyBorder="1" applyAlignment="1" applyProtection="1">
      <alignment horizontal="left"/>
      <protection locked="0"/>
    </xf>
    <xf numFmtId="164" fontId="3" fillId="8" borderId="1" xfId="0" applyFont="1" applyFill="1" applyBorder="1" applyAlignment="1" applyProtection="1">
      <alignment horizontal="left"/>
      <protection locked="0"/>
    </xf>
    <xf numFmtId="164" fontId="2" fillId="2" borderId="85" xfId="0" quotePrefix="1" applyFont="1" applyFill="1" applyBorder="1" applyAlignment="1">
      <alignment horizontal="left"/>
    </xf>
    <xf numFmtId="164" fontId="2" fillId="2" borderId="79" xfId="0" quotePrefix="1" applyFont="1" applyFill="1" applyBorder="1" applyAlignment="1">
      <alignment horizontal="left"/>
    </xf>
    <xf numFmtId="164" fontId="2" fillId="2" borderId="92" xfId="0" applyFont="1" applyFill="1" applyBorder="1" applyAlignment="1">
      <alignment horizontal="left"/>
    </xf>
    <xf numFmtId="164" fontId="2" fillId="2" borderId="81" xfId="0" applyFont="1" applyFill="1" applyBorder="1" applyAlignment="1">
      <alignment horizontal="left"/>
    </xf>
    <xf numFmtId="7" fontId="2" fillId="2" borderId="15" xfId="0" applyNumberFormat="1" applyFont="1" applyFill="1" applyBorder="1" applyAlignment="1" applyProtection="1">
      <alignment horizontal="left"/>
    </xf>
    <xf numFmtId="7" fontId="2" fillId="2" borderId="16" xfId="0" applyNumberFormat="1" applyFont="1" applyFill="1" applyBorder="1" applyAlignment="1" applyProtection="1">
      <alignment horizontal="left"/>
    </xf>
    <xf numFmtId="7" fontId="2" fillId="2" borderId="0" xfId="0" applyNumberFormat="1" applyFont="1" applyFill="1" applyBorder="1" applyAlignment="1">
      <alignment horizontal="center"/>
    </xf>
    <xf numFmtId="164" fontId="13" fillId="2" borderId="93" xfId="0" applyFont="1" applyFill="1" applyBorder="1" applyAlignment="1">
      <alignment horizontal="center"/>
    </xf>
    <xf numFmtId="164" fontId="13" fillId="2" borderId="46" xfId="0" quotePrefix="1" applyFont="1" applyFill="1" applyBorder="1" applyAlignment="1">
      <alignment horizontal="center"/>
    </xf>
    <xf numFmtId="164" fontId="13" fillId="2" borderId="94" xfId="0" quotePrefix="1" applyFont="1" applyFill="1" applyBorder="1" applyAlignment="1">
      <alignment horizontal="center"/>
    </xf>
    <xf numFmtId="164" fontId="13" fillId="2" borderId="95" xfId="0" applyFont="1" applyFill="1" applyBorder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13" fillId="2" borderId="96" xfId="0" applyFont="1" applyFill="1" applyBorder="1" applyAlignment="1">
      <alignment horizontal="center"/>
    </xf>
    <xf numFmtId="164" fontId="2" fillId="2" borderId="54" xfId="0" applyFont="1" applyFill="1" applyBorder="1" applyAlignment="1">
      <alignment horizontal="left"/>
    </xf>
    <xf numFmtId="164" fontId="2" fillId="2" borderId="56" xfId="0" applyFont="1" applyFill="1" applyBorder="1" applyAlignment="1">
      <alignment horizontal="left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46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164" fontId="2" fillId="2" borderId="97" xfId="0" applyFont="1" applyFill="1" applyBorder="1" applyAlignment="1">
      <alignment horizontal="right"/>
    </xf>
    <xf numFmtId="164" fontId="2" fillId="2" borderId="98" xfId="0" applyFont="1" applyFill="1" applyBorder="1" applyAlignment="1">
      <alignment horizontal="right"/>
    </xf>
    <xf numFmtId="164" fontId="2" fillId="2" borderId="43" xfId="0" quotePrefix="1" applyFont="1" applyFill="1" applyBorder="1" applyAlignment="1">
      <alignment horizontal="right"/>
    </xf>
    <xf numFmtId="164" fontId="2" fillId="2" borderId="98" xfId="0" applyFont="1" applyFill="1" applyBorder="1" applyAlignment="1">
      <alignment horizontal="left"/>
    </xf>
    <xf numFmtId="164" fontId="2" fillId="2" borderId="43" xfId="0" applyFont="1" applyFill="1" applyBorder="1" applyAlignment="1">
      <alignment horizontal="right"/>
    </xf>
    <xf numFmtId="164" fontId="2" fillId="2" borderId="15" xfId="0" applyFont="1" applyFill="1" applyBorder="1" applyAlignment="1">
      <alignment horizontal="right"/>
    </xf>
    <xf numFmtId="164" fontId="12" fillId="2" borderId="95" xfId="0" applyFont="1" applyFill="1" applyBorder="1" applyAlignment="1">
      <alignment horizontal="left" wrapText="1"/>
    </xf>
    <xf numFmtId="164" fontId="8" fillId="2" borderId="93" xfId="0" applyFont="1" applyFill="1" applyBorder="1" applyAlignment="1">
      <alignment horizontal="center"/>
    </xf>
    <xf numFmtId="164" fontId="8" fillId="2" borderId="46" xfId="0" quotePrefix="1" applyFont="1" applyFill="1" applyBorder="1" applyAlignment="1">
      <alignment horizontal="center"/>
    </xf>
    <xf numFmtId="164" fontId="8" fillId="2" borderId="94" xfId="0" quotePrefix="1" applyFont="1" applyFill="1" applyBorder="1" applyAlignment="1">
      <alignment horizontal="center"/>
    </xf>
    <xf numFmtId="164" fontId="8" fillId="2" borderId="95" xfId="0" applyFont="1" applyFill="1" applyBorder="1" applyAlignment="1">
      <alignment horizontal="center"/>
    </xf>
    <xf numFmtId="164" fontId="8" fillId="2" borderId="0" xfId="0" applyFont="1" applyFill="1" applyBorder="1" applyAlignment="1">
      <alignment horizontal="center"/>
    </xf>
    <xf numFmtId="164" fontId="8" fillId="2" borderId="96" xfId="0" applyFont="1" applyFill="1" applyBorder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70" zoomScaleNormal="7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F7" sqref="F7"/>
    </sheetView>
  </sheetViews>
  <sheetFormatPr defaultColWidth="9.77734375" defaultRowHeight="12.75"/>
  <cols>
    <col min="1" max="1" width="4.77734375" style="85" customWidth="1"/>
    <col min="2" max="2" width="30" style="85" customWidth="1"/>
    <col min="3" max="3" width="12.88671875" style="85" bestFit="1" customWidth="1"/>
    <col min="4" max="4" width="7.33203125" style="85" customWidth="1"/>
    <col min="5" max="5" width="10.33203125" style="85" customWidth="1"/>
    <col min="6" max="6" width="10.6640625" style="85" customWidth="1"/>
    <col min="7" max="7" width="12.33203125" style="85" customWidth="1"/>
    <col min="8" max="8" width="7.77734375" style="85" customWidth="1"/>
    <col min="9" max="9" width="9.77734375" style="85" customWidth="1"/>
    <col min="10" max="10" width="13.77734375" style="85" customWidth="1"/>
    <col min="11" max="11" width="7.109375" style="85" customWidth="1"/>
    <col min="12" max="14" width="9.77734375" style="85"/>
    <col min="15" max="15" width="9.77734375" style="85" hidden="1" customWidth="1"/>
    <col min="16" max="16" width="9.77734375" style="85" customWidth="1"/>
    <col min="17" max="16384" width="9.77734375" style="85"/>
  </cols>
  <sheetData>
    <row r="1" spans="1:15" ht="15.75">
      <c r="A1" s="258" t="s">
        <v>54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5" ht="15.75">
      <c r="A2" s="261" t="s">
        <v>55</v>
      </c>
      <c r="B2" s="262"/>
      <c r="C2" s="262"/>
      <c r="D2" s="262"/>
      <c r="E2" s="262"/>
      <c r="F2" s="262"/>
      <c r="G2" s="262"/>
      <c r="H2" s="262"/>
      <c r="I2" s="262"/>
      <c r="J2" s="262"/>
      <c r="K2" s="263"/>
    </row>
    <row r="3" spans="1:15" ht="15.75">
      <c r="A3" s="237" t="s">
        <v>170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  <c r="O3" s="140" t="s">
        <v>77</v>
      </c>
    </row>
    <row r="4" spans="1:15" ht="15.75">
      <c r="A4" s="237" t="s">
        <v>76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O4" s="140" t="s">
        <v>80</v>
      </c>
    </row>
    <row r="5" spans="1:15" ht="20.100000000000001" customHeight="1">
      <c r="A5" s="266" t="s">
        <v>58</v>
      </c>
      <c r="B5" s="248"/>
      <c r="C5" s="87"/>
      <c r="D5" s="248" t="s">
        <v>62</v>
      </c>
      <c r="E5" s="248"/>
      <c r="F5" s="249"/>
      <c r="G5" s="249"/>
      <c r="H5" s="87"/>
      <c r="I5" s="213" t="s">
        <v>182</v>
      </c>
      <c r="J5" s="87"/>
      <c r="K5" s="168"/>
      <c r="O5" s="140" t="s">
        <v>83</v>
      </c>
    </row>
    <row r="6" spans="1:15" ht="20.100000000000001" customHeight="1">
      <c r="A6" s="244" t="s">
        <v>64</v>
      </c>
      <c r="B6" s="245"/>
      <c r="C6" s="88"/>
      <c r="D6" s="88"/>
      <c r="E6" s="88"/>
      <c r="F6" s="88"/>
      <c r="G6" s="88"/>
      <c r="H6" s="88"/>
      <c r="I6" s="88"/>
      <c r="J6" s="88"/>
      <c r="K6" s="169"/>
      <c r="O6" s="140" t="s">
        <v>86</v>
      </c>
    </row>
    <row r="7" spans="1:15" ht="20.100000000000001" customHeight="1">
      <c r="A7" s="244" t="s">
        <v>63</v>
      </c>
      <c r="B7" s="245"/>
      <c r="C7" s="89"/>
      <c r="D7" s="245" t="s">
        <v>67</v>
      </c>
      <c r="E7" s="245"/>
      <c r="F7" s="90"/>
      <c r="G7" s="153" t="s">
        <v>68</v>
      </c>
      <c r="H7" s="243"/>
      <c r="I7" s="243"/>
      <c r="J7" s="153" t="s">
        <v>52</v>
      </c>
      <c r="K7" s="170"/>
      <c r="O7" s="140" t="s">
        <v>89</v>
      </c>
    </row>
    <row r="8" spans="1:15" ht="20.100000000000001" customHeight="1">
      <c r="A8" s="244" t="s">
        <v>69</v>
      </c>
      <c r="B8" s="245"/>
      <c r="C8" s="89"/>
      <c r="D8" s="88"/>
      <c r="E8" s="88"/>
      <c r="F8" s="88"/>
      <c r="G8" s="88"/>
      <c r="H8" s="88"/>
      <c r="I8" s="88"/>
      <c r="J8" s="153" t="s">
        <v>0</v>
      </c>
      <c r="K8" s="171" t="e">
        <f>(J45/C10)</f>
        <v>#DIV/0!</v>
      </c>
      <c r="O8" s="140" t="s">
        <v>92</v>
      </c>
    </row>
    <row r="9" spans="1:15" ht="20.100000000000001" customHeight="1">
      <c r="A9" s="244" t="s">
        <v>1</v>
      </c>
      <c r="B9" s="245"/>
      <c r="C9" s="91">
        <v>0</v>
      </c>
      <c r="D9" s="154">
        <v>0</v>
      </c>
      <c r="E9" s="153" t="s">
        <v>2</v>
      </c>
      <c r="F9" s="153"/>
      <c r="G9" s="153" t="s">
        <v>184</v>
      </c>
      <c r="H9" s="243"/>
      <c r="I9" s="243"/>
      <c r="J9" s="153" t="s">
        <v>71</v>
      </c>
      <c r="K9" s="171" t="e">
        <f>(F9/H9)</f>
        <v>#DIV/0!</v>
      </c>
      <c r="O9" s="140" t="s">
        <v>95</v>
      </c>
    </row>
    <row r="10" spans="1:15" ht="20.100000000000001" customHeight="1">
      <c r="A10" s="246" t="s">
        <v>72</v>
      </c>
      <c r="B10" s="247"/>
      <c r="C10" s="240">
        <v>0</v>
      </c>
      <c r="D10" s="240"/>
      <c r="E10" s="250" t="s">
        <v>75</v>
      </c>
      <c r="F10" s="250"/>
      <c r="G10" s="155">
        <v>0</v>
      </c>
      <c r="H10" s="92" t="s">
        <v>74</v>
      </c>
      <c r="I10" s="92"/>
      <c r="J10" s="156" t="s">
        <v>183</v>
      </c>
      <c r="K10" s="172"/>
      <c r="O10" s="140" t="s">
        <v>98</v>
      </c>
    </row>
    <row r="11" spans="1:15" ht="20.100000000000001" customHeight="1">
      <c r="A11" s="173" t="s">
        <v>3</v>
      </c>
      <c r="B11" s="93" t="s">
        <v>4</v>
      </c>
      <c r="C11" s="94"/>
      <c r="D11" s="95" t="s">
        <v>5</v>
      </c>
      <c r="E11" s="96" t="s">
        <v>6</v>
      </c>
      <c r="F11" s="97"/>
      <c r="G11" s="98" t="s">
        <v>7</v>
      </c>
      <c r="H11" s="99"/>
      <c r="I11" s="96" t="s">
        <v>5</v>
      </c>
      <c r="J11" s="100" t="s">
        <v>8</v>
      </c>
      <c r="K11" s="174" t="s">
        <v>9</v>
      </c>
      <c r="O11" s="140" t="s">
        <v>101</v>
      </c>
    </row>
    <row r="12" spans="1:15" ht="20.100000000000001" customHeight="1">
      <c r="A12" s="175" t="s">
        <v>10</v>
      </c>
      <c r="B12" s="101" t="s">
        <v>11</v>
      </c>
      <c r="C12" s="102"/>
      <c r="D12" s="103"/>
      <c r="E12" s="104" t="s">
        <v>7</v>
      </c>
      <c r="F12" s="105" t="s">
        <v>12</v>
      </c>
      <c r="G12" s="106" t="s">
        <v>13</v>
      </c>
      <c r="H12" s="104" t="s">
        <v>8</v>
      </c>
      <c r="I12" s="104" t="s">
        <v>14</v>
      </c>
      <c r="J12" s="105" t="s">
        <v>15</v>
      </c>
      <c r="K12" s="176" t="s">
        <v>8</v>
      </c>
      <c r="O12" s="140" t="s">
        <v>104</v>
      </c>
    </row>
    <row r="13" spans="1:15" s="143" customFormat="1" ht="20.100000000000001" customHeight="1">
      <c r="A13" s="177"/>
      <c r="B13" s="241" t="s">
        <v>16</v>
      </c>
      <c r="C13" s="242"/>
      <c r="D13" s="145"/>
      <c r="E13" s="144"/>
      <c r="F13" s="144"/>
      <c r="G13" s="144"/>
      <c r="H13" s="146"/>
      <c r="I13" s="144"/>
      <c r="J13" s="144"/>
      <c r="K13" s="178"/>
      <c r="O13" s="147" t="s">
        <v>107</v>
      </c>
    </row>
    <row r="14" spans="1:15" ht="15.75">
      <c r="A14" s="179">
        <v>1</v>
      </c>
      <c r="B14" s="264"/>
      <c r="C14" s="265"/>
      <c r="D14" s="107"/>
      <c r="E14" s="108">
        <v>0</v>
      </c>
      <c r="F14" s="109">
        <v>0</v>
      </c>
      <c r="G14" s="109">
        <v>0</v>
      </c>
      <c r="H14" s="110">
        <f>SUM(F14:G14)</f>
        <v>0</v>
      </c>
      <c r="I14" s="111">
        <v>0</v>
      </c>
      <c r="J14" s="111">
        <f>(I14*H14)</f>
        <v>0</v>
      </c>
      <c r="K14" s="180" t="e">
        <f>SUM(H14/E14)</f>
        <v>#DIV/0!</v>
      </c>
      <c r="M14" s="112">
        <f>SUM(F14*I14)</f>
        <v>0</v>
      </c>
      <c r="O14" s="140" t="s">
        <v>109</v>
      </c>
    </row>
    <row r="15" spans="1:15" ht="20.100000000000001" customHeight="1">
      <c r="A15" s="179">
        <v>2</v>
      </c>
      <c r="B15" s="251"/>
      <c r="C15" s="252"/>
      <c r="D15" s="107"/>
      <c r="E15" s="108">
        <v>0</v>
      </c>
      <c r="F15" s="109">
        <v>0</v>
      </c>
      <c r="G15" s="109">
        <v>0</v>
      </c>
      <c r="H15" s="110">
        <f t="shared" ref="H15:H32" si="0">SUM(F15:G15)</f>
        <v>0</v>
      </c>
      <c r="I15" s="111">
        <v>0</v>
      </c>
      <c r="J15" s="111">
        <f>(I15*H15)</f>
        <v>0</v>
      </c>
      <c r="K15" s="180" t="e">
        <f t="shared" ref="K15:K32" si="1">SUM(H15/E15)</f>
        <v>#DIV/0!</v>
      </c>
      <c r="M15" s="112">
        <f t="shared" ref="M15:M43" si="2">SUM(F15*I15)</f>
        <v>0</v>
      </c>
      <c r="O15" s="140" t="s">
        <v>112</v>
      </c>
    </row>
    <row r="16" spans="1:15" ht="20.100000000000001" customHeight="1">
      <c r="A16" s="179">
        <v>3</v>
      </c>
      <c r="B16" s="251"/>
      <c r="C16" s="252"/>
      <c r="D16" s="107"/>
      <c r="E16" s="108">
        <v>0</v>
      </c>
      <c r="F16" s="109">
        <v>0</v>
      </c>
      <c r="G16" s="109">
        <v>0</v>
      </c>
      <c r="H16" s="110">
        <f t="shared" si="0"/>
        <v>0</v>
      </c>
      <c r="I16" s="111">
        <v>0</v>
      </c>
      <c r="J16" s="111">
        <f t="shared" ref="J16:J32" si="3">(I16*H16)</f>
        <v>0</v>
      </c>
      <c r="K16" s="180" t="e">
        <f t="shared" si="1"/>
        <v>#DIV/0!</v>
      </c>
      <c r="M16" s="112">
        <f t="shared" si="2"/>
        <v>0</v>
      </c>
      <c r="O16" s="140" t="s">
        <v>115</v>
      </c>
    </row>
    <row r="17" spans="1:15" ht="20.100000000000001" customHeight="1">
      <c r="A17" s="179">
        <v>4</v>
      </c>
      <c r="B17" s="251"/>
      <c r="C17" s="252"/>
      <c r="D17" s="107"/>
      <c r="E17" s="108">
        <v>0</v>
      </c>
      <c r="F17" s="109">
        <v>0</v>
      </c>
      <c r="G17" s="109">
        <v>0</v>
      </c>
      <c r="H17" s="110">
        <f t="shared" si="0"/>
        <v>0</v>
      </c>
      <c r="I17" s="111">
        <v>0</v>
      </c>
      <c r="J17" s="111">
        <f t="shared" si="3"/>
        <v>0</v>
      </c>
      <c r="K17" s="180" t="e">
        <f t="shared" si="1"/>
        <v>#DIV/0!</v>
      </c>
      <c r="M17" s="112">
        <f t="shared" si="2"/>
        <v>0</v>
      </c>
      <c r="O17" s="140" t="s">
        <v>118</v>
      </c>
    </row>
    <row r="18" spans="1:15" ht="20.100000000000001" customHeight="1">
      <c r="A18" s="179">
        <v>5</v>
      </c>
      <c r="B18" s="251"/>
      <c r="C18" s="252"/>
      <c r="D18" s="107"/>
      <c r="E18" s="108">
        <v>0</v>
      </c>
      <c r="F18" s="109">
        <v>0</v>
      </c>
      <c r="G18" s="109">
        <v>0</v>
      </c>
      <c r="H18" s="110">
        <f t="shared" si="0"/>
        <v>0</v>
      </c>
      <c r="I18" s="111">
        <v>0</v>
      </c>
      <c r="J18" s="111">
        <f t="shared" si="3"/>
        <v>0</v>
      </c>
      <c r="K18" s="180" t="e">
        <f t="shared" si="1"/>
        <v>#DIV/0!</v>
      </c>
      <c r="M18" s="112">
        <f t="shared" si="2"/>
        <v>0</v>
      </c>
      <c r="O18" s="140" t="s">
        <v>121</v>
      </c>
    </row>
    <row r="19" spans="1:15" ht="20.100000000000001" customHeight="1">
      <c r="A19" s="179">
        <v>6</v>
      </c>
      <c r="B19" s="251"/>
      <c r="C19" s="252"/>
      <c r="D19" s="107"/>
      <c r="E19" s="108">
        <v>0</v>
      </c>
      <c r="F19" s="109">
        <v>0</v>
      </c>
      <c r="G19" s="109">
        <v>0</v>
      </c>
      <c r="H19" s="110">
        <f t="shared" si="0"/>
        <v>0</v>
      </c>
      <c r="I19" s="111">
        <v>0</v>
      </c>
      <c r="J19" s="111">
        <f t="shared" si="3"/>
        <v>0</v>
      </c>
      <c r="K19" s="180" t="e">
        <f t="shared" si="1"/>
        <v>#DIV/0!</v>
      </c>
      <c r="M19" s="112">
        <f t="shared" si="2"/>
        <v>0</v>
      </c>
      <c r="O19" s="140" t="s">
        <v>124</v>
      </c>
    </row>
    <row r="20" spans="1:15" ht="20.100000000000001" customHeight="1">
      <c r="A20" s="179">
        <v>7</v>
      </c>
      <c r="B20" s="251"/>
      <c r="C20" s="252"/>
      <c r="D20" s="107"/>
      <c r="E20" s="108">
        <v>0</v>
      </c>
      <c r="F20" s="109">
        <v>0</v>
      </c>
      <c r="G20" s="109">
        <v>0</v>
      </c>
      <c r="H20" s="110">
        <f t="shared" si="0"/>
        <v>0</v>
      </c>
      <c r="I20" s="111">
        <v>0</v>
      </c>
      <c r="J20" s="111">
        <f t="shared" si="3"/>
        <v>0</v>
      </c>
      <c r="K20" s="180" t="e">
        <f t="shared" si="1"/>
        <v>#DIV/0!</v>
      </c>
      <c r="M20" s="112">
        <f t="shared" si="2"/>
        <v>0</v>
      </c>
      <c r="O20" s="140" t="s">
        <v>127</v>
      </c>
    </row>
    <row r="21" spans="1:15" ht="20.100000000000001" customHeight="1">
      <c r="A21" s="179">
        <v>8</v>
      </c>
      <c r="B21" s="251"/>
      <c r="C21" s="252"/>
      <c r="D21" s="107"/>
      <c r="E21" s="108">
        <v>0</v>
      </c>
      <c r="F21" s="109">
        <v>0</v>
      </c>
      <c r="G21" s="109">
        <v>0</v>
      </c>
      <c r="H21" s="110">
        <f t="shared" si="0"/>
        <v>0</v>
      </c>
      <c r="I21" s="111">
        <v>0</v>
      </c>
      <c r="J21" s="111">
        <f t="shared" si="3"/>
        <v>0</v>
      </c>
      <c r="K21" s="180" t="e">
        <f t="shared" si="1"/>
        <v>#DIV/0!</v>
      </c>
      <c r="M21" s="112">
        <f t="shared" si="2"/>
        <v>0</v>
      </c>
      <c r="O21" s="140" t="s">
        <v>130</v>
      </c>
    </row>
    <row r="22" spans="1:15" ht="20.100000000000001" customHeight="1">
      <c r="A22" s="179">
        <v>9</v>
      </c>
      <c r="B22" s="251"/>
      <c r="C22" s="252"/>
      <c r="D22" s="107"/>
      <c r="E22" s="108">
        <v>0</v>
      </c>
      <c r="F22" s="109">
        <v>0</v>
      </c>
      <c r="G22" s="109">
        <v>0</v>
      </c>
      <c r="H22" s="110">
        <f t="shared" si="0"/>
        <v>0</v>
      </c>
      <c r="I22" s="111">
        <v>0</v>
      </c>
      <c r="J22" s="111">
        <f t="shared" si="3"/>
        <v>0</v>
      </c>
      <c r="K22" s="180" t="e">
        <f t="shared" si="1"/>
        <v>#DIV/0!</v>
      </c>
      <c r="M22" s="112">
        <f t="shared" si="2"/>
        <v>0</v>
      </c>
      <c r="O22" s="140" t="s">
        <v>133</v>
      </c>
    </row>
    <row r="23" spans="1:15" ht="20.100000000000001" customHeight="1">
      <c r="A23" s="179">
        <v>10</v>
      </c>
      <c r="B23" s="251"/>
      <c r="C23" s="252"/>
      <c r="D23" s="107"/>
      <c r="E23" s="108">
        <v>0</v>
      </c>
      <c r="F23" s="109">
        <v>0</v>
      </c>
      <c r="G23" s="109">
        <v>0</v>
      </c>
      <c r="H23" s="110">
        <f t="shared" si="0"/>
        <v>0</v>
      </c>
      <c r="I23" s="111">
        <v>0</v>
      </c>
      <c r="J23" s="111">
        <f t="shared" si="3"/>
        <v>0</v>
      </c>
      <c r="K23" s="180" t="e">
        <f t="shared" si="1"/>
        <v>#DIV/0!</v>
      </c>
      <c r="M23" s="112">
        <f t="shared" si="2"/>
        <v>0</v>
      </c>
      <c r="O23" s="140" t="s">
        <v>136</v>
      </c>
    </row>
    <row r="24" spans="1:15" ht="20.100000000000001" customHeight="1">
      <c r="A24" s="179">
        <v>11</v>
      </c>
      <c r="B24" s="251"/>
      <c r="C24" s="252"/>
      <c r="D24" s="107"/>
      <c r="E24" s="108">
        <v>0</v>
      </c>
      <c r="F24" s="109">
        <v>0</v>
      </c>
      <c r="G24" s="109">
        <v>0</v>
      </c>
      <c r="H24" s="110">
        <f t="shared" si="0"/>
        <v>0</v>
      </c>
      <c r="I24" s="111">
        <v>0</v>
      </c>
      <c r="J24" s="111">
        <f t="shared" si="3"/>
        <v>0</v>
      </c>
      <c r="K24" s="180" t="e">
        <f t="shared" si="1"/>
        <v>#DIV/0!</v>
      </c>
      <c r="M24" s="112">
        <f t="shared" si="2"/>
        <v>0</v>
      </c>
      <c r="O24" s="140" t="s">
        <v>139</v>
      </c>
    </row>
    <row r="25" spans="1:15" ht="20.100000000000001" customHeight="1">
      <c r="A25" s="179">
        <v>12</v>
      </c>
      <c r="B25" s="251"/>
      <c r="C25" s="252"/>
      <c r="D25" s="107"/>
      <c r="E25" s="108">
        <v>0</v>
      </c>
      <c r="F25" s="109">
        <v>0</v>
      </c>
      <c r="G25" s="109">
        <v>0</v>
      </c>
      <c r="H25" s="110">
        <f t="shared" si="0"/>
        <v>0</v>
      </c>
      <c r="I25" s="111">
        <v>0</v>
      </c>
      <c r="J25" s="111">
        <f t="shared" si="3"/>
        <v>0</v>
      </c>
      <c r="K25" s="180" t="e">
        <f t="shared" si="1"/>
        <v>#DIV/0!</v>
      </c>
      <c r="M25" s="112">
        <f t="shared" si="2"/>
        <v>0</v>
      </c>
      <c r="O25" s="140" t="s">
        <v>142</v>
      </c>
    </row>
    <row r="26" spans="1:15" ht="20.100000000000001" customHeight="1">
      <c r="A26" s="179">
        <v>13</v>
      </c>
      <c r="B26" s="251"/>
      <c r="C26" s="252"/>
      <c r="D26" s="107"/>
      <c r="E26" s="108">
        <v>0</v>
      </c>
      <c r="F26" s="109">
        <v>0</v>
      </c>
      <c r="G26" s="109">
        <v>0</v>
      </c>
      <c r="H26" s="110">
        <f t="shared" si="0"/>
        <v>0</v>
      </c>
      <c r="I26" s="111">
        <v>0</v>
      </c>
      <c r="J26" s="111">
        <f t="shared" si="3"/>
        <v>0</v>
      </c>
      <c r="K26" s="180" t="e">
        <f t="shared" si="1"/>
        <v>#DIV/0!</v>
      </c>
      <c r="M26" s="112">
        <f t="shared" si="2"/>
        <v>0</v>
      </c>
      <c r="O26" s="140" t="s">
        <v>145</v>
      </c>
    </row>
    <row r="27" spans="1:15" ht="20.100000000000001" customHeight="1">
      <c r="A27" s="179">
        <v>14</v>
      </c>
      <c r="B27" s="251"/>
      <c r="C27" s="252"/>
      <c r="D27" s="107"/>
      <c r="E27" s="108">
        <v>0</v>
      </c>
      <c r="F27" s="109">
        <v>0</v>
      </c>
      <c r="G27" s="109">
        <v>0</v>
      </c>
      <c r="H27" s="110">
        <f t="shared" si="0"/>
        <v>0</v>
      </c>
      <c r="I27" s="111">
        <v>0</v>
      </c>
      <c r="J27" s="111">
        <f t="shared" si="3"/>
        <v>0</v>
      </c>
      <c r="K27" s="180" t="e">
        <f t="shared" si="1"/>
        <v>#DIV/0!</v>
      </c>
      <c r="M27" s="112">
        <f t="shared" si="2"/>
        <v>0</v>
      </c>
      <c r="O27" s="140" t="s">
        <v>147</v>
      </c>
    </row>
    <row r="28" spans="1:15" ht="20.100000000000001" customHeight="1">
      <c r="A28" s="179">
        <v>15</v>
      </c>
      <c r="B28" s="251"/>
      <c r="C28" s="252"/>
      <c r="D28" s="107"/>
      <c r="E28" s="108">
        <v>0</v>
      </c>
      <c r="F28" s="109">
        <v>0</v>
      </c>
      <c r="G28" s="109">
        <v>0</v>
      </c>
      <c r="H28" s="110">
        <f t="shared" si="0"/>
        <v>0</v>
      </c>
      <c r="I28" s="111">
        <v>0</v>
      </c>
      <c r="J28" s="111">
        <f t="shared" si="3"/>
        <v>0</v>
      </c>
      <c r="K28" s="180" t="e">
        <f t="shared" si="1"/>
        <v>#DIV/0!</v>
      </c>
      <c r="M28" s="112">
        <f t="shared" si="2"/>
        <v>0</v>
      </c>
      <c r="O28" s="140" t="s">
        <v>150</v>
      </c>
    </row>
    <row r="29" spans="1:15" ht="20.100000000000001" customHeight="1">
      <c r="A29" s="179">
        <v>16</v>
      </c>
      <c r="B29" s="251"/>
      <c r="C29" s="252"/>
      <c r="D29" s="107"/>
      <c r="E29" s="108">
        <v>0</v>
      </c>
      <c r="F29" s="109">
        <v>0</v>
      </c>
      <c r="G29" s="109">
        <v>0</v>
      </c>
      <c r="H29" s="110">
        <f t="shared" si="0"/>
        <v>0</v>
      </c>
      <c r="I29" s="111">
        <v>0</v>
      </c>
      <c r="J29" s="111">
        <f t="shared" si="3"/>
        <v>0</v>
      </c>
      <c r="K29" s="180" t="e">
        <f t="shared" si="1"/>
        <v>#DIV/0!</v>
      </c>
      <c r="M29" s="112">
        <f t="shared" si="2"/>
        <v>0</v>
      </c>
      <c r="O29" s="140" t="s">
        <v>153</v>
      </c>
    </row>
    <row r="30" spans="1:15" ht="20.100000000000001" customHeight="1">
      <c r="A30" s="179">
        <v>17</v>
      </c>
      <c r="B30" s="251"/>
      <c r="C30" s="252"/>
      <c r="D30" s="107"/>
      <c r="E30" s="108">
        <v>0</v>
      </c>
      <c r="F30" s="109">
        <v>0</v>
      </c>
      <c r="G30" s="109">
        <v>0</v>
      </c>
      <c r="H30" s="110">
        <f t="shared" si="0"/>
        <v>0</v>
      </c>
      <c r="I30" s="111">
        <v>0</v>
      </c>
      <c r="J30" s="111">
        <f t="shared" si="3"/>
        <v>0</v>
      </c>
      <c r="K30" s="180" t="e">
        <f t="shared" si="1"/>
        <v>#DIV/0!</v>
      </c>
      <c r="M30" s="112">
        <f t="shared" si="2"/>
        <v>0</v>
      </c>
      <c r="O30" s="140" t="s">
        <v>156</v>
      </c>
    </row>
    <row r="31" spans="1:15" ht="20.100000000000001" customHeight="1">
      <c r="A31" s="179">
        <v>18</v>
      </c>
      <c r="B31" s="251"/>
      <c r="C31" s="252"/>
      <c r="D31" s="107"/>
      <c r="E31" s="108">
        <v>0</v>
      </c>
      <c r="F31" s="109">
        <v>0</v>
      </c>
      <c r="G31" s="109">
        <v>0</v>
      </c>
      <c r="H31" s="110">
        <f t="shared" si="0"/>
        <v>0</v>
      </c>
      <c r="I31" s="111">
        <v>0</v>
      </c>
      <c r="J31" s="111">
        <f t="shared" si="3"/>
        <v>0</v>
      </c>
      <c r="K31" s="180" t="e">
        <f t="shared" si="1"/>
        <v>#DIV/0!</v>
      </c>
      <c r="M31" s="112">
        <f t="shared" si="2"/>
        <v>0</v>
      </c>
      <c r="O31" s="140" t="s">
        <v>159</v>
      </c>
    </row>
    <row r="32" spans="1:15" ht="20.100000000000001" customHeight="1">
      <c r="A32" s="179">
        <v>19</v>
      </c>
      <c r="B32" s="251"/>
      <c r="C32" s="252"/>
      <c r="D32" s="107"/>
      <c r="E32" s="108">
        <v>0</v>
      </c>
      <c r="F32" s="109">
        <v>0</v>
      </c>
      <c r="G32" s="109">
        <v>0</v>
      </c>
      <c r="H32" s="110">
        <f t="shared" si="0"/>
        <v>0</v>
      </c>
      <c r="I32" s="111">
        <v>0</v>
      </c>
      <c r="J32" s="111">
        <f t="shared" si="3"/>
        <v>0</v>
      </c>
      <c r="K32" s="180" t="e">
        <f t="shared" si="1"/>
        <v>#DIV/0!</v>
      </c>
      <c r="M32" s="112">
        <f t="shared" si="2"/>
        <v>0</v>
      </c>
      <c r="O32" s="140" t="s">
        <v>162</v>
      </c>
    </row>
    <row r="33" spans="1:17" ht="20.100000000000001" customHeight="1">
      <c r="A33" s="179">
        <v>20</v>
      </c>
      <c r="B33" s="251"/>
      <c r="C33" s="252"/>
      <c r="D33" s="107"/>
      <c r="E33" s="108">
        <v>0</v>
      </c>
      <c r="F33" s="109">
        <v>0</v>
      </c>
      <c r="G33" s="109">
        <v>0</v>
      </c>
      <c r="H33" s="110">
        <f t="shared" ref="H33:H43" si="4">SUM(F33:G33)</f>
        <v>0</v>
      </c>
      <c r="I33" s="111">
        <v>0</v>
      </c>
      <c r="J33" s="111">
        <f t="shared" ref="J33:J42" si="5">(I33*H33)</f>
        <v>0</v>
      </c>
      <c r="K33" s="180" t="e">
        <f t="shared" ref="K33:K43" si="6">SUM(H33/E33)</f>
        <v>#DIV/0!</v>
      </c>
      <c r="M33" s="112">
        <f t="shared" si="2"/>
        <v>0</v>
      </c>
      <c r="O33" s="140" t="s">
        <v>165</v>
      </c>
    </row>
    <row r="34" spans="1:17" ht="20.100000000000001" customHeight="1">
      <c r="A34" s="179">
        <v>21</v>
      </c>
      <c r="B34" s="251"/>
      <c r="C34" s="252"/>
      <c r="D34" s="107"/>
      <c r="E34" s="108">
        <v>0</v>
      </c>
      <c r="F34" s="109">
        <v>0</v>
      </c>
      <c r="G34" s="109">
        <v>0</v>
      </c>
      <c r="H34" s="110">
        <f t="shared" si="4"/>
        <v>0</v>
      </c>
      <c r="I34" s="111">
        <v>0</v>
      </c>
      <c r="J34" s="111">
        <f t="shared" si="5"/>
        <v>0</v>
      </c>
      <c r="K34" s="180" t="e">
        <f t="shared" si="6"/>
        <v>#DIV/0!</v>
      </c>
      <c r="M34" s="112">
        <f t="shared" si="2"/>
        <v>0</v>
      </c>
      <c r="O34" s="140" t="s">
        <v>168</v>
      </c>
      <c r="Q34" s="86"/>
    </row>
    <row r="35" spans="1:17" ht="20.100000000000001" customHeight="1">
      <c r="A35" s="179">
        <v>22</v>
      </c>
      <c r="B35" s="251"/>
      <c r="C35" s="252"/>
      <c r="D35" s="107"/>
      <c r="E35" s="108">
        <v>0</v>
      </c>
      <c r="F35" s="109">
        <v>0</v>
      </c>
      <c r="G35" s="109">
        <v>0</v>
      </c>
      <c r="H35" s="110">
        <f t="shared" si="4"/>
        <v>0</v>
      </c>
      <c r="I35" s="111">
        <v>0</v>
      </c>
      <c r="J35" s="111">
        <f t="shared" si="5"/>
        <v>0</v>
      </c>
      <c r="K35" s="180" t="e">
        <f t="shared" si="6"/>
        <v>#DIV/0!</v>
      </c>
      <c r="M35" s="112">
        <f t="shared" si="2"/>
        <v>0</v>
      </c>
      <c r="O35" s="140" t="s">
        <v>78</v>
      </c>
    </row>
    <row r="36" spans="1:17" ht="20.100000000000001" customHeight="1">
      <c r="A36" s="179">
        <v>23</v>
      </c>
      <c r="B36" s="251"/>
      <c r="C36" s="252"/>
      <c r="D36" s="107"/>
      <c r="E36" s="108">
        <v>0</v>
      </c>
      <c r="F36" s="109">
        <v>0</v>
      </c>
      <c r="G36" s="109">
        <v>0</v>
      </c>
      <c r="H36" s="110">
        <f t="shared" si="4"/>
        <v>0</v>
      </c>
      <c r="I36" s="111">
        <v>0</v>
      </c>
      <c r="J36" s="111">
        <f t="shared" si="5"/>
        <v>0</v>
      </c>
      <c r="K36" s="180" t="e">
        <f t="shared" si="6"/>
        <v>#DIV/0!</v>
      </c>
      <c r="M36" s="112">
        <f t="shared" si="2"/>
        <v>0</v>
      </c>
      <c r="O36" s="140" t="s">
        <v>81</v>
      </c>
    </row>
    <row r="37" spans="1:17" ht="20.100000000000001" customHeight="1">
      <c r="A37" s="179">
        <v>24</v>
      </c>
      <c r="B37" s="251"/>
      <c r="C37" s="252"/>
      <c r="D37" s="107"/>
      <c r="E37" s="108">
        <v>0</v>
      </c>
      <c r="F37" s="109">
        <v>0</v>
      </c>
      <c r="G37" s="109">
        <v>0</v>
      </c>
      <c r="H37" s="110">
        <f t="shared" si="4"/>
        <v>0</v>
      </c>
      <c r="I37" s="111">
        <v>0</v>
      </c>
      <c r="J37" s="111">
        <f t="shared" si="5"/>
        <v>0</v>
      </c>
      <c r="K37" s="180" t="e">
        <f t="shared" si="6"/>
        <v>#DIV/0!</v>
      </c>
      <c r="M37" s="112">
        <f t="shared" si="2"/>
        <v>0</v>
      </c>
      <c r="O37" s="140" t="s">
        <v>84</v>
      </c>
    </row>
    <row r="38" spans="1:17" ht="20.100000000000001" customHeight="1">
      <c r="A38" s="179">
        <v>25</v>
      </c>
      <c r="B38" s="251"/>
      <c r="C38" s="252"/>
      <c r="D38" s="107"/>
      <c r="E38" s="108">
        <v>0</v>
      </c>
      <c r="F38" s="109">
        <v>0</v>
      </c>
      <c r="G38" s="109">
        <v>0</v>
      </c>
      <c r="H38" s="110">
        <f t="shared" si="4"/>
        <v>0</v>
      </c>
      <c r="I38" s="111">
        <v>0</v>
      </c>
      <c r="J38" s="111">
        <f t="shared" si="5"/>
        <v>0</v>
      </c>
      <c r="K38" s="180" t="e">
        <f t="shared" si="6"/>
        <v>#DIV/0!</v>
      </c>
      <c r="M38" s="112">
        <f t="shared" si="2"/>
        <v>0</v>
      </c>
      <c r="O38" s="140" t="s">
        <v>87</v>
      </c>
    </row>
    <row r="39" spans="1:17" ht="20.100000000000001" customHeight="1">
      <c r="A39" s="179">
        <v>26</v>
      </c>
      <c r="B39" s="251"/>
      <c r="C39" s="252"/>
      <c r="D39" s="107"/>
      <c r="E39" s="108">
        <v>0</v>
      </c>
      <c r="F39" s="109">
        <v>0</v>
      </c>
      <c r="G39" s="109">
        <v>0</v>
      </c>
      <c r="H39" s="110">
        <f t="shared" si="4"/>
        <v>0</v>
      </c>
      <c r="I39" s="111">
        <v>0</v>
      </c>
      <c r="J39" s="111">
        <f t="shared" si="5"/>
        <v>0</v>
      </c>
      <c r="K39" s="180" t="e">
        <f t="shared" si="6"/>
        <v>#DIV/0!</v>
      </c>
      <c r="M39" s="112">
        <f t="shared" si="2"/>
        <v>0</v>
      </c>
      <c r="O39" s="140" t="s">
        <v>90</v>
      </c>
    </row>
    <row r="40" spans="1:17" ht="20.100000000000001" customHeight="1">
      <c r="A40" s="179">
        <v>27</v>
      </c>
      <c r="B40" s="251"/>
      <c r="C40" s="252"/>
      <c r="D40" s="107"/>
      <c r="E40" s="108">
        <v>0</v>
      </c>
      <c r="F40" s="109">
        <v>0</v>
      </c>
      <c r="G40" s="109">
        <v>0</v>
      </c>
      <c r="H40" s="110">
        <f t="shared" si="4"/>
        <v>0</v>
      </c>
      <c r="I40" s="111">
        <v>0</v>
      </c>
      <c r="J40" s="111">
        <f t="shared" si="5"/>
        <v>0</v>
      </c>
      <c r="K40" s="180" t="e">
        <f t="shared" si="6"/>
        <v>#DIV/0!</v>
      </c>
      <c r="M40" s="112">
        <f t="shared" si="2"/>
        <v>0</v>
      </c>
      <c r="O40" s="140" t="s">
        <v>93</v>
      </c>
    </row>
    <row r="41" spans="1:17" ht="20.100000000000001" customHeight="1">
      <c r="A41" s="179">
        <v>28</v>
      </c>
      <c r="B41" s="251"/>
      <c r="C41" s="252"/>
      <c r="D41" s="107"/>
      <c r="E41" s="108">
        <v>0</v>
      </c>
      <c r="F41" s="109">
        <v>0</v>
      </c>
      <c r="G41" s="109">
        <v>0</v>
      </c>
      <c r="H41" s="110">
        <f t="shared" si="4"/>
        <v>0</v>
      </c>
      <c r="I41" s="111">
        <v>0</v>
      </c>
      <c r="J41" s="111">
        <f t="shared" si="5"/>
        <v>0</v>
      </c>
      <c r="K41" s="180" t="e">
        <f t="shared" si="6"/>
        <v>#DIV/0!</v>
      </c>
      <c r="M41" s="112">
        <f t="shared" si="2"/>
        <v>0</v>
      </c>
      <c r="O41" s="140" t="s">
        <v>96</v>
      </c>
    </row>
    <row r="42" spans="1:17" ht="20.100000000000001" customHeight="1">
      <c r="A42" s="181">
        <v>29</v>
      </c>
      <c r="B42" s="254"/>
      <c r="C42" s="255"/>
      <c r="D42" s="113"/>
      <c r="E42" s="114">
        <v>0</v>
      </c>
      <c r="F42" s="115">
        <v>0</v>
      </c>
      <c r="G42" s="115">
        <v>0</v>
      </c>
      <c r="H42" s="116">
        <f t="shared" si="4"/>
        <v>0</v>
      </c>
      <c r="I42" s="117">
        <v>0</v>
      </c>
      <c r="J42" s="117">
        <f t="shared" si="5"/>
        <v>0</v>
      </c>
      <c r="K42" s="182" t="e">
        <f t="shared" si="6"/>
        <v>#DIV/0!</v>
      </c>
      <c r="M42" s="112">
        <f t="shared" si="2"/>
        <v>0</v>
      </c>
      <c r="O42" s="140" t="s">
        <v>99</v>
      </c>
    </row>
    <row r="43" spans="1:17" ht="20.100000000000001" customHeight="1">
      <c r="A43" s="183">
        <v>30</v>
      </c>
      <c r="B43" s="256"/>
      <c r="C43" s="257"/>
      <c r="D43" s="118"/>
      <c r="E43" s="119">
        <v>0</v>
      </c>
      <c r="F43" s="120">
        <v>0</v>
      </c>
      <c r="G43" s="120">
        <v>0</v>
      </c>
      <c r="H43" s="121">
        <f t="shared" si="4"/>
        <v>0</v>
      </c>
      <c r="I43" s="122">
        <v>0</v>
      </c>
      <c r="J43" s="122">
        <v>0</v>
      </c>
      <c r="K43" s="184" t="e">
        <f t="shared" si="6"/>
        <v>#DIV/0!</v>
      </c>
      <c r="M43" s="123">
        <f t="shared" si="2"/>
        <v>0</v>
      </c>
      <c r="O43" s="140" t="s">
        <v>102</v>
      </c>
    </row>
    <row r="44" spans="1:17" ht="20.100000000000001" customHeight="1">
      <c r="A44" s="185"/>
      <c r="B44" s="253"/>
      <c r="C44" s="253"/>
      <c r="D44" s="125"/>
      <c r="E44" s="126" t="s">
        <v>66</v>
      </c>
      <c r="F44" s="127">
        <f>M44</f>
        <v>0</v>
      </c>
      <c r="G44" s="128"/>
      <c r="H44" s="129"/>
      <c r="I44" s="130"/>
      <c r="J44" s="130"/>
      <c r="K44" s="186"/>
      <c r="M44" s="131">
        <f>SUM(M14:M43)</f>
        <v>0</v>
      </c>
      <c r="O44" s="140" t="s">
        <v>105</v>
      </c>
    </row>
    <row r="45" spans="1:17" ht="20.100000000000001" customHeight="1">
      <c r="A45" s="187"/>
      <c r="B45" s="124" t="s">
        <v>48</v>
      </c>
      <c r="C45" s="143"/>
      <c r="D45" s="143"/>
      <c r="E45" s="143"/>
      <c r="F45" s="143"/>
      <c r="G45" s="143"/>
      <c r="H45" s="229" t="s">
        <v>179</v>
      </c>
      <c r="I45" s="230"/>
      <c r="J45" s="132">
        <f>SUM(J14:J44)</f>
        <v>0</v>
      </c>
      <c r="K45" s="188" t="e">
        <f>SUM(J45/G10)</f>
        <v>#DIV/0!</v>
      </c>
      <c r="O45" s="140" t="s">
        <v>108</v>
      </c>
    </row>
    <row r="46" spans="1:17" ht="20.100000000000001" customHeight="1">
      <c r="A46" s="187"/>
      <c r="B46" s="124" t="s">
        <v>49</v>
      </c>
      <c r="C46" s="143"/>
      <c r="D46" s="143"/>
      <c r="E46" s="143"/>
      <c r="F46" s="143"/>
      <c r="G46" s="143"/>
      <c r="H46" s="231" t="s">
        <v>177</v>
      </c>
      <c r="I46" s="232"/>
      <c r="J46" s="134">
        <v>0</v>
      </c>
      <c r="K46" s="189"/>
      <c r="O46" s="140" t="s">
        <v>110</v>
      </c>
    </row>
    <row r="47" spans="1:17" ht="20.100000000000001" customHeight="1">
      <c r="A47" s="187"/>
      <c r="B47" s="124" t="s">
        <v>50</v>
      </c>
      <c r="C47" s="143"/>
      <c r="D47" s="143"/>
      <c r="E47" s="143"/>
      <c r="F47" s="143"/>
      <c r="G47" s="143"/>
      <c r="H47" s="231" t="s">
        <v>180</v>
      </c>
      <c r="I47" s="232"/>
      <c r="J47" s="134">
        <f>SUM(J45-J46)</f>
        <v>0</v>
      </c>
      <c r="K47" s="189"/>
      <c r="O47" s="140" t="s">
        <v>113</v>
      </c>
    </row>
    <row r="48" spans="1:17" ht="20.100000000000001" customHeight="1">
      <c r="A48" s="187"/>
      <c r="B48" s="124"/>
      <c r="C48" s="143"/>
      <c r="D48" s="143"/>
      <c r="E48" s="143"/>
      <c r="F48" s="143"/>
      <c r="G48" s="143"/>
      <c r="H48" s="233" t="s">
        <v>176</v>
      </c>
      <c r="I48" s="234"/>
      <c r="J48" s="136">
        <v>0</v>
      </c>
      <c r="K48" s="190"/>
      <c r="O48" s="140" t="s">
        <v>116</v>
      </c>
    </row>
    <row r="49" spans="1:16" ht="20.100000000000001" customHeight="1" thickBot="1">
      <c r="A49" s="187"/>
      <c r="B49" s="133"/>
      <c r="C49" s="133"/>
      <c r="D49" s="133"/>
      <c r="E49" s="143"/>
      <c r="F49" s="135"/>
      <c r="G49" s="143"/>
      <c r="H49" s="235" t="s">
        <v>178</v>
      </c>
      <c r="I49" s="236"/>
      <c r="J49" s="137">
        <f>SUM(J47-J48)</f>
        <v>0</v>
      </c>
      <c r="K49" s="191"/>
      <c r="O49" s="140" t="s">
        <v>119</v>
      </c>
    </row>
    <row r="50" spans="1:16" ht="20.100000000000001" customHeight="1" thickTop="1">
      <c r="A50" s="187"/>
      <c r="B50" s="124" t="s">
        <v>33</v>
      </c>
      <c r="C50" s="143"/>
      <c r="D50" s="143"/>
      <c r="E50" s="143"/>
      <c r="F50" s="124" t="s">
        <v>17</v>
      </c>
      <c r="G50" s="143"/>
      <c r="H50" s="143"/>
      <c r="I50" s="143"/>
      <c r="J50" s="143"/>
      <c r="K50" s="214"/>
      <c r="O50" s="140" t="s">
        <v>122</v>
      </c>
    </row>
    <row r="51" spans="1:16" ht="20.100000000000001" customHeight="1">
      <c r="A51" s="187"/>
      <c r="B51" s="124"/>
      <c r="C51" s="143"/>
      <c r="D51" s="143"/>
      <c r="E51" s="143"/>
      <c r="F51" s="124"/>
      <c r="G51" s="143"/>
      <c r="H51" s="143"/>
      <c r="I51" s="143"/>
      <c r="J51" s="143"/>
      <c r="K51" s="214"/>
      <c r="O51" s="140" t="s">
        <v>125</v>
      </c>
    </row>
    <row r="52" spans="1:16" ht="20.100000000000001" customHeight="1">
      <c r="A52" s="187"/>
      <c r="B52" s="141"/>
      <c r="C52" s="142"/>
      <c r="D52" s="142"/>
      <c r="E52" s="143"/>
      <c r="F52" s="138"/>
      <c r="G52" s="143"/>
      <c r="H52" s="124"/>
      <c r="I52" s="143"/>
      <c r="J52" s="139"/>
      <c r="K52" s="215"/>
      <c r="O52" s="140" t="s">
        <v>128</v>
      </c>
      <c r="P52" s="166"/>
    </row>
    <row r="53" spans="1:16" ht="20.100000000000001" customHeight="1">
      <c r="A53" s="187"/>
      <c r="B53" s="124" t="s">
        <v>47</v>
      </c>
      <c r="C53" s="143"/>
      <c r="D53" s="143"/>
      <c r="E53" s="143"/>
      <c r="F53" s="124" t="s">
        <v>17</v>
      </c>
      <c r="G53" s="143"/>
      <c r="H53" s="124"/>
      <c r="I53" s="143"/>
      <c r="J53" s="139"/>
      <c r="K53" s="215"/>
      <c r="O53" s="140" t="s">
        <v>131</v>
      </c>
    </row>
    <row r="54" spans="1:16" ht="20.100000000000001" customHeight="1">
      <c r="A54" s="187"/>
      <c r="B54" s="124"/>
      <c r="C54" s="143"/>
      <c r="D54" s="143"/>
      <c r="E54" s="143"/>
      <c r="F54" s="124"/>
      <c r="G54" s="143"/>
      <c r="H54" s="124"/>
      <c r="I54" s="143"/>
      <c r="J54" s="139"/>
      <c r="K54" s="215"/>
      <c r="O54" s="140" t="s">
        <v>134</v>
      </c>
    </row>
    <row r="55" spans="1:16" ht="20.100000000000001" customHeight="1">
      <c r="A55" s="187"/>
      <c r="B55" s="141"/>
      <c r="C55" s="142"/>
      <c r="D55" s="142"/>
      <c r="E55" s="143"/>
      <c r="F55" s="138"/>
      <c r="G55" s="143"/>
      <c r="H55" s="124"/>
      <c r="I55" s="143"/>
      <c r="J55" s="139"/>
      <c r="K55" s="215"/>
      <c r="O55" s="140" t="s">
        <v>137</v>
      </c>
    </row>
    <row r="56" spans="1:16" ht="20.100000000000001" customHeight="1">
      <c r="A56" s="187"/>
      <c r="B56" s="124" t="s">
        <v>31</v>
      </c>
      <c r="C56" s="143"/>
      <c r="D56" s="143"/>
      <c r="E56" s="143"/>
      <c r="F56" s="124" t="s">
        <v>17</v>
      </c>
      <c r="G56" s="143"/>
      <c r="H56" s="124"/>
      <c r="I56" s="143"/>
      <c r="J56" s="139"/>
      <c r="K56" s="215"/>
      <c r="O56" s="140" t="s">
        <v>140</v>
      </c>
    </row>
    <row r="57" spans="1:16" ht="20.100000000000001" customHeight="1">
      <c r="A57" s="187"/>
      <c r="B57" s="124"/>
      <c r="C57" s="143"/>
      <c r="D57" s="143"/>
      <c r="E57" s="143"/>
      <c r="F57" s="124"/>
      <c r="G57" s="143"/>
      <c r="H57" s="124"/>
      <c r="I57" s="143"/>
      <c r="J57" s="139"/>
      <c r="K57" s="215"/>
      <c r="O57" s="140" t="s">
        <v>143</v>
      </c>
    </row>
    <row r="58" spans="1:16" ht="19.5" customHeight="1" thickBot="1">
      <c r="A58" s="192"/>
      <c r="B58" s="193"/>
      <c r="C58" s="194"/>
      <c r="D58" s="194"/>
      <c r="E58" s="194"/>
      <c r="F58" s="193"/>
      <c r="G58" s="194"/>
      <c r="H58" s="193"/>
      <c r="I58" s="193"/>
      <c r="J58" s="195"/>
      <c r="K58" s="216"/>
      <c r="O58" s="140" t="s">
        <v>151</v>
      </c>
    </row>
    <row r="59" spans="1:16" ht="15.75">
      <c r="O59" s="140" t="s">
        <v>154</v>
      </c>
    </row>
    <row r="60" spans="1:16" ht="15.75">
      <c r="O60" s="140" t="s">
        <v>157</v>
      </c>
    </row>
    <row r="61" spans="1:16" ht="15.75">
      <c r="O61" s="140" t="s">
        <v>160</v>
      </c>
    </row>
    <row r="62" spans="1:16" ht="15.75">
      <c r="O62" s="140" t="s">
        <v>163</v>
      </c>
    </row>
    <row r="63" spans="1:16" ht="15.75">
      <c r="O63" s="140" t="s">
        <v>166</v>
      </c>
    </row>
    <row r="64" spans="1:16" ht="15.75">
      <c r="O64" s="140" t="s">
        <v>169</v>
      </c>
    </row>
    <row r="65" spans="15:15" ht="15.75">
      <c r="O65" s="140" t="s">
        <v>79</v>
      </c>
    </row>
    <row r="66" spans="15:15" ht="15.75">
      <c r="O66" s="140" t="s">
        <v>82</v>
      </c>
    </row>
    <row r="67" spans="15:15" ht="15.75">
      <c r="O67" s="140" t="s">
        <v>85</v>
      </c>
    </row>
    <row r="68" spans="15:15" ht="15.75">
      <c r="O68" s="140" t="s">
        <v>88</v>
      </c>
    </row>
    <row r="69" spans="15:15" ht="15.75">
      <c r="O69" s="140" t="s">
        <v>91</v>
      </c>
    </row>
    <row r="70" spans="15:15" ht="15.75">
      <c r="O70" s="140" t="s">
        <v>94</v>
      </c>
    </row>
    <row r="71" spans="15:15" ht="15.75">
      <c r="O71" s="140" t="s">
        <v>97</v>
      </c>
    </row>
    <row r="72" spans="15:15" ht="15.75">
      <c r="O72" s="140" t="s">
        <v>100</v>
      </c>
    </row>
    <row r="73" spans="15:15" ht="15.75">
      <c r="O73" s="140" t="s">
        <v>103</v>
      </c>
    </row>
    <row r="74" spans="15:15" ht="15.75">
      <c r="O74" s="140" t="s">
        <v>106</v>
      </c>
    </row>
    <row r="75" spans="15:15" ht="15.75">
      <c r="O75" s="140" t="s">
        <v>73</v>
      </c>
    </row>
    <row r="76" spans="15:15" ht="15.75">
      <c r="O76" s="140" t="s">
        <v>111</v>
      </c>
    </row>
    <row r="77" spans="15:15" ht="15.75">
      <c r="O77" s="140" t="s">
        <v>114</v>
      </c>
    </row>
    <row r="78" spans="15:15" ht="15.75">
      <c r="O78" s="140" t="s">
        <v>117</v>
      </c>
    </row>
    <row r="79" spans="15:15" ht="15.75">
      <c r="O79" s="140" t="s">
        <v>120</v>
      </c>
    </row>
    <row r="80" spans="15:15" ht="15.75">
      <c r="O80" s="140" t="s">
        <v>123</v>
      </c>
    </row>
    <row r="81" spans="15:15" ht="15.75">
      <c r="O81" s="140" t="s">
        <v>126</v>
      </c>
    </row>
    <row r="82" spans="15:15" ht="15.75">
      <c r="O82" s="140" t="s">
        <v>129</v>
      </c>
    </row>
    <row r="83" spans="15:15" ht="15.75">
      <c r="O83" s="140" t="s">
        <v>132</v>
      </c>
    </row>
    <row r="84" spans="15:15" ht="15.75">
      <c r="O84" s="140" t="s">
        <v>135</v>
      </c>
    </row>
    <row r="85" spans="15:15" ht="15.75">
      <c r="O85" s="140" t="s">
        <v>138</v>
      </c>
    </row>
    <row r="86" spans="15:15" ht="15.75">
      <c r="O86" s="140" t="s">
        <v>141</v>
      </c>
    </row>
    <row r="87" spans="15:15" ht="15.75">
      <c r="O87" s="140" t="s">
        <v>144</v>
      </c>
    </row>
    <row r="88" spans="15:15" ht="15.75">
      <c r="O88" s="140" t="s">
        <v>146</v>
      </c>
    </row>
    <row r="89" spans="15:15" ht="15.75">
      <c r="O89" s="140" t="s">
        <v>149</v>
      </c>
    </row>
    <row r="90" spans="15:15" ht="15.75">
      <c r="O90" s="140" t="s">
        <v>152</v>
      </c>
    </row>
    <row r="91" spans="15:15" ht="15.75">
      <c r="O91" s="140" t="s">
        <v>155</v>
      </c>
    </row>
    <row r="92" spans="15:15" ht="15.75">
      <c r="O92" s="140" t="s">
        <v>158</v>
      </c>
    </row>
    <row r="93" spans="15:15" ht="15.75">
      <c r="O93" s="140" t="s">
        <v>161</v>
      </c>
    </row>
    <row r="94" spans="15:15" ht="15.75">
      <c r="O94" s="140" t="s">
        <v>164</v>
      </c>
    </row>
    <row r="95" spans="15:15" ht="15.75">
      <c r="O95" s="140" t="s">
        <v>167</v>
      </c>
    </row>
  </sheetData>
  <mergeCells count="54">
    <mergeCell ref="B30:C30"/>
    <mergeCell ref="B31:C31"/>
    <mergeCell ref="A5:B5"/>
    <mergeCell ref="A6:B6"/>
    <mergeCell ref="B17:C17"/>
    <mergeCell ref="B18:C18"/>
    <mergeCell ref="A1:K1"/>
    <mergeCell ref="A2:K2"/>
    <mergeCell ref="A3:K3"/>
    <mergeCell ref="B14:C14"/>
    <mergeCell ref="B15:C15"/>
    <mergeCell ref="D7:E7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H7:I7"/>
    <mergeCell ref="B20:C20"/>
    <mergeCell ref="B21:C21"/>
    <mergeCell ref="B22:C22"/>
    <mergeCell ref="B23:C23"/>
    <mergeCell ref="B24:C24"/>
    <mergeCell ref="B25:C25"/>
    <mergeCell ref="B19:C19"/>
    <mergeCell ref="B16:C16"/>
    <mergeCell ref="A4:K4"/>
    <mergeCell ref="C10:D10"/>
    <mergeCell ref="B13:C13"/>
    <mergeCell ref="H9:I9"/>
    <mergeCell ref="A7:B7"/>
    <mergeCell ref="A8:B8"/>
    <mergeCell ref="A9:B9"/>
    <mergeCell ref="A10:B10"/>
    <mergeCell ref="D5:E5"/>
    <mergeCell ref="F5:G5"/>
    <mergeCell ref="E10:F10"/>
    <mergeCell ref="H45:I45"/>
    <mergeCell ref="H46:I46"/>
    <mergeCell ref="H47:I47"/>
    <mergeCell ref="H48:I48"/>
    <mergeCell ref="H49:I49"/>
  </mergeCells>
  <phoneticPr fontId="0" type="noConversion"/>
  <dataValidations count="1">
    <dataValidation type="list" allowBlank="1" showInputMessage="1" showErrorMessage="1" sqref="H7:I7">
      <formula1>$O$3:$O$95</formula1>
    </dataValidation>
  </dataValidations>
  <printOptions horizontalCentered="1" verticalCentered="1"/>
  <pageMargins left="0.16" right="0.25" top="0.32" bottom="0.72" header="0.26" footer="0.5"/>
  <pageSetup scale="66" orientation="portrait" r:id="rId1"/>
  <headerFooter alignWithMargins="0">
    <oddFooter>&amp;L&amp;"Times New Roman,Regular"Revised June 29th, 2016&amp;R&amp;"Times New Roman,Regular"Pay Form C2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70" zoomScaleNormal="70" workbookViewId="0">
      <selection activeCell="J9" sqref="J9"/>
    </sheetView>
  </sheetViews>
  <sheetFormatPr defaultColWidth="9.77734375" defaultRowHeight="12.75"/>
  <cols>
    <col min="1" max="1" width="4.77734375" style="3" customWidth="1"/>
    <col min="2" max="2" width="30" style="3" customWidth="1"/>
    <col min="3" max="3" width="12.77734375" style="3" customWidth="1"/>
    <col min="4" max="4" width="7.33203125" style="3" customWidth="1"/>
    <col min="5" max="5" width="12.109375" style="3" customWidth="1"/>
    <col min="6" max="6" width="10.6640625" style="3" customWidth="1"/>
    <col min="7" max="7" width="12.44140625" style="3" customWidth="1"/>
    <col min="8" max="8" width="7.77734375" style="3" customWidth="1"/>
    <col min="9" max="9" width="9.88671875" style="3" customWidth="1"/>
    <col min="10" max="10" width="15.33203125" style="3" customWidth="1"/>
    <col min="11" max="11" width="7.109375" style="3" customWidth="1"/>
    <col min="12" max="14" width="9.77734375" style="3"/>
    <col min="15" max="15" width="0" style="3" hidden="1" customWidth="1"/>
    <col min="16" max="16384" width="9.77734375" style="3"/>
  </cols>
  <sheetData>
    <row r="1" spans="1:15" ht="15.75">
      <c r="A1" s="278" t="s">
        <v>54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5" ht="15.75">
      <c r="A2" s="281" t="s">
        <v>55</v>
      </c>
      <c r="B2" s="282"/>
      <c r="C2" s="282"/>
      <c r="D2" s="282"/>
      <c r="E2" s="282"/>
      <c r="F2" s="282"/>
      <c r="G2" s="282"/>
      <c r="H2" s="282"/>
      <c r="I2" s="282"/>
      <c r="J2" s="282"/>
      <c r="K2" s="283"/>
    </row>
    <row r="3" spans="1:15" ht="15.75">
      <c r="A3" s="269" t="s">
        <v>170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  <c r="O3" s="140" t="s">
        <v>77</v>
      </c>
    </row>
    <row r="4" spans="1:15" ht="15.75">
      <c r="A4" s="269" t="s">
        <v>76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  <c r="O4" s="140" t="s">
        <v>80</v>
      </c>
    </row>
    <row r="5" spans="1:15" ht="20.100000000000001" customHeight="1">
      <c r="A5" s="272" t="s">
        <v>58</v>
      </c>
      <c r="B5" s="273"/>
      <c r="C5" s="218"/>
      <c r="D5" s="273" t="s">
        <v>62</v>
      </c>
      <c r="E5" s="273"/>
      <c r="F5" s="274"/>
      <c r="G5" s="274"/>
      <c r="H5" s="218"/>
      <c r="I5" s="219" t="s">
        <v>181</v>
      </c>
      <c r="J5" s="218"/>
      <c r="K5" s="168"/>
      <c r="O5" s="140" t="s">
        <v>83</v>
      </c>
    </row>
    <row r="6" spans="1:15" ht="20.100000000000001" customHeight="1">
      <c r="A6" s="276" t="s">
        <v>64</v>
      </c>
      <c r="B6" s="277"/>
      <c r="C6" s="220"/>
      <c r="D6" s="220"/>
      <c r="E6" s="220"/>
      <c r="F6" s="220"/>
      <c r="G6" s="220"/>
      <c r="H6" s="220"/>
      <c r="I6" s="220"/>
      <c r="J6" s="220"/>
      <c r="K6" s="169"/>
      <c r="O6" s="140" t="s">
        <v>86</v>
      </c>
    </row>
    <row r="7" spans="1:15" ht="20.100000000000001" customHeight="1">
      <c r="A7" s="276" t="s">
        <v>63</v>
      </c>
      <c r="B7" s="277"/>
      <c r="C7" s="221"/>
      <c r="D7" s="277" t="s">
        <v>67</v>
      </c>
      <c r="E7" s="277"/>
      <c r="F7" s="222"/>
      <c r="G7" s="223" t="s">
        <v>68</v>
      </c>
      <c r="H7" s="275"/>
      <c r="I7" s="275"/>
      <c r="J7" s="223" t="s">
        <v>52</v>
      </c>
      <c r="K7" s="170"/>
      <c r="O7" s="140" t="s">
        <v>89</v>
      </c>
    </row>
    <row r="8" spans="1:15" ht="20.100000000000001" customHeight="1">
      <c r="A8" s="276" t="s">
        <v>69</v>
      </c>
      <c r="B8" s="277"/>
      <c r="C8" s="221"/>
      <c r="D8" s="220"/>
      <c r="E8" s="220"/>
      <c r="F8" s="220"/>
      <c r="G8" s="220"/>
      <c r="H8" s="220"/>
      <c r="I8" s="220"/>
      <c r="J8" s="223" t="s">
        <v>0</v>
      </c>
      <c r="K8" s="171"/>
      <c r="O8" s="140" t="s">
        <v>92</v>
      </c>
    </row>
    <row r="9" spans="1:15" ht="20.100000000000001" customHeight="1">
      <c r="A9" s="276" t="s">
        <v>1</v>
      </c>
      <c r="B9" s="277"/>
      <c r="C9" s="224"/>
      <c r="D9" s="225"/>
      <c r="E9" s="223" t="s">
        <v>2</v>
      </c>
      <c r="F9" s="223"/>
      <c r="G9" s="223" t="s">
        <v>70</v>
      </c>
      <c r="H9" s="275"/>
      <c r="I9" s="275"/>
      <c r="J9" s="223" t="s">
        <v>71</v>
      </c>
      <c r="K9" s="171"/>
      <c r="O9" s="140" t="s">
        <v>95</v>
      </c>
    </row>
    <row r="10" spans="1:15" ht="20.100000000000001" customHeight="1" thickBot="1">
      <c r="A10" s="284" t="s">
        <v>72</v>
      </c>
      <c r="B10" s="285"/>
      <c r="C10" s="286">
        <v>0</v>
      </c>
      <c r="D10" s="286"/>
      <c r="E10" s="287" t="s">
        <v>75</v>
      </c>
      <c r="F10" s="287"/>
      <c r="G10" s="226">
        <v>0</v>
      </c>
      <c r="H10" s="227" t="s">
        <v>74</v>
      </c>
      <c r="I10" s="227"/>
      <c r="J10" s="228" t="s">
        <v>53</v>
      </c>
      <c r="K10" s="172"/>
      <c r="O10" s="140" t="s">
        <v>98</v>
      </c>
    </row>
    <row r="11" spans="1:15" ht="20.100000000000001" customHeight="1" thickTop="1">
      <c r="A11" s="198" t="s">
        <v>3</v>
      </c>
      <c r="B11" s="57" t="s">
        <v>4</v>
      </c>
      <c r="C11" s="58"/>
      <c r="D11" s="59" t="s">
        <v>5</v>
      </c>
      <c r="E11" s="60" t="s">
        <v>6</v>
      </c>
      <c r="F11" s="61"/>
      <c r="G11" s="62" t="s">
        <v>7</v>
      </c>
      <c r="H11" s="63"/>
      <c r="I11" s="60" t="s">
        <v>5</v>
      </c>
      <c r="J11" s="64" t="s">
        <v>8</v>
      </c>
      <c r="K11" s="199" t="s">
        <v>9</v>
      </c>
      <c r="O11" s="140" t="s">
        <v>101</v>
      </c>
    </row>
    <row r="12" spans="1:15" ht="20.100000000000001" customHeight="1">
      <c r="A12" s="200" t="s">
        <v>10</v>
      </c>
      <c r="B12" s="65" t="s">
        <v>11</v>
      </c>
      <c r="C12" s="66"/>
      <c r="D12" s="67"/>
      <c r="E12" s="68" t="s">
        <v>7</v>
      </c>
      <c r="F12" s="69" t="s">
        <v>12</v>
      </c>
      <c r="G12" s="70" t="s">
        <v>13</v>
      </c>
      <c r="H12" s="68" t="s">
        <v>8</v>
      </c>
      <c r="I12" s="68" t="s">
        <v>14</v>
      </c>
      <c r="J12" s="69" t="s">
        <v>15</v>
      </c>
      <c r="K12" s="201" t="s">
        <v>8</v>
      </c>
      <c r="O12" s="140" t="s">
        <v>104</v>
      </c>
    </row>
    <row r="13" spans="1:15" s="30" customFormat="1" ht="20.100000000000001" customHeight="1">
      <c r="A13" s="202"/>
      <c r="B13" s="148" t="s">
        <v>16</v>
      </c>
      <c r="C13" s="43"/>
      <c r="D13" s="76"/>
      <c r="E13" s="75"/>
      <c r="F13" s="75"/>
      <c r="G13" s="75"/>
      <c r="H13" s="77"/>
      <c r="I13" s="75"/>
      <c r="J13" s="75"/>
      <c r="K13" s="203"/>
      <c r="O13" s="147" t="s">
        <v>107</v>
      </c>
    </row>
    <row r="14" spans="1:15" ht="20.100000000000001" customHeight="1">
      <c r="A14" s="204">
        <v>1</v>
      </c>
      <c r="B14" s="267"/>
      <c r="C14" s="268"/>
      <c r="D14" s="51"/>
      <c r="E14" s="52"/>
      <c r="F14" s="53"/>
      <c r="G14" s="53"/>
      <c r="H14" s="54"/>
      <c r="I14" s="55"/>
      <c r="J14" s="55"/>
      <c r="K14" s="205"/>
      <c r="O14" s="140" t="s">
        <v>109</v>
      </c>
    </row>
    <row r="15" spans="1:15" ht="20.100000000000001" customHeight="1">
      <c r="A15" s="204">
        <v>2</v>
      </c>
      <c r="B15" s="267"/>
      <c r="C15" s="268"/>
      <c r="D15" s="51"/>
      <c r="E15" s="52"/>
      <c r="F15" s="53"/>
      <c r="G15" s="53"/>
      <c r="H15" s="54"/>
      <c r="I15" s="55"/>
      <c r="J15" s="55"/>
      <c r="K15" s="205"/>
      <c r="O15" s="140" t="s">
        <v>112</v>
      </c>
    </row>
    <row r="16" spans="1:15" ht="20.100000000000001" customHeight="1">
      <c r="A16" s="204">
        <v>3</v>
      </c>
      <c r="B16" s="267"/>
      <c r="C16" s="268"/>
      <c r="D16" s="51"/>
      <c r="E16" s="52"/>
      <c r="F16" s="53"/>
      <c r="G16" s="53"/>
      <c r="H16" s="54"/>
      <c r="I16" s="55"/>
      <c r="J16" s="55"/>
      <c r="K16" s="205"/>
      <c r="O16" s="140" t="s">
        <v>115</v>
      </c>
    </row>
    <row r="17" spans="1:15" ht="20.100000000000001" customHeight="1">
      <c r="A17" s="204">
        <v>4</v>
      </c>
      <c r="B17" s="267"/>
      <c r="C17" s="268"/>
      <c r="D17" s="51"/>
      <c r="E17" s="52"/>
      <c r="F17" s="53"/>
      <c r="G17" s="53"/>
      <c r="H17" s="54"/>
      <c r="I17" s="55"/>
      <c r="J17" s="55"/>
      <c r="K17" s="205"/>
      <c r="O17" s="140" t="s">
        <v>118</v>
      </c>
    </row>
    <row r="18" spans="1:15" ht="20.100000000000001" customHeight="1">
      <c r="A18" s="204">
        <v>5</v>
      </c>
      <c r="B18" s="267"/>
      <c r="C18" s="268"/>
      <c r="D18" s="51"/>
      <c r="E18" s="52"/>
      <c r="F18" s="53"/>
      <c r="G18" s="53"/>
      <c r="H18" s="54"/>
      <c r="I18" s="55"/>
      <c r="J18" s="55"/>
      <c r="K18" s="205"/>
      <c r="O18" s="140" t="s">
        <v>121</v>
      </c>
    </row>
    <row r="19" spans="1:15" ht="20.100000000000001" customHeight="1">
      <c r="A19" s="204">
        <v>6</v>
      </c>
      <c r="B19" s="267"/>
      <c r="C19" s="268"/>
      <c r="D19" s="51"/>
      <c r="E19" s="52"/>
      <c r="F19" s="53"/>
      <c r="G19" s="53"/>
      <c r="H19" s="54"/>
      <c r="I19" s="55"/>
      <c r="J19" s="55"/>
      <c r="K19" s="205"/>
      <c r="O19" s="140" t="s">
        <v>124</v>
      </c>
    </row>
    <row r="20" spans="1:15" ht="20.100000000000001" customHeight="1">
      <c r="A20" s="204">
        <v>7</v>
      </c>
      <c r="B20" s="267"/>
      <c r="C20" s="268"/>
      <c r="D20" s="51"/>
      <c r="E20" s="52"/>
      <c r="F20" s="53"/>
      <c r="G20" s="53"/>
      <c r="H20" s="54"/>
      <c r="I20" s="55"/>
      <c r="J20" s="55"/>
      <c r="K20" s="205"/>
      <c r="O20" s="140" t="s">
        <v>127</v>
      </c>
    </row>
    <row r="21" spans="1:15" ht="20.100000000000001" customHeight="1">
      <c r="A21" s="204">
        <v>8</v>
      </c>
      <c r="B21" s="267"/>
      <c r="C21" s="268"/>
      <c r="D21" s="51"/>
      <c r="E21" s="52"/>
      <c r="F21" s="53"/>
      <c r="G21" s="53"/>
      <c r="H21" s="54"/>
      <c r="I21" s="55"/>
      <c r="J21" s="55"/>
      <c r="K21" s="205"/>
      <c r="O21" s="140" t="s">
        <v>130</v>
      </c>
    </row>
    <row r="22" spans="1:15" ht="20.100000000000001" customHeight="1">
      <c r="A22" s="204">
        <v>9</v>
      </c>
      <c r="B22" s="267"/>
      <c r="C22" s="268"/>
      <c r="D22" s="51"/>
      <c r="E22" s="52"/>
      <c r="F22" s="53"/>
      <c r="G22" s="53"/>
      <c r="H22" s="54"/>
      <c r="I22" s="55"/>
      <c r="J22" s="55"/>
      <c r="K22" s="205"/>
      <c r="O22" s="140" t="s">
        <v>133</v>
      </c>
    </row>
    <row r="23" spans="1:15" ht="20.100000000000001" customHeight="1">
      <c r="A23" s="204">
        <v>10</v>
      </c>
      <c r="B23" s="267"/>
      <c r="C23" s="268"/>
      <c r="D23" s="51"/>
      <c r="E23" s="52"/>
      <c r="F23" s="53"/>
      <c r="G23" s="53"/>
      <c r="H23" s="54"/>
      <c r="I23" s="55"/>
      <c r="J23" s="55"/>
      <c r="K23" s="205"/>
      <c r="O23" s="140" t="s">
        <v>136</v>
      </c>
    </row>
    <row r="24" spans="1:15" ht="20.100000000000001" customHeight="1">
      <c r="A24" s="204">
        <v>11</v>
      </c>
      <c r="B24" s="267"/>
      <c r="C24" s="268"/>
      <c r="D24" s="51"/>
      <c r="E24" s="52"/>
      <c r="F24" s="53"/>
      <c r="G24" s="53"/>
      <c r="H24" s="54"/>
      <c r="I24" s="55"/>
      <c r="J24" s="55"/>
      <c r="K24" s="205"/>
      <c r="O24" s="140" t="s">
        <v>139</v>
      </c>
    </row>
    <row r="25" spans="1:15" ht="20.100000000000001" customHeight="1">
      <c r="A25" s="204">
        <v>12</v>
      </c>
      <c r="B25" s="267"/>
      <c r="C25" s="268"/>
      <c r="D25" s="51"/>
      <c r="E25" s="52"/>
      <c r="F25" s="53"/>
      <c r="G25" s="53"/>
      <c r="H25" s="54"/>
      <c r="I25" s="55"/>
      <c r="J25" s="55"/>
      <c r="K25" s="205"/>
      <c r="O25" s="140" t="s">
        <v>142</v>
      </c>
    </row>
    <row r="26" spans="1:15" ht="20.100000000000001" customHeight="1">
      <c r="A26" s="204">
        <v>13</v>
      </c>
      <c r="B26" s="267"/>
      <c r="C26" s="268"/>
      <c r="D26" s="51"/>
      <c r="E26" s="52"/>
      <c r="F26" s="53"/>
      <c r="G26" s="53"/>
      <c r="H26" s="54"/>
      <c r="I26" s="55"/>
      <c r="J26" s="55"/>
      <c r="K26" s="205"/>
      <c r="O26" s="140" t="s">
        <v>145</v>
      </c>
    </row>
    <row r="27" spans="1:15" ht="20.100000000000001" customHeight="1">
      <c r="A27" s="204">
        <v>14</v>
      </c>
      <c r="B27" s="267"/>
      <c r="C27" s="268"/>
      <c r="D27" s="51"/>
      <c r="E27" s="52"/>
      <c r="F27" s="53"/>
      <c r="G27" s="53"/>
      <c r="H27" s="54"/>
      <c r="I27" s="55"/>
      <c r="J27" s="55"/>
      <c r="K27" s="205"/>
      <c r="O27" s="140" t="s">
        <v>147</v>
      </c>
    </row>
    <row r="28" spans="1:15" ht="20.100000000000001" customHeight="1">
      <c r="A28" s="204">
        <v>15</v>
      </c>
      <c r="B28" s="267"/>
      <c r="C28" s="268"/>
      <c r="D28" s="51"/>
      <c r="E28" s="52"/>
      <c r="F28" s="53"/>
      <c r="G28" s="53"/>
      <c r="H28" s="54"/>
      <c r="I28" s="55"/>
      <c r="J28" s="55"/>
      <c r="K28" s="205"/>
      <c r="O28" s="140" t="s">
        <v>150</v>
      </c>
    </row>
    <row r="29" spans="1:15" ht="20.100000000000001" customHeight="1">
      <c r="A29" s="204">
        <v>16</v>
      </c>
      <c r="B29" s="267"/>
      <c r="C29" s="268"/>
      <c r="D29" s="51"/>
      <c r="E29" s="52"/>
      <c r="F29" s="53"/>
      <c r="G29" s="53"/>
      <c r="H29" s="54"/>
      <c r="I29" s="55"/>
      <c r="J29" s="55"/>
      <c r="K29" s="205"/>
      <c r="O29" s="140" t="s">
        <v>153</v>
      </c>
    </row>
    <row r="30" spans="1:15" ht="20.100000000000001" customHeight="1">
      <c r="A30" s="204">
        <v>17</v>
      </c>
      <c r="B30" s="267"/>
      <c r="C30" s="268"/>
      <c r="D30" s="51"/>
      <c r="E30" s="52"/>
      <c r="F30" s="53"/>
      <c r="G30" s="53"/>
      <c r="H30" s="54"/>
      <c r="I30" s="55"/>
      <c r="J30" s="55"/>
      <c r="K30" s="205"/>
      <c r="O30" s="140" t="s">
        <v>156</v>
      </c>
    </row>
    <row r="31" spans="1:15" ht="20.100000000000001" customHeight="1">
      <c r="A31" s="204">
        <v>18</v>
      </c>
      <c r="B31" s="267"/>
      <c r="C31" s="268"/>
      <c r="D31" s="51"/>
      <c r="E31" s="52"/>
      <c r="F31" s="53"/>
      <c r="G31" s="53"/>
      <c r="H31" s="54"/>
      <c r="I31" s="55"/>
      <c r="J31" s="55"/>
      <c r="K31" s="205"/>
      <c r="O31" s="140" t="s">
        <v>159</v>
      </c>
    </row>
    <row r="32" spans="1:15" ht="20.100000000000001" customHeight="1">
      <c r="A32" s="204">
        <v>19</v>
      </c>
      <c r="B32" s="267"/>
      <c r="C32" s="268"/>
      <c r="D32" s="51"/>
      <c r="E32" s="52"/>
      <c r="F32" s="53"/>
      <c r="G32" s="53"/>
      <c r="H32" s="54"/>
      <c r="I32" s="55"/>
      <c r="J32" s="55"/>
      <c r="K32" s="205"/>
      <c r="O32" s="140" t="s">
        <v>162</v>
      </c>
    </row>
    <row r="33" spans="1:15" ht="20.100000000000001" customHeight="1">
      <c r="A33" s="204">
        <v>20</v>
      </c>
      <c r="B33" s="267"/>
      <c r="C33" s="268"/>
      <c r="D33" s="51"/>
      <c r="E33" s="52"/>
      <c r="F33" s="53"/>
      <c r="G33" s="53"/>
      <c r="H33" s="54"/>
      <c r="I33" s="55"/>
      <c r="J33" s="55"/>
      <c r="K33" s="205"/>
      <c r="O33" s="140" t="s">
        <v>165</v>
      </c>
    </row>
    <row r="34" spans="1:15" ht="20.100000000000001" customHeight="1">
      <c r="A34" s="204">
        <v>21</v>
      </c>
      <c r="B34" s="267"/>
      <c r="C34" s="268"/>
      <c r="D34" s="51"/>
      <c r="E34" s="52"/>
      <c r="F34" s="53"/>
      <c r="G34" s="53"/>
      <c r="H34" s="54"/>
      <c r="I34" s="55"/>
      <c r="J34" s="55"/>
      <c r="K34" s="205"/>
      <c r="O34" s="140" t="s">
        <v>168</v>
      </c>
    </row>
    <row r="35" spans="1:15" ht="20.100000000000001" customHeight="1">
      <c r="A35" s="204">
        <v>22</v>
      </c>
      <c r="B35" s="267"/>
      <c r="C35" s="268"/>
      <c r="D35" s="51"/>
      <c r="E35" s="52"/>
      <c r="F35" s="53"/>
      <c r="G35" s="53"/>
      <c r="H35" s="54"/>
      <c r="I35" s="55"/>
      <c r="J35" s="55"/>
      <c r="K35" s="205"/>
      <c r="O35" s="140" t="s">
        <v>78</v>
      </c>
    </row>
    <row r="36" spans="1:15" ht="20.100000000000001" customHeight="1">
      <c r="A36" s="204">
        <v>23</v>
      </c>
      <c r="B36" s="267"/>
      <c r="C36" s="268"/>
      <c r="D36" s="51"/>
      <c r="E36" s="52"/>
      <c r="F36" s="53"/>
      <c r="G36" s="53"/>
      <c r="H36" s="54"/>
      <c r="I36" s="55"/>
      <c r="J36" s="55"/>
      <c r="K36" s="205"/>
      <c r="O36" s="140" t="s">
        <v>81</v>
      </c>
    </row>
    <row r="37" spans="1:15" ht="20.100000000000001" customHeight="1">
      <c r="A37" s="204">
        <v>24</v>
      </c>
      <c r="B37" s="267"/>
      <c r="C37" s="268"/>
      <c r="D37" s="51"/>
      <c r="E37" s="52"/>
      <c r="F37" s="53"/>
      <c r="G37" s="53"/>
      <c r="H37" s="54"/>
      <c r="I37" s="55"/>
      <c r="J37" s="55"/>
      <c r="K37" s="205"/>
      <c r="O37" s="140" t="s">
        <v>84</v>
      </c>
    </row>
    <row r="38" spans="1:15" ht="20.100000000000001" customHeight="1">
      <c r="A38" s="204">
        <v>25</v>
      </c>
      <c r="B38" s="267"/>
      <c r="C38" s="268"/>
      <c r="D38" s="51"/>
      <c r="E38" s="52"/>
      <c r="F38" s="53"/>
      <c r="G38" s="53"/>
      <c r="H38" s="54"/>
      <c r="I38" s="55"/>
      <c r="J38" s="55"/>
      <c r="K38" s="205"/>
      <c r="O38" s="140" t="s">
        <v>87</v>
      </c>
    </row>
    <row r="39" spans="1:15" ht="20.100000000000001" customHeight="1">
      <c r="A39" s="204">
        <v>26</v>
      </c>
      <c r="B39" s="267"/>
      <c r="C39" s="268"/>
      <c r="D39" s="51"/>
      <c r="E39" s="52"/>
      <c r="F39" s="53"/>
      <c r="G39" s="53"/>
      <c r="H39" s="54"/>
      <c r="I39" s="55"/>
      <c r="J39" s="55"/>
      <c r="K39" s="205"/>
      <c r="O39" s="140" t="s">
        <v>90</v>
      </c>
    </row>
    <row r="40" spans="1:15" ht="20.100000000000001" customHeight="1">
      <c r="A40" s="204">
        <v>27</v>
      </c>
      <c r="B40" s="267"/>
      <c r="C40" s="268"/>
      <c r="D40" s="51"/>
      <c r="E40" s="52"/>
      <c r="F40" s="53"/>
      <c r="G40" s="53"/>
      <c r="H40" s="54"/>
      <c r="I40" s="55"/>
      <c r="J40" s="55"/>
      <c r="K40" s="205"/>
      <c r="O40" s="140" t="s">
        <v>93</v>
      </c>
    </row>
    <row r="41" spans="1:15" ht="20.100000000000001" customHeight="1">
      <c r="A41" s="204">
        <v>28</v>
      </c>
      <c r="B41" s="267"/>
      <c r="C41" s="268"/>
      <c r="D41" s="51"/>
      <c r="E41" s="52"/>
      <c r="F41" s="53"/>
      <c r="G41" s="53"/>
      <c r="H41" s="54"/>
      <c r="I41" s="55"/>
      <c r="J41" s="55"/>
      <c r="K41" s="205"/>
      <c r="O41" s="140" t="s">
        <v>96</v>
      </c>
    </row>
    <row r="42" spans="1:15" ht="20.100000000000001" customHeight="1">
      <c r="A42" s="204">
        <v>29</v>
      </c>
      <c r="B42" s="267"/>
      <c r="C42" s="268"/>
      <c r="D42" s="51"/>
      <c r="E42" s="52"/>
      <c r="F42" s="53"/>
      <c r="G42" s="53"/>
      <c r="H42" s="54"/>
      <c r="I42" s="55"/>
      <c r="J42" s="55"/>
      <c r="K42" s="205"/>
      <c r="O42" s="140" t="s">
        <v>99</v>
      </c>
    </row>
    <row r="43" spans="1:15" ht="20.100000000000001" customHeight="1">
      <c r="A43" s="204">
        <v>30</v>
      </c>
      <c r="B43" s="267"/>
      <c r="C43" s="268"/>
      <c r="D43" s="51"/>
      <c r="E43" s="52"/>
      <c r="F43" s="53"/>
      <c r="G43" s="53"/>
      <c r="H43" s="54"/>
      <c r="I43" s="55"/>
      <c r="J43" s="55"/>
      <c r="K43" s="205"/>
      <c r="O43" s="140" t="s">
        <v>102</v>
      </c>
    </row>
    <row r="44" spans="1:15" ht="20.100000000000001" customHeight="1">
      <c r="A44" s="206"/>
      <c r="B44" s="44" t="s">
        <v>48</v>
      </c>
      <c r="C44" s="45"/>
      <c r="D44" s="45"/>
      <c r="E44" s="45"/>
      <c r="F44" s="45"/>
      <c r="G44" s="46"/>
      <c r="H44" s="288" t="s">
        <v>179</v>
      </c>
      <c r="I44" s="289"/>
      <c r="J44" s="56"/>
      <c r="K44" s="205"/>
      <c r="O44" s="140" t="s">
        <v>105</v>
      </c>
    </row>
    <row r="45" spans="1:15" ht="20.100000000000001" customHeight="1">
      <c r="A45" s="34"/>
      <c r="B45" s="49" t="s">
        <v>49</v>
      </c>
      <c r="C45" s="30"/>
      <c r="D45" s="30"/>
      <c r="E45" s="30"/>
      <c r="F45" s="30"/>
      <c r="G45" s="47"/>
      <c r="H45" s="229" t="s">
        <v>177</v>
      </c>
      <c r="I45" s="230"/>
      <c r="J45" s="56"/>
      <c r="K45" s="207"/>
      <c r="O45" s="140" t="s">
        <v>108</v>
      </c>
    </row>
    <row r="46" spans="1:15" ht="20.100000000000001" customHeight="1">
      <c r="A46" s="34"/>
      <c r="B46" s="49" t="s">
        <v>50</v>
      </c>
      <c r="C46" s="30"/>
      <c r="D46" s="30"/>
      <c r="E46" s="30"/>
      <c r="F46" s="30"/>
      <c r="G46" s="47"/>
      <c r="H46" s="267" t="s">
        <v>174</v>
      </c>
      <c r="I46" s="268"/>
      <c r="J46" s="56"/>
      <c r="K46" s="207"/>
      <c r="O46" s="140" t="s">
        <v>110</v>
      </c>
    </row>
    <row r="47" spans="1:15" ht="20.100000000000001" customHeight="1">
      <c r="A47" s="34"/>
      <c r="B47" s="49"/>
      <c r="C47" s="30"/>
      <c r="D47" s="30"/>
      <c r="E47" s="30"/>
      <c r="F47" s="30"/>
      <c r="G47" s="47"/>
      <c r="H47" s="267" t="s">
        <v>176</v>
      </c>
      <c r="I47" s="268"/>
      <c r="J47" s="56"/>
      <c r="K47" s="207"/>
      <c r="O47" s="140" t="s">
        <v>113</v>
      </c>
    </row>
    <row r="48" spans="1:15" ht="20.100000000000001" customHeight="1">
      <c r="A48" s="34"/>
      <c r="B48" s="48"/>
      <c r="C48" s="48"/>
      <c r="D48" s="48"/>
      <c r="E48" s="30"/>
      <c r="F48" s="149"/>
      <c r="G48" s="47"/>
      <c r="H48" s="290" t="s">
        <v>178</v>
      </c>
      <c r="I48" s="291"/>
      <c r="J48" s="197"/>
      <c r="K48" s="208"/>
      <c r="O48" s="140" t="s">
        <v>116</v>
      </c>
    </row>
    <row r="49" spans="1:15" ht="20.100000000000001" customHeight="1">
      <c r="A49" s="34"/>
      <c r="B49" s="49" t="s">
        <v>33</v>
      </c>
      <c r="C49" s="30"/>
      <c r="D49" s="30"/>
      <c r="E49" s="30"/>
      <c r="F49" s="49" t="s">
        <v>17</v>
      </c>
      <c r="G49" s="30"/>
      <c r="H49" s="30"/>
      <c r="I49" s="49"/>
      <c r="J49" s="196"/>
      <c r="K49" s="209"/>
      <c r="O49" s="140" t="s">
        <v>119</v>
      </c>
    </row>
    <row r="50" spans="1:15" ht="20.100000000000001" customHeight="1">
      <c r="A50" s="34"/>
      <c r="B50" s="49"/>
      <c r="C50" s="30"/>
      <c r="D50" s="30"/>
      <c r="E50" s="30"/>
      <c r="F50" s="49"/>
      <c r="G50" s="30"/>
      <c r="H50" s="30"/>
      <c r="I50" s="30"/>
      <c r="J50" s="30"/>
      <c r="K50" s="35"/>
      <c r="O50" s="140" t="s">
        <v>122</v>
      </c>
    </row>
    <row r="51" spans="1:15" ht="20.100000000000001" customHeight="1">
      <c r="A51" s="34"/>
      <c r="B51" s="4"/>
      <c r="C51" s="37"/>
      <c r="D51" s="37"/>
      <c r="E51" s="30"/>
      <c r="F51" s="150"/>
      <c r="G51" s="30"/>
      <c r="H51" s="49"/>
      <c r="I51" s="30"/>
      <c r="J51" s="50"/>
      <c r="K51" s="210"/>
      <c r="O51" s="140" t="s">
        <v>125</v>
      </c>
    </row>
    <row r="52" spans="1:15" ht="20.100000000000001" customHeight="1">
      <c r="A52" s="34"/>
      <c r="B52" s="49" t="s">
        <v>47</v>
      </c>
      <c r="C52" s="30"/>
      <c r="D52" s="30"/>
      <c r="E52" s="30"/>
      <c r="F52" s="49" t="s">
        <v>17</v>
      </c>
      <c r="G52" s="30"/>
      <c r="H52" s="49"/>
      <c r="I52" s="30"/>
      <c r="J52" s="50"/>
      <c r="K52" s="210"/>
      <c r="O52" s="140" t="s">
        <v>128</v>
      </c>
    </row>
    <row r="53" spans="1:15" ht="20.100000000000001" customHeight="1">
      <c r="A53" s="34"/>
      <c r="B53" s="49"/>
      <c r="C53" s="30"/>
      <c r="D53" s="30"/>
      <c r="E53" s="30"/>
      <c r="F53" s="49"/>
      <c r="G53" s="30"/>
      <c r="H53" s="49"/>
      <c r="I53" s="30"/>
      <c r="J53" s="50"/>
      <c r="K53" s="210"/>
      <c r="O53" s="140" t="s">
        <v>131</v>
      </c>
    </row>
    <row r="54" spans="1:15" ht="20.100000000000001" customHeight="1">
      <c r="A54" s="34"/>
      <c r="B54" s="4"/>
      <c r="C54" s="37"/>
      <c r="D54" s="37"/>
      <c r="E54" s="30"/>
      <c r="F54" s="150"/>
      <c r="G54" s="30"/>
      <c r="H54" s="49"/>
      <c r="I54" s="30"/>
      <c r="J54" s="50"/>
      <c r="K54" s="210"/>
      <c r="O54" s="140" t="s">
        <v>134</v>
      </c>
    </row>
    <row r="55" spans="1:15" ht="20.100000000000001" customHeight="1">
      <c r="A55" s="34"/>
      <c r="B55" s="49" t="s">
        <v>31</v>
      </c>
      <c r="C55" s="30"/>
      <c r="D55" s="30"/>
      <c r="E55" s="30"/>
      <c r="F55" s="49" t="s">
        <v>17</v>
      </c>
      <c r="G55" s="30"/>
      <c r="H55" s="49"/>
      <c r="I55" s="30"/>
      <c r="J55" s="50"/>
      <c r="K55" s="210"/>
      <c r="O55" s="140" t="s">
        <v>137</v>
      </c>
    </row>
    <row r="56" spans="1:15" ht="20.100000000000001" customHeight="1">
      <c r="A56" s="34"/>
      <c r="B56" s="49"/>
      <c r="C56" s="30"/>
      <c r="D56" s="30"/>
      <c r="E56" s="30"/>
      <c r="F56" s="49"/>
      <c r="G56" s="30"/>
      <c r="H56" s="49"/>
      <c r="I56" s="30"/>
      <c r="J56" s="50"/>
      <c r="K56" s="210"/>
      <c r="O56" s="140" t="s">
        <v>140</v>
      </c>
    </row>
    <row r="57" spans="1:15" ht="20.100000000000001" customHeight="1" thickBot="1">
      <c r="A57" s="38"/>
      <c r="B57" s="40"/>
      <c r="C57" s="39"/>
      <c r="D57" s="39"/>
      <c r="E57" s="39"/>
      <c r="F57" s="40"/>
      <c r="G57" s="39"/>
      <c r="H57" s="40"/>
      <c r="I57" s="40"/>
      <c r="J57" s="211"/>
      <c r="K57" s="212"/>
      <c r="O57" s="140" t="s">
        <v>148</v>
      </c>
    </row>
    <row r="58" spans="1:15" ht="15.75">
      <c r="O58" s="140" t="s">
        <v>151</v>
      </c>
    </row>
    <row r="59" spans="1:15" ht="15.75">
      <c r="O59" s="140" t="s">
        <v>154</v>
      </c>
    </row>
    <row r="60" spans="1:15" ht="15.75">
      <c r="O60" s="140" t="s">
        <v>157</v>
      </c>
    </row>
    <row r="61" spans="1:15" ht="15.75">
      <c r="O61" s="140" t="s">
        <v>160</v>
      </c>
    </row>
    <row r="62" spans="1:15" ht="15.75">
      <c r="O62" s="140" t="s">
        <v>163</v>
      </c>
    </row>
    <row r="63" spans="1:15" ht="15.75">
      <c r="O63" s="140" t="s">
        <v>166</v>
      </c>
    </row>
    <row r="64" spans="1:15" ht="15.75">
      <c r="O64" s="140" t="s">
        <v>169</v>
      </c>
    </row>
    <row r="65" spans="15:15" ht="15.75">
      <c r="O65" s="140" t="s">
        <v>79</v>
      </c>
    </row>
    <row r="66" spans="15:15" ht="15.75">
      <c r="O66" s="140" t="s">
        <v>82</v>
      </c>
    </row>
    <row r="67" spans="15:15" ht="15.75">
      <c r="O67" s="140" t="s">
        <v>85</v>
      </c>
    </row>
    <row r="68" spans="15:15" ht="15.75">
      <c r="O68" s="140" t="s">
        <v>88</v>
      </c>
    </row>
    <row r="69" spans="15:15" ht="15.75">
      <c r="O69" s="140" t="s">
        <v>91</v>
      </c>
    </row>
    <row r="70" spans="15:15" ht="15.75">
      <c r="O70" s="140" t="s">
        <v>94</v>
      </c>
    </row>
    <row r="71" spans="15:15" ht="15.75">
      <c r="O71" s="140" t="s">
        <v>97</v>
      </c>
    </row>
    <row r="72" spans="15:15" ht="15.75">
      <c r="O72" s="140" t="s">
        <v>100</v>
      </c>
    </row>
    <row r="73" spans="15:15" ht="15.75">
      <c r="O73" s="140" t="s">
        <v>103</v>
      </c>
    </row>
    <row r="74" spans="15:15" ht="15.75">
      <c r="O74" s="140" t="s">
        <v>106</v>
      </c>
    </row>
    <row r="75" spans="15:15" ht="15.75">
      <c r="O75" s="140" t="s">
        <v>73</v>
      </c>
    </row>
    <row r="76" spans="15:15" ht="15.75">
      <c r="O76" s="140" t="s">
        <v>111</v>
      </c>
    </row>
    <row r="77" spans="15:15" ht="15.75">
      <c r="O77" s="140" t="s">
        <v>114</v>
      </c>
    </row>
    <row r="78" spans="15:15" ht="15.75">
      <c r="O78" s="140" t="s">
        <v>117</v>
      </c>
    </row>
    <row r="79" spans="15:15" ht="15.75">
      <c r="O79" s="140" t="s">
        <v>120</v>
      </c>
    </row>
    <row r="80" spans="15:15" ht="15.75">
      <c r="O80" s="140" t="s">
        <v>123</v>
      </c>
    </row>
    <row r="81" spans="15:15" ht="15.75">
      <c r="O81" s="140" t="s">
        <v>126</v>
      </c>
    </row>
    <row r="82" spans="15:15" ht="15.75">
      <c r="O82" s="140" t="s">
        <v>129</v>
      </c>
    </row>
    <row r="83" spans="15:15" ht="15.75">
      <c r="O83" s="140" t="s">
        <v>132</v>
      </c>
    </row>
    <row r="84" spans="15:15" ht="15.75">
      <c r="O84" s="140" t="s">
        <v>135</v>
      </c>
    </row>
    <row r="85" spans="15:15" ht="15.75">
      <c r="O85" s="140" t="s">
        <v>138</v>
      </c>
    </row>
    <row r="86" spans="15:15" ht="15.75">
      <c r="O86" s="140" t="s">
        <v>141</v>
      </c>
    </row>
    <row r="87" spans="15:15" ht="15.75">
      <c r="O87" s="140" t="s">
        <v>144</v>
      </c>
    </row>
    <row r="88" spans="15:15" ht="15.75">
      <c r="O88" s="140" t="s">
        <v>146</v>
      </c>
    </row>
    <row r="89" spans="15:15" ht="15.75">
      <c r="O89" s="140" t="s">
        <v>149</v>
      </c>
    </row>
    <row r="90" spans="15:15" ht="15.75">
      <c r="O90" s="140" t="s">
        <v>152</v>
      </c>
    </row>
    <row r="91" spans="15:15" ht="15.75">
      <c r="O91" s="140" t="s">
        <v>155</v>
      </c>
    </row>
    <row r="92" spans="15:15" ht="15.75">
      <c r="O92" s="140" t="s">
        <v>158</v>
      </c>
    </row>
    <row r="93" spans="15:15" ht="15.75">
      <c r="O93" s="140" t="s">
        <v>161</v>
      </c>
    </row>
    <row r="94" spans="15:15" ht="15.75">
      <c r="O94" s="140" t="s">
        <v>164</v>
      </c>
    </row>
    <row r="95" spans="15:15" ht="15.75">
      <c r="O95" s="140" t="s">
        <v>167</v>
      </c>
    </row>
  </sheetData>
  <mergeCells count="52">
    <mergeCell ref="H44:I44"/>
    <mergeCell ref="H45:I45"/>
    <mergeCell ref="H46:I46"/>
    <mergeCell ref="H47:I47"/>
    <mergeCell ref="H48:I48"/>
    <mergeCell ref="A1:K1"/>
    <mergeCell ref="A2:K2"/>
    <mergeCell ref="A3:K3"/>
    <mergeCell ref="A10:B10"/>
    <mergeCell ref="C10:D10"/>
    <mergeCell ref="E10:F10"/>
    <mergeCell ref="A6:B6"/>
    <mergeCell ref="A7:B7"/>
    <mergeCell ref="D7:E7"/>
    <mergeCell ref="H9:I9"/>
    <mergeCell ref="B22:C22"/>
    <mergeCell ref="B14:C14"/>
    <mergeCell ref="B15:C15"/>
    <mergeCell ref="B16:C16"/>
    <mergeCell ref="A4:K4"/>
    <mergeCell ref="A5:B5"/>
    <mergeCell ref="D5:E5"/>
    <mergeCell ref="F5:G5"/>
    <mergeCell ref="H7:I7"/>
    <mergeCell ref="A8:B8"/>
    <mergeCell ref="A9:B9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0" type="noConversion"/>
  <dataValidations count="1">
    <dataValidation type="list" allowBlank="1" showInputMessage="1" showErrorMessage="1" sqref="H7:I7">
      <formula1>$O$3:$O$95</formula1>
    </dataValidation>
  </dataValidations>
  <printOptions horizontalCentered="1" verticalCentered="1"/>
  <pageMargins left="0.41" right="0.25" top="0.32" bottom="0.72" header="0.26" footer="0.5"/>
  <pageSetup scale="65" orientation="portrait" r:id="rId1"/>
  <headerFooter alignWithMargins="0">
    <oddFooter>&amp;L&amp;"Times New Roman,Regular"Revised June 29th, 2016&amp;R&amp;"Times New Roman,Regular"Pay Form C2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22" zoomScaleNormal="100" workbookViewId="0">
      <selection activeCell="B44" sqref="B44"/>
    </sheetView>
  </sheetViews>
  <sheetFormatPr defaultColWidth="9.77734375" defaultRowHeight="20.100000000000001" customHeight="1"/>
  <cols>
    <col min="1" max="1" width="4.77734375" style="3" customWidth="1"/>
    <col min="2" max="2" width="26.88671875" style="3" customWidth="1"/>
    <col min="3" max="3" width="21" style="3" customWidth="1"/>
    <col min="4" max="4" width="11.77734375" style="3" customWidth="1"/>
    <col min="5" max="5" width="7.77734375" style="3" customWidth="1"/>
    <col min="6" max="6" width="11.44140625" style="3" customWidth="1"/>
    <col min="7" max="7" width="12.77734375" style="3" customWidth="1"/>
    <col min="8" max="8" width="0.88671875" style="3" customWidth="1"/>
    <col min="9" max="9" width="11.88671875" style="3" customWidth="1"/>
    <col min="10" max="10" width="5.44140625" style="3" customWidth="1"/>
    <col min="11" max="16384" width="9.77734375" style="3"/>
  </cols>
  <sheetData>
    <row r="1" spans="1:12" ht="20.100000000000001" customHeight="1">
      <c r="A1" s="295" t="s">
        <v>65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2" ht="12.75">
      <c r="A2" s="298" t="s">
        <v>56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2" ht="12.75">
      <c r="A3" s="298" t="s">
        <v>171</v>
      </c>
      <c r="B3" s="299"/>
      <c r="C3" s="299"/>
      <c r="D3" s="299"/>
      <c r="E3" s="299"/>
      <c r="F3" s="299"/>
      <c r="G3" s="299"/>
      <c r="H3" s="299"/>
      <c r="I3" s="299"/>
      <c r="J3" s="300"/>
    </row>
    <row r="4" spans="1:12" ht="12.75">
      <c r="A4" s="298" t="s">
        <v>173</v>
      </c>
      <c r="B4" s="299"/>
      <c r="C4" s="299"/>
      <c r="D4" s="299"/>
      <c r="E4" s="299"/>
      <c r="F4" s="299"/>
      <c r="G4" s="299"/>
      <c r="H4" s="299"/>
      <c r="I4" s="299"/>
      <c r="J4" s="300"/>
    </row>
    <row r="5" spans="1:12" ht="20.100000000000001" customHeight="1">
      <c r="A5" s="312" t="s">
        <v>58</v>
      </c>
      <c r="B5" s="311"/>
      <c r="C5" s="81"/>
      <c r="D5" s="81"/>
      <c r="E5" s="311" t="s">
        <v>62</v>
      </c>
      <c r="F5" s="311"/>
      <c r="G5" s="79"/>
      <c r="H5" s="79"/>
      <c r="I5" s="80"/>
      <c r="J5" s="82"/>
      <c r="L5" s="1"/>
    </row>
    <row r="6" spans="1:12" ht="20.100000000000001" customHeight="1">
      <c r="A6" s="312" t="s">
        <v>59</v>
      </c>
      <c r="B6" s="311"/>
      <c r="C6" s="150"/>
      <c r="D6" s="4"/>
      <c r="E6" s="311" t="s">
        <v>57</v>
      </c>
      <c r="F6" s="311"/>
      <c r="G6" s="37"/>
      <c r="H6" s="37"/>
      <c r="I6" s="37"/>
      <c r="J6" s="83"/>
    </row>
    <row r="7" spans="1:12" ht="20.100000000000001" customHeight="1">
      <c r="A7" s="312" t="s">
        <v>64</v>
      </c>
      <c r="B7" s="311"/>
      <c r="C7" s="81"/>
      <c r="D7" s="78"/>
      <c r="E7" s="309" t="s">
        <v>175</v>
      </c>
      <c r="F7" s="309"/>
      <c r="G7" s="167">
        <v>42370</v>
      </c>
      <c r="H7" s="152" t="s">
        <v>172</v>
      </c>
      <c r="I7" s="167">
        <v>42400</v>
      </c>
      <c r="J7" s="82"/>
    </row>
    <row r="8" spans="1:12" ht="20.100000000000001" customHeight="1" thickBot="1">
      <c r="A8" s="307" t="s">
        <v>51</v>
      </c>
      <c r="B8" s="308"/>
      <c r="C8" s="310"/>
      <c r="D8" s="310"/>
      <c r="E8" s="308" t="s">
        <v>182</v>
      </c>
      <c r="F8" s="308"/>
      <c r="J8" s="84"/>
    </row>
    <row r="9" spans="1:12" ht="20.100000000000001" customHeight="1" thickTop="1">
      <c r="A9" s="71" t="s">
        <v>18</v>
      </c>
      <c r="B9" s="5" t="s">
        <v>19</v>
      </c>
      <c r="C9" s="6"/>
      <c r="D9" s="7" t="s">
        <v>20</v>
      </c>
      <c r="E9" s="8" t="s">
        <v>35</v>
      </c>
      <c r="F9" s="9"/>
      <c r="G9" s="10" t="s">
        <v>32</v>
      </c>
      <c r="H9" s="10"/>
      <c r="I9" s="11"/>
      <c r="J9" s="73" t="s">
        <v>21</v>
      </c>
    </row>
    <row r="10" spans="1:12" ht="20.100000000000001" customHeight="1" thickBot="1">
      <c r="A10" s="72" t="s">
        <v>22</v>
      </c>
      <c r="B10" s="12"/>
      <c r="C10" s="12"/>
      <c r="D10" s="13" t="s">
        <v>15</v>
      </c>
      <c r="E10" s="14" t="s">
        <v>36</v>
      </c>
      <c r="F10" s="15" t="s">
        <v>23</v>
      </c>
      <c r="G10" s="16" t="s">
        <v>24</v>
      </c>
      <c r="H10" s="157"/>
      <c r="I10" s="17" t="s">
        <v>46</v>
      </c>
      <c r="J10" s="74" t="s">
        <v>8</v>
      </c>
    </row>
    <row r="11" spans="1:12" ht="20.100000000000001" customHeight="1">
      <c r="A11" s="18">
        <v>1</v>
      </c>
      <c r="B11" s="301" t="s">
        <v>38</v>
      </c>
      <c r="C11" s="302"/>
      <c r="D11" s="19"/>
      <c r="E11" s="19" t="s">
        <v>37</v>
      </c>
      <c r="F11" s="20"/>
      <c r="G11" s="20"/>
      <c r="H11" s="158"/>
      <c r="I11" s="162">
        <f t="shared" ref="I11:I30" si="0">SUM(F11+G11)</f>
        <v>0</v>
      </c>
      <c r="J11" s="21" t="e">
        <f t="shared" ref="J11:J30" si="1">(I11/D11)</f>
        <v>#DIV/0!</v>
      </c>
    </row>
    <row r="12" spans="1:12" ht="20.100000000000001" customHeight="1">
      <c r="A12" s="22">
        <v>2</v>
      </c>
      <c r="B12" s="303" t="s">
        <v>39</v>
      </c>
      <c r="C12" s="304"/>
      <c r="D12" s="25"/>
      <c r="E12" s="25" t="s">
        <v>37</v>
      </c>
      <c r="F12" s="26"/>
      <c r="G12" s="26"/>
      <c r="H12" s="159"/>
      <c r="I12" s="163">
        <f t="shared" si="0"/>
        <v>0</v>
      </c>
      <c r="J12" s="27" t="e">
        <f t="shared" si="1"/>
        <v>#DIV/0!</v>
      </c>
    </row>
    <row r="13" spans="1:12" ht="20.100000000000001" customHeight="1">
      <c r="A13" s="22">
        <v>3</v>
      </c>
      <c r="B13" s="303" t="s">
        <v>40</v>
      </c>
      <c r="C13" s="304"/>
      <c r="D13" s="25"/>
      <c r="E13" s="25" t="s">
        <v>34</v>
      </c>
      <c r="F13" s="26"/>
      <c r="G13" s="26"/>
      <c r="H13" s="159"/>
      <c r="I13" s="163">
        <f t="shared" si="0"/>
        <v>0</v>
      </c>
      <c r="J13" s="27" t="e">
        <f t="shared" si="1"/>
        <v>#DIV/0!</v>
      </c>
    </row>
    <row r="14" spans="1:12" ht="20.100000000000001" customHeight="1">
      <c r="A14" s="22">
        <v>4</v>
      </c>
      <c r="B14" s="303" t="s">
        <v>41</v>
      </c>
      <c r="C14" s="304"/>
      <c r="D14" s="25"/>
      <c r="E14" s="25" t="s">
        <v>34</v>
      </c>
      <c r="F14" s="26"/>
      <c r="G14" s="26"/>
      <c r="H14" s="159"/>
      <c r="I14" s="163">
        <f t="shared" si="0"/>
        <v>0</v>
      </c>
      <c r="J14" s="27" t="e">
        <f t="shared" si="1"/>
        <v>#DIV/0!</v>
      </c>
    </row>
    <row r="15" spans="1:12" ht="20.100000000000001" customHeight="1">
      <c r="A15" s="22">
        <v>5</v>
      </c>
      <c r="B15" s="303" t="s">
        <v>42</v>
      </c>
      <c r="C15" s="304"/>
      <c r="D15" s="25"/>
      <c r="E15" s="25" t="s">
        <v>60</v>
      </c>
      <c r="F15" s="26"/>
      <c r="G15" s="26"/>
      <c r="H15" s="159"/>
      <c r="I15" s="163">
        <f t="shared" si="0"/>
        <v>0</v>
      </c>
      <c r="J15" s="27" t="e">
        <f t="shared" si="1"/>
        <v>#DIV/0!</v>
      </c>
    </row>
    <row r="16" spans="1:12" ht="20.100000000000001" customHeight="1">
      <c r="A16" s="22">
        <v>6</v>
      </c>
      <c r="B16" s="303" t="s">
        <v>43</v>
      </c>
      <c r="C16" s="304"/>
      <c r="D16" s="25"/>
      <c r="E16" s="25" t="s">
        <v>60</v>
      </c>
      <c r="F16" s="26"/>
      <c r="G16" s="26"/>
      <c r="H16" s="159"/>
      <c r="I16" s="163">
        <f t="shared" si="0"/>
        <v>0</v>
      </c>
      <c r="J16" s="27" t="e">
        <f t="shared" si="1"/>
        <v>#DIV/0!</v>
      </c>
    </row>
    <row r="17" spans="1:10" ht="20.100000000000001" customHeight="1">
      <c r="A17" s="22">
        <v>7</v>
      </c>
      <c r="B17" s="303" t="s">
        <v>44</v>
      </c>
      <c r="C17" s="304"/>
      <c r="D17" s="25"/>
      <c r="E17" s="25" t="s">
        <v>37</v>
      </c>
      <c r="F17" s="26"/>
      <c r="G17" s="26"/>
      <c r="H17" s="159"/>
      <c r="I17" s="163">
        <f t="shared" si="0"/>
        <v>0</v>
      </c>
      <c r="J17" s="27" t="e">
        <f t="shared" si="1"/>
        <v>#DIV/0!</v>
      </c>
    </row>
    <row r="18" spans="1:10" ht="20.100000000000001" customHeight="1">
      <c r="A18" s="22">
        <v>8</v>
      </c>
      <c r="B18" s="303" t="s">
        <v>45</v>
      </c>
      <c r="C18" s="304"/>
      <c r="D18" s="25"/>
      <c r="E18" s="25" t="s">
        <v>34</v>
      </c>
      <c r="F18" s="26"/>
      <c r="G18" s="26"/>
      <c r="H18" s="159"/>
      <c r="I18" s="163">
        <f t="shared" si="0"/>
        <v>0</v>
      </c>
      <c r="J18" s="27" t="e">
        <f t="shared" si="1"/>
        <v>#DIV/0!</v>
      </c>
    </row>
    <row r="19" spans="1:10" ht="20.100000000000001" customHeight="1">
      <c r="A19" s="22">
        <v>9</v>
      </c>
      <c r="B19" s="303" t="s">
        <v>61</v>
      </c>
      <c r="C19" s="304"/>
      <c r="D19" s="25"/>
      <c r="E19" s="25" t="s">
        <v>37</v>
      </c>
      <c r="F19" s="26"/>
      <c r="G19" s="26"/>
      <c r="H19" s="159"/>
      <c r="I19" s="163">
        <f t="shared" si="0"/>
        <v>0</v>
      </c>
      <c r="J19" s="27" t="e">
        <f t="shared" si="1"/>
        <v>#DIV/0!</v>
      </c>
    </row>
    <row r="20" spans="1:10" ht="20.100000000000001" customHeight="1">
      <c r="A20" s="22">
        <v>10</v>
      </c>
      <c r="B20" s="303"/>
      <c r="C20" s="304"/>
      <c r="D20" s="25"/>
      <c r="E20" s="25"/>
      <c r="F20" s="26"/>
      <c r="G20" s="26"/>
      <c r="H20" s="159"/>
      <c r="I20" s="163">
        <f t="shared" si="0"/>
        <v>0</v>
      </c>
      <c r="J20" s="27" t="e">
        <f t="shared" si="1"/>
        <v>#DIV/0!</v>
      </c>
    </row>
    <row r="21" spans="1:10" ht="20.100000000000001" customHeight="1">
      <c r="A21" s="22">
        <v>11</v>
      </c>
      <c r="B21" s="303"/>
      <c r="C21" s="304"/>
      <c r="D21" s="25"/>
      <c r="E21" s="25"/>
      <c r="F21" s="26"/>
      <c r="G21" s="26"/>
      <c r="H21" s="159"/>
      <c r="I21" s="163">
        <f t="shared" si="0"/>
        <v>0</v>
      </c>
      <c r="J21" s="27" t="e">
        <f t="shared" si="1"/>
        <v>#DIV/0!</v>
      </c>
    </row>
    <row r="22" spans="1:10" ht="20.100000000000001" customHeight="1">
      <c r="A22" s="22">
        <v>12</v>
      </c>
      <c r="B22" s="303"/>
      <c r="C22" s="304"/>
      <c r="D22" s="25"/>
      <c r="E22" s="25"/>
      <c r="F22" s="26"/>
      <c r="G22" s="26"/>
      <c r="H22" s="159"/>
      <c r="I22" s="163">
        <f t="shared" si="0"/>
        <v>0</v>
      </c>
      <c r="J22" s="27" t="e">
        <f t="shared" si="1"/>
        <v>#DIV/0!</v>
      </c>
    </row>
    <row r="23" spans="1:10" ht="20.100000000000001" customHeight="1">
      <c r="A23" s="22">
        <v>13</v>
      </c>
      <c r="B23" s="303"/>
      <c r="C23" s="304"/>
      <c r="D23" s="25"/>
      <c r="E23" s="25"/>
      <c r="F23" s="26"/>
      <c r="G23" s="26"/>
      <c r="H23" s="159"/>
      <c r="I23" s="163">
        <f t="shared" si="0"/>
        <v>0</v>
      </c>
      <c r="J23" s="27" t="e">
        <f t="shared" si="1"/>
        <v>#DIV/0!</v>
      </c>
    </row>
    <row r="24" spans="1:10" ht="20.100000000000001" customHeight="1">
      <c r="A24" s="22">
        <v>14</v>
      </c>
      <c r="B24" s="303"/>
      <c r="C24" s="304"/>
      <c r="D24" s="25"/>
      <c r="E24" s="25"/>
      <c r="F24" s="26"/>
      <c r="G24" s="26"/>
      <c r="H24" s="159"/>
      <c r="I24" s="163">
        <f t="shared" si="0"/>
        <v>0</v>
      </c>
      <c r="J24" s="27" t="e">
        <f t="shared" si="1"/>
        <v>#DIV/0!</v>
      </c>
    </row>
    <row r="25" spans="1:10" ht="20.100000000000001" customHeight="1">
      <c r="A25" s="22">
        <v>15</v>
      </c>
      <c r="B25" s="2"/>
      <c r="C25" s="2"/>
      <c r="D25" s="25"/>
      <c r="E25" s="25"/>
      <c r="F25" s="26"/>
      <c r="G25" s="26"/>
      <c r="H25" s="159"/>
      <c r="I25" s="163">
        <f t="shared" si="0"/>
        <v>0</v>
      </c>
      <c r="J25" s="27" t="e">
        <f t="shared" si="1"/>
        <v>#DIV/0!</v>
      </c>
    </row>
    <row r="26" spans="1:10" ht="20.100000000000001" customHeight="1">
      <c r="A26" s="22">
        <v>16</v>
      </c>
      <c r="B26" s="23"/>
      <c r="C26" s="24"/>
      <c r="D26" s="25"/>
      <c r="E26" s="25"/>
      <c r="F26" s="26"/>
      <c r="G26" s="26"/>
      <c r="H26" s="159"/>
      <c r="I26" s="163">
        <f t="shared" si="0"/>
        <v>0</v>
      </c>
      <c r="J26" s="27" t="e">
        <f t="shared" si="1"/>
        <v>#DIV/0!</v>
      </c>
    </row>
    <row r="27" spans="1:10" ht="20.100000000000001" customHeight="1">
      <c r="A27" s="22">
        <v>17</v>
      </c>
      <c r="B27" s="303"/>
      <c r="C27" s="304"/>
      <c r="D27" s="25"/>
      <c r="E27" s="25"/>
      <c r="F27" s="26"/>
      <c r="G27" s="26"/>
      <c r="H27" s="159"/>
      <c r="I27" s="163">
        <f t="shared" si="0"/>
        <v>0</v>
      </c>
      <c r="J27" s="27" t="e">
        <f t="shared" si="1"/>
        <v>#DIV/0!</v>
      </c>
    </row>
    <row r="28" spans="1:10" ht="20.100000000000001" customHeight="1">
      <c r="A28" s="22">
        <v>18</v>
      </c>
      <c r="B28" s="23"/>
      <c r="C28" s="24"/>
      <c r="D28" s="25"/>
      <c r="E28" s="25"/>
      <c r="F28" s="26"/>
      <c r="G28" s="26"/>
      <c r="H28" s="159"/>
      <c r="I28" s="163">
        <f t="shared" si="0"/>
        <v>0</v>
      </c>
      <c r="J28" s="27" t="e">
        <f t="shared" si="1"/>
        <v>#DIV/0!</v>
      </c>
    </row>
    <row r="29" spans="1:10" ht="20.100000000000001" customHeight="1">
      <c r="A29" s="22">
        <v>19</v>
      </c>
      <c r="B29" s="23"/>
      <c r="C29" s="24"/>
      <c r="D29" s="25"/>
      <c r="E29" s="25"/>
      <c r="F29" s="26"/>
      <c r="G29" s="26"/>
      <c r="H29" s="159"/>
      <c r="I29" s="163">
        <f t="shared" si="0"/>
        <v>0</v>
      </c>
      <c r="J29" s="27" t="e">
        <f t="shared" si="1"/>
        <v>#DIV/0!</v>
      </c>
    </row>
    <row r="30" spans="1:10" ht="20.100000000000001" customHeight="1">
      <c r="A30" s="22">
        <v>20</v>
      </c>
      <c r="B30" s="303"/>
      <c r="C30" s="304"/>
      <c r="D30" s="25"/>
      <c r="E30" s="25"/>
      <c r="F30" s="28"/>
      <c r="G30" s="28"/>
      <c r="H30" s="160"/>
      <c r="I30" s="164">
        <f t="shared" si="0"/>
        <v>0</v>
      </c>
      <c r="J30" s="27" t="e">
        <f t="shared" si="1"/>
        <v>#DIV/0!</v>
      </c>
    </row>
    <row r="31" spans="1:10" ht="20.100000000000001" customHeight="1">
      <c r="A31" s="29" t="s">
        <v>29</v>
      </c>
      <c r="B31" s="30"/>
      <c r="C31" s="305">
        <v>0</v>
      </c>
      <c r="D31" s="305"/>
      <c r="E31" s="31"/>
      <c r="F31" s="292" t="s">
        <v>25</v>
      </c>
      <c r="G31" s="293"/>
      <c r="H31" s="161"/>
      <c r="I31" s="163">
        <f>SUM(I11:I19)</f>
        <v>0</v>
      </c>
      <c r="J31" s="27" t="e">
        <f>(I31/C31)</f>
        <v>#DIV/0!</v>
      </c>
    </row>
    <row r="32" spans="1:10" ht="20.100000000000001" customHeight="1">
      <c r="A32" s="32" t="s">
        <v>26</v>
      </c>
      <c r="B32" s="30"/>
      <c r="C32" s="306">
        <f>(I31)</f>
        <v>0</v>
      </c>
      <c r="D32" s="306"/>
      <c r="E32" s="31"/>
      <c r="F32" s="292" t="s">
        <v>27</v>
      </c>
      <c r="G32" s="293"/>
      <c r="H32" s="161"/>
      <c r="I32" s="163">
        <v>0</v>
      </c>
      <c r="J32" s="33"/>
    </row>
    <row r="33" spans="1:10" ht="20.100000000000001" customHeight="1">
      <c r="A33" s="29" t="s">
        <v>30</v>
      </c>
      <c r="B33" s="30"/>
      <c r="C33" s="294">
        <f>(C31-C32)</f>
        <v>0</v>
      </c>
      <c r="D33" s="294"/>
      <c r="E33" s="31"/>
      <c r="F33" s="292" t="s">
        <v>28</v>
      </c>
      <c r="G33" s="293"/>
      <c r="H33" s="161"/>
      <c r="I33" s="165">
        <f>SUM(I31-I32)</f>
        <v>0</v>
      </c>
      <c r="J33" s="33"/>
    </row>
    <row r="34" spans="1:10" ht="20.100000000000001" customHeight="1">
      <c r="A34" s="34"/>
      <c r="B34" s="30"/>
      <c r="C34" s="30"/>
      <c r="D34" s="30"/>
      <c r="E34" s="30"/>
      <c r="F34" s="30"/>
      <c r="G34" s="30"/>
      <c r="H34" s="30"/>
      <c r="I34" s="30"/>
      <c r="J34" s="35"/>
    </row>
    <row r="35" spans="1:10" ht="20.100000000000001" customHeight="1">
      <c r="A35" s="34"/>
      <c r="B35" s="30"/>
      <c r="C35" s="30"/>
      <c r="D35" s="30"/>
      <c r="E35" s="30"/>
      <c r="F35" s="30"/>
      <c r="G35" s="30"/>
      <c r="H35" s="30"/>
      <c r="I35" s="30"/>
      <c r="J35" s="35"/>
    </row>
    <row r="36" spans="1:10" ht="20.100000000000001" customHeight="1">
      <c r="A36" s="36"/>
      <c r="B36" s="37"/>
      <c r="C36" s="37"/>
      <c r="D36" s="30"/>
      <c r="E36" s="151"/>
      <c r="F36" s="30"/>
      <c r="G36" s="30"/>
      <c r="H36" s="30"/>
      <c r="I36" s="30"/>
      <c r="J36" s="35"/>
    </row>
    <row r="37" spans="1:10" ht="20.100000000000001" customHeight="1">
      <c r="A37" s="34" t="s">
        <v>31</v>
      </c>
      <c r="B37" s="30"/>
      <c r="C37" s="30"/>
      <c r="D37" s="30"/>
      <c r="E37" s="30" t="s">
        <v>17</v>
      </c>
      <c r="F37" s="30"/>
      <c r="G37" s="30"/>
      <c r="H37" s="30"/>
      <c r="I37" s="30"/>
      <c r="J37" s="35"/>
    </row>
    <row r="38" spans="1:10" ht="20.100000000000001" customHeight="1">
      <c r="A38" s="34"/>
      <c r="B38" s="30"/>
      <c r="C38" s="30"/>
      <c r="D38" s="30"/>
      <c r="E38" s="30"/>
      <c r="F38" s="30"/>
      <c r="G38" s="30"/>
      <c r="H38" s="30"/>
      <c r="I38" s="30"/>
      <c r="J38" s="35"/>
    </row>
    <row r="39" spans="1:10" ht="20.100000000000001" customHeight="1">
      <c r="A39" s="34"/>
      <c r="B39" s="30"/>
      <c r="C39" s="30"/>
      <c r="D39" s="30"/>
      <c r="E39" s="217"/>
      <c r="F39" s="30"/>
      <c r="G39" s="30"/>
      <c r="H39" s="30"/>
      <c r="I39" s="30"/>
      <c r="J39" s="35"/>
    </row>
    <row r="40" spans="1:10" ht="20.100000000000001" customHeight="1" thickBot="1">
      <c r="A40" s="38"/>
      <c r="B40" s="39"/>
      <c r="C40" s="39"/>
      <c r="D40" s="39"/>
      <c r="E40" s="39"/>
      <c r="F40" s="39"/>
      <c r="G40" s="40"/>
      <c r="H40" s="40"/>
      <c r="I40" s="41"/>
      <c r="J40" s="42"/>
    </row>
  </sheetData>
  <mergeCells count="35">
    <mergeCell ref="A8:B8"/>
    <mergeCell ref="E7:F7"/>
    <mergeCell ref="C8:D8"/>
    <mergeCell ref="A4:J4"/>
    <mergeCell ref="E5:F5"/>
    <mergeCell ref="E6:F6"/>
    <mergeCell ref="A5:B5"/>
    <mergeCell ref="A6:B6"/>
    <mergeCell ref="A7:B7"/>
    <mergeCell ref="E8:F8"/>
    <mergeCell ref="B16:C16"/>
    <mergeCell ref="B20:C20"/>
    <mergeCell ref="B21:C21"/>
    <mergeCell ref="C31:D31"/>
    <mergeCell ref="C32:D32"/>
    <mergeCell ref="B19:C19"/>
    <mergeCell ref="B24:C24"/>
    <mergeCell ref="B27:C27"/>
    <mergeCell ref="B30:C30"/>
    <mergeCell ref="F31:G31"/>
    <mergeCell ref="F32:G32"/>
    <mergeCell ref="F33:G33"/>
    <mergeCell ref="C33:D33"/>
    <mergeCell ref="A1:J1"/>
    <mergeCell ref="A2:J2"/>
    <mergeCell ref="A3:J3"/>
    <mergeCell ref="B11:C11"/>
    <mergeCell ref="B12:C12"/>
    <mergeCell ref="B13:C13"/>
    <mergeCell ref="B14:C14"/>
    <mergeCell ref="B22:C22"/>
    <mergeCell ref="B23:C23"/>
    <mergeCell ref="B17:C17"/>
    <mergeCell ref="B18:C18"/>
    <mergeCell ref="B15:C15"/>
  </mergeCells>
  <phoneticPr fontId="0" type="noConversion"/>
  <printOptions horizontalCentered="1"/>
  <pageMargins left="0.75" right="0.75" top="0.63" bottom="1" header="0.3" footer="0.5"/>
  <pageSetup scale="65" orientation="portrait" r:id="rId1"/>
  <headerFooter alignWithMargins="0">
    <oddFooter xml:space="preserve">&amp;L&amp;"Times New Roman,Regular"Revised June 29, 2016&amp;R&amp;"Times New Roman,Regular"Pay Form E1&amp;"Helv,Regular"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C44" sqref="C44"/>
    </sheetView>
  </sheetViews>
  <sheetFormatPr defaultColWidth="9.77734375" defaultRowHeight="20.100000000000001" customHeight="1"/>
  <cols>
    <col min="1" max="1" width="4.77734375" style="3" customWidth="1"/>
    <col min="2" max="2" width="26.88671875" style="3" customWidth="1"/>
    <col min="3" max="3" width="21" style="3" customWidth="1"/>
    <col min="4" max="4" width="11.77734375" style="3" customWidth="1"/>
    <col min="5" max="5" width="7.77734375" style="3" customWidth="1"/>
    <col min="6" max="6" width="11.44140625" style="3" customWidth="1"/>
    <col min="7" max="7" width="12.77734375" style="3" customWidth="1"/>
    <col min="8" max="8" width="0.6640625" style="3" customWidth="1"/>
    <col min="9" max="9" width="13.44140625" style="3" customWidth="1"/>
    <col min="10" max="10" width="5.44140625" style="3" customWidth="1"/>
    <col min="11" max="11" width="10.77734375" style="3" customWidth="1"/>
    <col min="12" max="16384" width="9.77734375" style="3"/>
  </cols>
  <sheetData>
    <row r="1" spans="1:12" ht="20.100000000000001" customHeight="1">
      <c r="A1" s="314" t="s">
        <v>65</v>
      </c>
      <c r="B1" s="315"/>
      <c r="C1" s="315"/>
      <c r="D1" s="315"/>
      <c r="E1" s="315"/>
      <c r="F1" s="315"/>
      <c r="G1" s="315"/>
      <c r="H1" s="315"/>
      <c r="I1" s="315"/>
      <c r="J1" s="316"/>
    </row>
    <row r="2" spans="1:12" ht="15.75" customHeight="1">
      <c r="A2" s="317" t="s">
        <v>56</v>
      </c>
      <c r="B2" s="318"/>
      <c r="C2" s="318"/>
      <c r="D2" s="318"/>
      <c r="E2" s="318"/>
      <c r="F2" s="318"/>
      <c r="G2" s="318"/>
      <c r="H2" s="318"/>
      <c r="I2" s="318"/>
      <c r="J2" s="319"/>
      <c r="K2" s="313"/>
    </row>
    <row r="3" spans="1:12" ht="12.75">
      <c r="A3" s="317" t="s">
        <v>171</v>
      </c>
      <c r="B3" s="318"/>
      <c r="C3" s="318"/>
      <c r="D3" s="318"/>
      <c r="E3" s="318"/>
      <c r="F3" s="318"/>
      <c r="G3" s="318"/>
      <c r="H3" s="318"/>
      <c r="I3" s="318"/>
      <c r="J3" s="319"/>
      <c r="K3" s="313"/>
    </row>
    <row r="4" spans="1:12" ht="12.75">
      <c r="A4" s="317" t="s">
        <v>173</v>
      </c>
      <c r="B4" s="318"/>
      <c r="C4" s="318"/>
      <c r="D4" s="318"/>
      <c r="E4" s="318"/>
      <c r="F4" s="318"/>
      <c r="G4" s="318"/>
      <c r="H4" s="318"/>
      <c r="I4" s="318"/>
      <c r="J4" s="319"/>
      <c r="K4" s="313"/>
    </row>
    <row r="5" spans="1:12" ht="20.100000000000001" customHeight="1">
      <c r="A5" s="312" t="s">
        <v>58</v>
      </c>
      <c r="B5" s="311"/>
      <c r="C5" s="81"/>
      <c r="D5" s="81"/>
      <c r="E5" s="311" t="s">
        <v>62</v>
      </c>
      <c r="F5" s="311"/>
      <c r="G5" s="79"/>
      <c r="H5" s="79"/>
      <c r="I5" s="80"/>
      <c r="J5" s="82"/>
      <c r="K5" s="313"/>
      <c r="L5" s="1"/>
    </row>
    <row r="6" spans="1:12" ht="20.100000000000001" customHeight="1">
      <c r="A6" s="312" t="s">
        <v>59</v>
      </c>
      <c r="B6" s="311"/>
      <c r="C6" s="150"/>
      <c r="D6" s="4"/>
      <c r="E6" s="311" t="s">
        <v>57</v>
      </c>
      <c r="F6" s="311"/>
      <c r="G6" s="37"/>
      <c r="H6" s="37"/>
      <c r="I6" s="37"/>
      <c r="J6" s="83"/>
      <c r="K6" s="313"/>
    </row>
    <row r="7" spans="1:12" ht="20.100000000000001" customHeight="1">
      <c r="A7" s="312" t="s">
        <v>64</v>
      </c>
      <c r="B7" s="311"/>
      <c r="C7" s="81"/>
      <c r="D7" s="78"/>
      <c r="E7" s="309" t="s">
        <v>175</v>
      </c>
      <c r="F7" s="309"/>
      <c r="G7" s="167">
        <v>42370</v>
      </c>
      <c r="H7" s="152" t="s">
        <v>172</v>
      </c>
      <c r="I7" s="167">
        <v>42400</v>
      </c>
      <c r="J7" s="82"/>
      <c r="K7" s="313"/>
    </row>
    <row r="8" spans="1:12" ht="20.100000000000001" customHeight="1" thickBot="1">
      <c r="A8" s="307" t="s">
        <v>51</v>
      </c>
      <c r="B8" s="308"/>
      <c r="C8" s="310"/>
      <c r="D8" s="310"/>
      <c r="E8" s="308" t="s">
        <v>181</v>
      </c>
      <c r="F8" s="308"/>
      <c r="J8" s="84"/>
      <c r="K8" s="313"/>
    </row>
    <row r="9" spans="1:12" ht="20.100000000000001" customHeight="1" thickTop="1">
      <c r="A9" s="71" t="s">
        <v>18</v>
      </c>
      <c r="B9" s="5" t="s">
        <v>19</v>
      </c>
      <c r="C9" s="6"/>
      <c r="D9" s="7" t="s">
        <v>20</v>
      </c>
      <c r="E9" s="8" t="s">
        <v>35</v>
      </c>
      <c r="F9" s="9"/>
      <c r="G9" s="10" t="s">
        <v>32</v>
      </c>
      <c r="H9" s="10"/>
      <c r="I9" s="11"/>
      <c r="J9" s="73" t="s">
        <v>21</v>
      </c>
    </row>
    <row r="10" spans="1:12" ht="20.100000000000001" customHeight="1" thickBot="1">
      <c r="A10" s="72" t="s">
        <v>22</v>
      </c>
      <c r="B10" s="12"/>
      <c r="C10" s="12"/>
      <c r="D10" s="13" t="s">
        <v>15</v>
      </c>
      <c r="E10" s="14" t="s">
        <v>36</v>
      </c>
      <c r="F10" s="15" t="s">
        <v>23</v>
      </c>
      <c r="G10" s="16" t="s">
        <v>24</v>
      </c>
      <c r="H10" s="157"/>
      <c r="I10" s="17" t="s">
        <v>46</v>
      </c>
      <c r="J10" s="74" t="s">
        <v>8</v>
      </c>
    </row>
    <row r="11" spans="1:12" ht="20.100000000000001" customHeight="1">
      <c r="A11" s="18">
        <v>1</v>
      </c>
      <c r="B11" s="301"/>
      <c r="C11" s="302"/>
      <c r="D11" s="19"/>
      <c r="E11" s="19"/>
      <c r="F11" s="20"/>
      <c r="G11" s="20"/>
      <c r="H11" s="158"/>
      <c r="I11" s="162"/>
      <c r="J11" s="21"/>
    </row>
    <row r="12" spans="1:12" ht="20.100000000000001" customHeight="1">
      <c r="A12" s="22">
        <v>2</v>
      </c>
      <c r="B12" s="303"/>
      <c r="C12" s="304"/>
      <c r="D12" s="25"/>
      <c r="E12" s="25"/>
      <c r="F12" s="26"/>
      <c r="G12" s="26"/>
      <c r="H12" s="159"/>
      <c r="I12" s="163"/>
      <c r="J12" s="27"/>
    </row>
    <row r="13" spans="1:12" ht="20.100000000000001" customHeight="1">
      <c r="A13" s="22">
        <v>3</v>
      </c>
      <c r="B13" s="303"/>
      <c r="C13" s="304"/>
      <c r="D13" s="25"/>
      <c r="E13" s="25"/>
      <c r="F13" s="26"/>
      <c r="G13" s="26"/>
      <c r="H13" s="159"/>
      <c r="I13" s="163"/>
      <c r="J13" s="27"/>
    </row>
    <row r="14" spans="1:12" ht="20.100000000000001" customHeight="1">
      <c r="A14" s="22">
        <v>4</v>
      </c>
      <c r="B14" s="303"/>
      <c r="C14" s="304"/>
      <c r="D14" s="25"/>
      <c r="E14" s="25"/>
      <c r="F14" s="26"/>
      <c r="G14" s="26"/>
      <c r="H14" s="159"/>
      <c r="I14" s="163"/>
      <c r="J14" s="27"/>
    </row>
    <row r="15" spans="1:12" ht="20.100000000000001" customHeight="1">
      <c r="A15" s="22">
        <v>5</v>
      </c>
      <c r="B15" s="303"/>
      <c r="C15" s="304"/>
      <c r="D15" s="25"/>
      <c r="E15" s="25"/>
      <c r="F15" s="26"/>
      <c r="G15" s="26"/>
      <c r="H15" s="159"/>
      <c r="I15" s="163"/>
      <c r="J15" s="27"/>
    </row>
    <row r="16" spans="1:12" ht="20.100000000000001" customHeight="1">
      <c r="A16" s="22">
        <v>6</v>
      </c>
      <c r="B16" s="303"/>
      <c r="C16" s="304"/>
      <c r="D16" s="25"/>
      <c r="E16" s="25"/>
      <c r="F16" s="26"/>
      <c r="G16" s="26"/>
      <c r="H16" s="159"/>
      <c r="I16" s="163"/>
      <c r="J16" s="27"/>
    </row>
    <row r="17" spans="1:10" ht="20.100000000000001" customHeight="1">
      <c r="A17" s="22">
        <v>7</v>
      </c>
      <c r="B17" s="303"/>
      <c r="C17" s="304"/>
      <c r="D17" s="25"/>
      <c r="E17" s="25"/>
      <c r="F17" s="26"/>
      <c r="G17" s="26"/>
      <c r="H17" s="159"/>
      <c r="I17" s="163"/>
      <c r="J17" s="27"/>
    </row>
    <row r="18" spans="1:10" ht="20.100000000000001" customHeight="1">
      <c r="A18" s="22">
        <v>8</v>
      </c>
      <c r="B18" s="303"/>
      <c r="C18" s="304"/>
      <c r="D18" s="25"/>
      <c r="E18" s="25"/>
      <c r="F18" s="26"/>
      <c r="G18" s="26"/>
      <c r="H18" s="159"/>
      <c r="I18" s="163"/>
      <c r="J18" s="27"/>
    </row>
    <row r="19" spans="1:10" ht="20.100000000000001" customHeight="1">
      <c r="A19" s="22">
        <v>9</v>
      </c>
      <c r="B19" s="303"/>
      <c r="C19" s="304"/>
      <c r="D19" s="25"/>
      <c r="E19" s="25"/>
      <c r="F19" s="26"/>
      <c r="G19" s="26"/>
      <c r="H19" s="159"/>
      <c r="I19" s="163"/>
      <c r="J19" s="27"/>
    </row>
    <row r="20" spans="1:10" ht="20.100000000000001" customHeight="1">
      <c r="A20" s="22">
        <v>10</v>
      </c>
      <c r="B20" s="303"/>
      <c r="C20" s="304"/>
      <c r="D20" s="25"/>
      <c r="E20" s="25"/>
      <c r="F20" s="26"/>
      <c r="G20" s="26"/>
      <c r="H20" s="159"/>
      <c r="I20" s="163"/>
      <c r="J20" s="27"/>
    </row>
    <row r="21" spans="1:10" ht="20.100000000000001" customHeight="1">
      <c r="A21" s="22">
        <v>11</v>
      </c>
      <c r="B21" s="303"/>
      <c r="C21" s="304"/>
      <c r="D21" s="25"/>
      <c r="E21" s="25"/>
      <c r="F21" s="26"/>
      <c r="G21" s="26"/>
      <c r="H21" s="159"/>
      <c r="I21" s="163"/>
      <c r="J21" s="27"/>
    </row>
    <row r="22" spans="1:10" ht="20.100000000000001" customHeight="1">
      <c r="A22" s="22">
        <v>12</v>
      </c>
      <c r="B22" s="303"/>
      <c r="C22" s="304"/>
      <c r="D22" s="25"/>
      <c r="E22" s="25"/>
      <c r="F22" s="26"/>
      <c r="G22" s="26"/>
      <c r="H22" s="159"/>
      <c r="I22" s="163"/>
      <c r="J22" s="27"/>
    </row>
    <row r="23" spans="1:10" ht="20.100000000000001" customHeight="1">
      <c r="A23" s="22">
        <v>13</v>
      </c>
      <c r="B23" s="303"/>
      <c r="C23" s="304"/>
      <c r="D23" s="25"/>
      <c r="E23" s="25"/>
      <c r="F23" s="26"/>
      <c r="G23" s="26"/>
      <c r="H23" s="159"/>
      <c r="I23" s="163"/>
      <c r="J23" s="27"/>
    </row>
    <row r="24" spans="1:10" ht="20.100000000000001" customHeight="1">
      <c r="A24" s="22">
        <v>14</v>
      </c>
      <c r="B24" s="303"/>
      <c r="C24" s="304"/>
      <c r="D24" s="25"/>
      <c r="E24" s="25"/>
      <c r="F24" s="26"/>
      <c r="G24" s="26"/>
      <c r="H24" s="159"/>
      <c r="I24" s="163"/>
      <c r="J24" s="27"/>
    </row>
    <row r="25" spans="1:10" ht="20.100000000000001" customHeight="1">
      <c r="A25" s="22">
        <v>15</v>
      </c>
      <c r="B25" s="2"/>
      <c r="C25" s="2"/>
      <c r="D25" s="25"/>
      <c r="E25" s="25"/>
      <c r="F25" s="26"/>
      <c r="G25" s="26"/>
      <c r="H25" s="159"/>
      <c r="I25" s="163"/>
      <c r="J25" s="27"/>
    </row>
    <row r="26" spans="1:10" ht="20.100000000000001" customHeight="1">
      <c r="A26" s="22">
        <v>16</v>
      </c>
      <c r="B26" s="23"/>
      <c r="C26" s="24"/>
      <c r="D26" s="25"/>
      <c r="E26" s="25"/>
      <c r="F26" s="26"/>
      <c r="G26" s="26"/>
      <c r="H26" s="159"/>
      <c r="I26" s="163"/>
      <c r="J26" s="27"/>
    </row>
    <row r="27" spans="1:10" ht="20.100000000000001" customHeight="1">
      <c r="A27" s="22">
        <v>17</v>
      </c>
      <c r="B27" s="303"/>
      <c r="C27" s="304"/>
      <c r="D27" s="25"/>
      <c r="E27" s="25"/>
      <c r="F27" s="26"/>
      <c r="G27" s="26"/>
      <c r="H27" s="159"/>
      <c r="I27" s="163"/>
      <c r="J27" s="27"/>
    </row>
    <row r="28" spans="1:10" ht="20.100000000000001" customHeight="1">
      <c r="A28" s="22">
        <v>18</v>
      </c>
      <c r="B28" s="23"/>
      <c r="C28" s="24"/>
      <c r="D28" s="25"/>
      <c r="E28" s="25"/>
      <c r="F28" s="26"/>
      <c r="G28" s="26"/>
      <c r="H28" s="159"/>
      <c r="I28" s="163"/>
      <c r="J28" s="27"/>
    </row>
    <row r="29" spans="1:10" ht="20.100000000000001" customHeight="1">
      <c r="A29" s="22">
        <v>19</v>
      </c>
      <c r="B29" s="23"/>
      <c r="C29" s="24"/>
      <c r="D29" s="25"/>
      <c r="E29" s="25"/>
      <c r="F29" s="26"/>
      <c r="G29" s="26"/>
      <c r="H29" s="159"/>
      <c r="I29" s="163"/>
      <c r="J29" s="27"/>
    </row>
    <row r="30" spans="1:10" ht="20.100000000000001" customHeight="1">
      <c r="A30" s="22">
        <v>20</v>
      </c>
      <c r="B30" s="303"/>
      <c r="C30" s="304"/>
      <c r="D30" s="25"/>
      <c r="E30" s="25"/>
      <c r="F30" s="28"/>
      <c r="G30" s="28"/>
      <c r="H30" s="160"/>
      <c r="I30" s="164"/>
      <c r="J30" s="27"/>
    </row>
    <row r="31" spans="1:10" ht="20.100000000000001" customHeight="1">
      <c r="A31" s="29" t="s">
        <v>29</v>
      </c>
      <c r="B31" s="30"/>
      <c r="C31" s="305"/>
      <c r="D31" s="305"/>
      <c r="E31" s="31"/>
      <c r="F31" s="292" t="s">
        <v>25</v>
      </c>
      <c r="G31" s="293"/>
      <c r="H31" s="161"/>
      <c r="I31" s="163"/>
      <c r="J31" s="27"/>
    </row>
    <row r="32" spans="1:10" ht="20.100000000000001" customHeight="1">
      <c r="A32" s="32" t="s">
        <v>26</v>
      </c>
      <c r="B32" s="30"/>
      <c r="C32" s="306"/>
      <c r="D32" s="306"/>
      <c r="E32" s="31"/>
      <c r="F32" s="292" t="s">
        <v>27</v>
      </c>
      <c r="G32" s="293"/>
      <c r="H32" s="161"/>
      <c r="I32" s="163"/>
      <c r="J32" s="33"/>
    </row>
    <row r="33" spans="1:10" ht="20.100000000000001" customHeight="1">
      <c r="A33" s="29" t="s">
        <v>30</v>
      </c>
      <c r="B33" s="30"/>
      <c r="C33" s="294"/>
      <c r="D33" s="294"/>
      <c r="E33" s="31"/>
      <c r="F33" s="292" t="s">
        <v>28</v>
      </c>
      <c r="G33" s="293"/>
      <c r="H33" s="161"/>
      <c r="I33" s="165"/>
      <c r="J33" s="33"/>
    </row>
    <row r="34" spans="1:10" ht="20.100000000000001" customHeight="1">
      <c r="A34" s="34"/>
      <c r="B34" s="30"/>
      <c r="C34" s="30"/>
      <c r="D34" s="30"/>
      <c r="E34" s="30"/>
      <c r="F34" s="30"/>
      <c r="G34" s="30"/>
      <c r="H34" s="30"/>
      <c r="I34" s="30"/>
      <c r="J34" s="35"/>
    </row>
    <row r="35" spans="1:10" ht="20.100000000000001" customHeight="1">
      <c r="A35" s="34"/>
      <c r="B35" s="30"/>
      <c r="C35" s="30"/>
      <c r="D35" s="30"/>
      <c r="E35" s="30"/>
      <c r="F35" s="30"/>
      <c r="G35" s="30"/>
      <c r="H35" s="30"/>
      <c r="I35" s="30"/>
      <c r="J35" s="35"/>
    </row>
    <row r="36" spans="1:10" ht="20.100000000000001" customHeight="1">
      <c r="A36" s="36"/>
      <c r="B36" s="37"/>
      <c r="C36" s="37"/>
      <c r="D36" s="30"/>
      <c r="E36" s="151"/>
      <c r="F36" s="30"/>
      <c r="G36" s="30"/>
      <c r="H36" s="30"/>
      <c r="I36" s="30"/>
      <c r="J36" s="35"/>
    </row>
    <row r="37" spans="1:10" ht="20.100000000000001" customHeight="1">
      <c r="A37" s="34" t="s">
        <v>31</v>
      </c>
      <c r="B37" s="30"/>
      <c r="C37" s="30"/>
      <c r="D37" s="30"/>
      <c r="E37" s="30" t="s">
        <v>17</v>
      </c>
      <c r="F37" s="30"/>
      <c r="G37" s="30"/>
      <c r="H37" s="30"/>
      <c r="I37" s="30"/>
      <c r="J37" s="35"/>
    </row>
    <row r="38" spans="1:10" ht="20.100000000000001" customHeight="1">
      <c r="A38" s="34"/>
      <c r="B38" s="30"/>
      <c r="C38" s="30"/>
      <c r="D38" s="30"/>
      <c r="E38" s="30"/>
      <c r="F38" s="30"/>
      <c r="G38" s="30"/>
      <c r="H38" s="30"/>
      <c r="I38" s="30"/>
      <c r="J38" s="35"/>
    </row>
    <row r="39" spans="1:10" ht="20.100000000000001" customHeight="1">
      <c r="A39" s="34"/>
      <c r="B39" s="30"/>
      <c r="C39" s="30"/>
      <c r="D39" s="30"/>
      <c r="E39" s="30"/>
      <c r="F39" s="30"/>
      <c r="G39" s="30"/>
      <c r="H39" s="30"/>
      <c r="I39" s="30"/>
      <c r="J39" s="35"/>
    </row>
    <row r="40" spans="1:10" ht="20.100000000000001" customHeight="1" thickBot="1">
      <c r="A40" s="38"/>
      <c r="B40" s="39"/>
      <c r="C40" s="39"/>
      <c r="D40" s="39"/>
      <c r="E40" s="39"/>
      <c r="F40" s="39"/>
      <c r="G40" s="40"/>
      <c r="H40" s="40"/>
      <c r="I40" s="41"/>
      <c r="J40" s="42"/>
    </row>
  </sheetData>
  <mergeCells count="36">
    <mergeCell ref="C32:D32"/>
    <mergeCell ref="C33:D33"/>
    <mergeCell ref="A1:J1"/>
    <mergeCell ref="A2:J2"/>
    <mergeCell ref="A3:J3"/>
    <mergeCell ref="B11:C11"/>
    <mergeCell ref="B12:C12"/>
    <mergeCell ref="B13:C13"/>
    <mergeCell ref="B14:C14"/>
    <mergeCell ref="A8:B8"/>
    <mergeCell ref="C8:D8"/>
    <mergeCell ref="A4:J4"/>
    <mergeCell ref="A5:B5"/>
    <mergeCell ref="E5:F5"/>
    <mergeCell ref="A6:B6"/>
    <mergeCell ref="E6:F6"/>
    <mergeCell ref="C31:D31"/>
    <mergeCell ref="B15:C15"/>
    <mergeCell ref="B16:C16"/>
    <mergeCell ref="B17:C17"/>
    <mergeCell ref="B18:C18"/>
    <mergeCell ref="B19:C19"/>
    <mergeCell ref="B24:C24"/>
    <mergeCell ref="B27:C27"/>
    <mergeCell ref="B30:C30"/>
    <mergeCell ref="B20:C20"/>
    <mergeCell ref="B21:C21"/>
    <mergeCell ref="B22:C22"/>
    <mergeCell ref="B23:C23"/>
    <mergeCell ref="A7:B7"/>
    <mergeCell ref="K2:K8"/>
    <mergeCell ref="E8:F8"/>
    <mergeCell ref="F31:G31"/>
    <mergeCell ref="F32:G32"/>
    <mergeCell ref="F33:G33"/>
    <mergeCell ref="E7:F7"/>
  </mergeCells>
  <phoneticPr fontId="0" type="noConversion"/>
  <printOptions horizontalCentered="1"/>
  <pageMargins left="0.75" right="0.75" top="0.63" bottom="1" header="0.3" footer="0.5"/>
  <pageSetup scale="64" orientation="portrait" r:id="rId1"/>
  <headerFooter alignWithMargins="0">
    <oddFooter xml:space="preserve">&amp;L&amp;"Times New Roman,Regular"Revised June 29th, 2016&amp;R&amp;"Times New Roman,Regular"Pay Form E1&amp;"Helv,Regular"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Construction with formula</vt:lpstr>
      <vt:lpstr>Construction No Formulas</vt:lpstr>
      <vt:lpstr> Engineering with formula</vt:lpstr>
      <vt:lpstr> Engineering No Formulas</vt:lpstr>
      <vt:lpstr>' Engineering No Formulas'!Print_Area</vt:lpstr>
      <vt:lpstr>' Engineering with formula'!Print_Area</vt:lpstr>
      <vt:lpstr>'Construction No Formulas'!Print_Area</vt:lpstr>
      <vt:lpstr>'Construction with formula'!Print_Area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Guy</dc:creator>
  <cp:lastModifiedBy>TDOT</cp:lastModifiedBy>
  <cp:lastPrinted>2019-02-04T19:25:35Z</cp:lastPrinted>
  <dcterms:created xsi:type="dcterms:W3CDTF">1998-01-12T22:11:04Z</dcterms:created>
  <dcterms:modified xsi:type="dcterms:W3CDTF">2019-02-04T19:25:39Z</dcterms:modified>
</cp:coreProperties>
</file>