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WEBPAGE\New Website Documents\statistics\2022\"/>
    </mc:Choice>
  </mc:AlternateContent>
  <xr:revisionPtr revIDLastSave="0" documentId="8_{67F80C01-55F0-4DF4-A858-F9BDB2BFCBD7}" xr6:coauthVersionLast="47" xr6:coauthVersionMax="47" xr10:uidLastSave="{00000000-0000-0000-0000-000000000000}"/>
  <bookViews>
    <workbookView xWindow="-110" yWindow="-110" windowWidth="19420" windowHeight="10420" xr2:uid="{490C9803-EF23-474C-BBAC-3E7DF24093B8}"/>
  </bookViews>
  <sheets>
    <sheet name="Pg1" sheetId="2" r:id="rId1"/>
    <sheet name="Pg2" sheetId="6" r:id="rId2"/>
    <sheet name="Pg3" sheetId="3" r:id="rId3"/>
    <sheet name="Pg4" sheetId="4" r:id="rId4"/>
    <sheet name="Pg5" sheetId="5" r:id="rId5"/>
    <sheet name="Pg6" sheetId="7" r:id="rId6"/>
    <sheet name="Pg7" sheetId="8" r:id="rId7"/>
    <sheet name="Pg8" sheetId="9" r:id="rId8"/>
    <sheet name="Pg9" sheetId="10" r:id="rId9"/>
    <sheet name="Pg10" sheetId="11" r:id="rId10"/>
    <sheet name="Pg11" sheetId="12" r:id="rId11"/>
    <sheet name="Pg12" sheetId="13" r:id="rId12"/>
    <sheet name="Pg13" sheetId="14" r:id="rId13"/>
    <sheet name="Pg14" sheetId="15" r:id="rId14"/>
    <sheet name="Pg15" sheetId="16" r:id="rId15"/>
    <sheet name="Pg16" sheetId="17" r:id="rId16"/>
    <sheet name="Pg17" sheetId="18" r:id="rId17"/>
    <sheet name="Pg18" sheetId="19" r:id="rId18"/>
  </sheets>
  <definedNames>
    <definedName name="\Z" localSheetId="9">'Pg10'!$B$62:$B$65</definedName>
    <definedName name="\Z" localSheetId="10">'Pg11'!$B$61:$B$67</definedName>
    <definedName name="\Z" localSheetId="11">'Pg12'!$B$62:$B$65</definedName>
    <definedName name="\Z" localSheetId="12">'Pg13'!$B$62:$B$65</definedName>
    <definedName name="\Z" localSheetId="13">'Pg14'!$B$60:$B$63</definedName>
    <definedName name="\Z" localSheetId="14">#REF!</definedName>
    <definedName name="\Z" localSheetId="15">#REF!</definedName>
    <definedName name="\Z" localSheetId="16">#REF!</definedName>
    <definedName name="\Z" localSheetId="17">#REF!</definedName>
    <definedName name="\Z" localSheetId="1">'Pg2'!$B$43:$B$50</definedName>
    <definedName name="\Z" localSheetId="8">'Pg9'!$B$58:$B$59</definedName>
    <definedName name="\Z">'Pg1'!$B$43:$B$50</definedName>
    <definedName name="_xlnm.Print_Area" localSheetId="0">'Pg1'!$B$1:$I$38</definedName>
    <definedName name="_xlnm.Print_Area" localSheetId="9">'Pg10'!$B$1:$G$53</definedName>
    <definedName name="_xlnm.Print_Area" localSheetId="10">'Pg11'!$B$1:$G$53</definedName>
    <definedName name="_xlnm.Print_Area" localSheetId="11">'Pg12'!$B$1:$G$53</definedName>
    <definedName name="_xlnm.Print_Area" localSheetId="12">'Pg13'!$B$1:$G$54</definedName>
    <definedName name="_xlnm.Print_Area" localSheetId="13">'Pg14'!$B$1:$G$53</definedName>
    <definedName name="_xlnm.Print_Area" localSheetId="14">'Pg15'!$B$1:$F$56</definedName>
    <definedName name="_xlnm.Print_Area" localSheetId="15">'Pg16'!$B$1:$F$55</definedName>
    <definedName name="_xlnm.Print_Area" localSheetId="16">'Pg17'!$B$1:$F$56</definedName>
    <definedName name="_xlnm.Print_Area" localSheetId="17">'Pg18'!$B$1:$F$55</definedName>
    <definedName name="_xlnm.Print_Area" localSheetId="1">'Pg2'!$A$1:$J$39</definedName>
    <definedName name="_xlnm.Print_Area" localSheetId="2">'Pg3'!$B$1:$F$60</definedName>
    <definedName name="_xlnm.Print_Area" localSheetId="3">'Pg4'!$B$1:$F$73</definedName>
    <definedName name="_xlnm.Print_Area" localSheetId="4">'Pg5'!$A$1:$G$83</definedName>
    <definedName name="_xlnm.Print_Area" localSheetId="5">'Pg6'!$A$1:$F$58</definedName>
    <definedName name="_xlnm.Print_Area" localSheetId="6">'Pg7'!$A$1:$F$73</definedName>
    <definedName name="_xlnm.Print_Area" localSheetId="7">'Pg8'!$A$1:$G$83</definedName>
    <definedName name="_xlnm.Print_Area" localSheetId="8">'Pg9'!$B$1:$G$53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1" i="9" l="1"/>
  <c r="E81" i="9" s="1"/>
  <c r="F81" i="9" s="1"/>
  <c r="C81" i="9"/>
  <c r="E80" i="9"/>
  <c r="F80" i="9" s="1"/>
  <c r="E79" i="9"/>
  <c r="F79" i="9" s="1"/>
  <c r="E78" i="9"/>
  <c r="F78" i="9" s="1"/>
  <c r="D76" i="9"/>
  <c r="E76" i="9" s="1"/>
  <c r="F76" i="9" s="1"/>
  <c r="C76" i="9"/>
  <c r="F75" i="9"/>
  <c r="E75" i="9"/>
  <c r="F74" i="9"/>
  <c r="E74" i="9"/>
  <c r="F73" i="9"/>
  <c r="E73" i="9"/>
  <c r="F72" i="9"/>
  <c r="E72" i="9"/>
  <c r="F71" i="9"/>
  <c r="E71" i="9"/>
  <c r="D69" i="9"/>
  <c r="E69" i="9" s="1"/>
  <c r="F69" i="9" s="1"/>
  <c r="C69" i="9"/>
  <c r="C82" i="9" s="1"/>
  <c r="F68" i="9"/>
  <c r="E68" i="9"/>
  <c r="F67" i="9"/>
  <c r="E67" i="9"/>
  <c r="F66" i="9"/>
  <c r="E66" i="9"/>
  <c r="F65" i="9"/>
  <c r="E65" i="9"/>
  <c r="F64" i="9"/>
  <c r="E64" i="9"/>
  <c r="F63" i="9"/>
  <c r="E63" i="9"/>
  <c r="E60" i="9"/>
  <c r="D60" i="9"/>
  <c r="C60" i="9"/>
  <c r="E59" i="9"/>
  <c r="F59" i="9" s="1"/>
  <c r="D58" i="9"/>
  <c r="C58" i="9"/>
  <c r="E58" i="9" s="1"/>
  <c r="F58" i="9" s="1"/>
  <c r="E57" i="9"/>
  <c r="F57" i="9" s="1"/>
  <c r="E55" i="9"/>
  <c r="F55" i="9" s="1"/>
  <c r="D55" i="9"/>
  <c r="C55" i="9"/>
  <c r="F54" i="9"/>
  <c r="E54" i="9"/>
  <c r="E53" i="9"/>
  <c r="F53" i="9" s="1"/>
  <c r="E52" i="9"/>
  <c r="F52" i="9" s="1"/>
  <c r="E51" i="9"/>
  <c r="F51" i="9" s="1"/>
  <c r="F50" i="9"/>
  <c r="E50" i="9"/>
  <c r="F49" i="9"/>
  <c r="E49" i="9"/>
  <c r="F48" i="9"/>
  <c r="E48" i="9"/>
  <c r="F47" i="9"/>
  <c r="E47" i="9"/>
  <c r="E46" i="9"/>
  <c r="F46" i="9" s="1"/>
  <c r="F45" i="9"/>
  <c r="E45" i="9"/>
  <c r="F44" i="9"/>
  <c r="E44" i="9"/>
  <c r="F43" i="9"/>
  <c r="E43" i="9"/>
  <c r="F42" i="9"/>
  <c r="E42" i="9"/>
  <c r="F41" i="9"/>
  <c r="E41" i="9"/>
  <c r="F40" i="9"/>
  <c r="E40" i="9"/>
  <c r="F39" i="9"/>
  <c r="E39" i="9"/>
  <c r="F38" i="9"/>
  <c r="E38" i="9"/>
  <c r="F37" i="9"/>
  <c r="E37" i="9"/>
  <c r="F36" i="9"/>
  <c r="E36" i="9"/>
  <c r="F35" i="9"/>
  <c r="E35" i="9"/>
  <c r="F34" i="9"/>
  <c r="E34" i="9"/>
  <c r="F33" i="9"/>
  <c r="E33" i="9"/>
  <c r="F32" i="9"/>
  <c r="E32" i="9"/>
  <c r="F31" i="9"/>
  <c r="E31" i="9"/>
  <c r="F30" i="9"/>
  <c r="E30" i="9"/>
  <c r="F29" i="9"/>
  <c r="E29" i="9"/>
  <c r="F28" i="9"/>
  <c r="E28" i="9"/>
  <c r="F27" i="9"/>
  <c r="E27" i="9"/>
  <c r="F26" i="9"/>
  <c r="E26" i="9"/>
  <c r="F25" i="9"/>
  <c r="E25" i="9"/>
  <c r="F24" i="9"/>
  <c r="E24" i="9"/>
  <c r="F23" i="9"/>
  <c r="E23" i="9"/>
  <c r="F22" i="9"/>
  <c r="E22" i="9"/>
  <c r="F21" i="9"/>
  <c r="E21" i="9"/>
  <c r="F20" i="9"/>
  <c r="E20" i="9"/>
  <c r="F19" i="9"/>
  <c r="E19" i="9"/>
  <c r="F18" i="9"/>
  <c r="E18" i="9"/>
  <c r="F17" i="9"/>
  <c r="E17" i="9"/>
  <c r="F16" i="9"/>
  <c r="E16" i="9"/>
  <c r="F15" i="9"/>
  <c r="E15" i="9"/>
  <c r="F14" i="9"/>
  <c r="E14" i="9"/>
  <c r="F13" i="9"/>
  <c r="E13" i="9"/>
  <c r="F12" i="9"/>
  <c r="E12" i="9"/>
  <c r="F11" i="9"/>
  <c r="E11" i="9"/>
  <c r="F10" i="9"/>
  <c r="E10" i="9"/>
  <c r="F9" i="9"/>
  <c r="E9" i="9"/>
  <c r="F8" i="9"/>
  <c r="E8" i="9"/>
  <c r="F7" i="9"/>
  <c r="E7" i="9"/>
  <c r="F6" i="9"/>
  <c r="E6" i="9"/>
  <c r="D82" i="9" l="1"/>
  <c r="E82" i="9" s="1"/>
  <c r="F82" i="9" s="1"/>
  <c r="E83" i="9" l="1"/>
  <c r="F83" i="9" s="1"/>
</calcChain>
</file>

<file path=xl/sharedStrings.xml><?xml version="1.0" encoding="utf-8"?>
<sst xmlns="http://schemas.openxmlformats.org/spreadsheetml/2006/main" count="1667" uniqueCount="557">
  <si>
    <t xml:space="preserve">                                        </t>
  </si>
  <si>
    <t xml:space="preserve"> </t>
  </si>
  <si>
    <t xml:space="preserve">              TENNESSEE DEPARTMENT OF REVENUE</t>
  </si>
  <si>
    <t>COMPARATIVE STATEMENT OF COLLECTED REVENUES</t>
  </si>
  <si>
    <t xml:space="preserve">   </t>
  </si>
  <si>
    <t>PAGE # 1</t>
  </si>
  <si>
    <t>CLASS OF TAX</t>
  </si>
  <si>
    <t>March
FY 2020</t>
  </si>
  <si>
    <t>March
FY 2021</t>
  </si>
  <si>
    <t>March
FY 2022</t>
  </si>
  <si>
    <t>March FY 2020-               March FY 2021
$ Change</t>
  </si>
  <si>
    <t>March FY 2020-                          March FY 2021
% Change</t>
  </si>
  <si>
    <t>March FY 2021-               March FY 2022
$ Change</t>
  </si>
  <si>
    <t>March FY 2021-               March FY 2022
% Change</t>
  </si>
  <si>
    <t>Sales and Use</t>
  </si>
  <si>
    <t>Franchise &amp; Excise</t>
  </si>
  <si>
    <t>Business</t>
  </si>
  <si>
    <t>Gasoline</t>
  </si>
  <si>
    <t>Motor Fuel</t>
  </si>
  <si>
    <t>Petroleum Special</t>
  </si>
  <si>
    <t>Motor Vehicle Registration</t>
  </si>
  <si>
    <t>Motor Vehicle Title</t>
  </si>
  <si>
    <t>Income</t>
  </si>
  <si>
    <t>Inheritance, Gift &amp; Estate</t>
  </si>
  <si>
    <t>Tobacco</t>
  </si>
  <si>
    <t>Alcoholic Beverage</t>
  </si>
  <si>
    <t>Beer</t>
  </si>
  <si>
    <t>Mixed Drink (LBD)</t>
  </si>
  <si>
    <t>Privilege</t>
  </si>
  <si>
    <t>Gas &amp; Oil Severance</t>
  </si>
  <si>
    <t>TVA</t>
  </si>
  <si>
    <t>Miscellaneous Taxes</t>
  </si>
  <si>
    <t>TOTAL STATE COLLECTIONS</t>
  </si>
  <si>
    <t>Local Government</t>
  </si>
  <si>
    <t>Local Sales Tax</t>
  </si>
  <si>
    <t>Local Business Tax</t>
  </si>
  <si>
    <t>Local Business Tax Fees</t>
  </si>
  <si>
    <t>Mineral Tax</t>
  </si>
  <si>
    <t>Coal Severance</t>
  </si>
  <si>
    <t>TOTAL LOCAL COLLECTIONS</t>
  </si>
  <si>
    <t>TOTAL COLLECTED REVENUE</t>
  </si>
  <si>
    <t xml:space="preserve">  </t>
  </si>
  <si>
    <t>TENNESSEE DEPARTMENT OF REVENUE</t>
  </si>
  <si>
    <t xml:space="preserve">          SUMMARY OF COLLECTIONS </t>
  </si>
  <si>
    <t>PAGE # 3</t>
  </si>
  <si>
    <t xml:space="preserve"> FY 2021</t>
  </si>
  <si>
    <t xml:space="preserve"> FY 2022</t>
  </si>
  <si>
    <t>GAIN OR LOSS</t>
  </si>
  <si>
    <t>PERCENT</t>
  </si>
  <si>
    <t>SALES</t>
  </si>
  <si>
    <r>
      <rPr>
        <sz val="16"/>
        <color indexed="8"/>
        <rFont val="Open Sans Semibold"/>
        <family val="2"/>
      </rPr>
      <t>10101 Sales</t>
    </r>
    <r>
      <rPr>
        <b/>
        <sz val="16"/>
        <color indexed="8"/>
        <rFont val="Open Sans Semibold"/>
        <family val="2"/>
      </rPr>
      <t xml:space="preserve"> </t>
    </r>
  </si>
  <si>
    <t>10102 State Cable TV</t>
  </si>
  <si>
    <t>10103 State Interstate Telecomm Sales</t>
  </si>
  <si>
    <t>10104 State Sales 1% Increase 2002</t>
  </si>
  <si>
    <t>10105 State Sales Single Article</t>
  </si>
  <si>
    <t>10106 State Sales Food</t>
  </si>
  <si>
    <t>10107 Prepaid Wireless</t>
  </si>
  <si>
    <t>10109 Transportation Equity</t>
  </si>
  <si>
    <t>10110 911 Board</t>
  </si>
  <si>
    <t>TOTAL</t>
  </si>
  <si>
    <t xml:space="preserve">FRANCHISE &amp; EXCISE </t>
  </si>
  <si>
    <t>11401-11403 Franchise</t>
  </si>
  <si>
    <t>11501-11503 Excise</t>
  </si>
  <si>
    <t>12101 F&amp;E Est Payments</t>
  </si>
  <si>
    <t>BUSINESS</t>
  </si>
  <si>
    <t>12001 Counties Tax</t>
  </si>
  <si>
    <t>0.00%</t>
  </si>
  <si>
    <t>12002 Cities Tax</t>
  </si>
  <si>
    <t>12003 State Tax</t>
  </si>
  <si>
    <t>12004 County Delinquent</t>
  </si>
  <si>
    <t>12005 City Delinquent</t>
  </si>
  <si>
    <t>12006-12009-Class 1-4</t>
  </si>
  <si>
    <t>12010 Class 5 Industrial  Loan &amp; Thrift</t>
  </si>
  <si>
    <t>12011 Transient Vendor, Flea Mkt &amp; Other</t>
  </si>
  <si>
    <t>12012  Audit P &amp; I</t>
  </si>
  <si>
    <t>12013 Voluntary Disclosure State</t>
  </si>
  <si>
    <t>GASOLINE</t>
  </si>
  <si>
    <t>10201 Tax</t>
  </si>
  <si>
    <t>10203 Hwy. Users Fuel Permits</t>
  </si>
  <si>
    <t>10205 Penalty &amp; Interest-Reg</t>
  </si>
  <si>
    <t>10207 Alcohol Fees</t>
  </si>
  <si>
    <t>MOTOR FUEL</t>
  </si>
  <si>
    <t>10301 Tax Regular Diesel</t>
  </si>
  <si>
    <t>10302 Regular L. P.</t>
  </si>
  <si>
    <t>10305 Prepaid Diesel</t>
  </si>
  <si>
    <t>10307 Penalty &amp; Interest-Reg.</t>
  </si>
  <si>
    <t>10308 Dyed Fuel</t>
  </si>
  <si>
    <t>10309 Compressed Natural Gas-Dealer Permit</t>
  </si>
  <si>
    <t>10310 Carrier Dyed Fuel</t>
  </si>
  <si>
    <t>PETROLEUM SPECIAL TAX</t>
  </si>
  <si>
    <t>10401 Tax</t>
  </si>
  <si>
    <t>10402 Penalties &amp; Interest</t>
  </si>
  <si>
    <t>10403 Environment Assurance Fee</t>
  </si>
  <si>
    <t xml:space="preserve">         SUMMARY OF COLLECTIONS</t>
  </si>
  <si>
    <t>PAGE # 4</t>
  </si>
  <si>
    <t>FY 2021</t>
  </si>
  <si>
    <t>FY 2022</t>
  </si>
  <si>
    <t>MOTOR VEHICLE REGISTRATION</t>
  </si>
  <si>
    <t>10501 Registration Fees</t>
  </si>
  <si>
    <t>10502 Drive-Out Tags</t>
  </si>
  <si>
    <t>10503 Temp. Operators Permits</t>
  </si>
  <si>
    <t>10504 Fines</t>
  </si>
  <si>
    <t>10505 Miscellaneous</t>
  </si>
  <si>
    <t>10506 International Registration</t>
  </si>
  <si>
    <t>10507 Personalized Registration</t>
  </si>
  <si>
    <t>10508 Handicapped Registration</t>
  </si>
  <si>
    <t>10509 Over Weight Truck Fines</t>
  </si>
  <si>
    <t>10510 Inquiry Information Fees</t>
  </si>
  <si>
    <t>10511 Fleet Registration</t>
  </si>
  <si>
    <t>10512 Trip Permits</t>
  </si>
  <si>
    <t>10514 International Reg. (Safety)</t>
  </si>
  <si>
    <t>10530 Electric Vehicle Fee</t>
  </si>
  <si>
    <t xml:space="preserve">MOTOR VEHICLE TITLE </t>
  </si>
  <si>
    <t>INSURANCE VERIFICATION*</t>
  </si>
  <si>
    <t>INCOME</t>
  </si>
  <si>
    <t xml:space="preserve">10601  Pre-Income Tax </t>
  </si>
  <si>
    <t>10602  Tax</t>
  </si>
  <si>
    <t>10603  Penalties &amp; Interest</t>
  </si>
  <si>
    <t>INHERITANCE,GIFT,ESTATE</t>
  </si>
  <si>
    <t>11601  Inheritance</t>
  </si>
  <si>
    <t>11602 Gift Tax Class A</t>
  </si>
  <si>
    <t>11603  Estate Tax</t>
  </si>
  <si>
    <t>11604 Generation Skip</t>
  </si>
  <si>
    <t>11605 Gift Tax Class B</t>
  </si>
  <si>
    <t>11606 Pre-Gift Tax</t>
  </si>
  <si>
    <t>11607 Prepaid Inheritance</t>
  </si>
  <si>
    <t>TOBACCO</t>
  </si>
  <si>
    <t>11801 Cigarette Stamps</t>
  </si>
  <si>
    <t>11802 Cigar &amp; Other Tobacco Products</t>
  </si>
  <si>
    <t>11803 Fair Trade Info</t>
  </si>
  <si>
    <t>11804 Licenses-Retail Dealer</t>
  </si>
  <si>
    <t>11805 Licenses-Other</t>
  </si>
  <si>
    <t>11808 Penalty</t>
  </si>
  <si>
    <t xml:space="preserve">11809 LDR Penalty </t>
  </si>
  <si>
    <t>ALCOHOLIC BEVERAGES</t>
  </si>
  <si>
    <t>11001 Alcohol Tax</t>
  </si>
  <si>
    <t>11002 Wine Tax &amp; High Alcohol Beer</t>
  </si>
  <si>
    <t>11003 Licenses</t>
  </si>
  <si>
    <t>11011 Brand Registration</t>
  </si>
  <si>
    <t>11013 Wine Tax (Winery)</t>
  </si>
  <si>
    <t>11014 Common Spirit Tax</t>
  </si>
  <si>
    <t>11015 Common Spirit Wine Tax</t>
  </si>
  <si>
    <t>11016 Distiller'sTax</t>
  </si>
  <si>
    <t>11017 Enforcement Tax</t>
  </si>
  <si>
    <t>11018 Wine Enforcement Tax</t>
  </si>
  <si>
    <t>BEER</t>
  </si>
  <si>
    <t>10901 Beer Barrellage</t>
  </si>
  <si>
    <t>10902 Certificate of Registration</t>
  </si>
  <si>
    <t>10905 Penalty &amp; Interest</t>
  </si>
  <si>
    <t>10906 Wholesale Beer</t>
  </si>
  <si>
    <t>10908 Common Carrier Beer Tax</t>
  </si>
  <si>
    <t>MIXED DRINK (LBD)</t>
  </si>
  <si>
    <t>11101 Tax</t>
  </si>
  <si>
    <t xml:space="preserve">*Insurance Verification figures are listed for reporting purposes only.
 They are not in the total collection figures. </t>
  </si>
  <si>
    <t>PAGE # 5</t>
  </si>
  <si>
    <t>PRIVILEGE</t>
  </si>
  <si>
    <t>10701 Realty Transfer</t>
  </si>
  <si>
    <t>10706 Criminal Injuries Comp</t>
  </si>
  <si>
    <t>10707 Penalties</t>
  </si>
  <si>
    <t>10709 Marriage License</t>
  </si>
  <si>
    <t>10710 Tire Tax</t>
  </si>
  <si>
    <t>10713 Professional Tax</t>
  </si>
  <si>
    <t>10714 Used Oil</t>
  </si>
  <si>
    <t>10715 Auto Rental Surcharge</t>
  </si>
  <si>
    <t>10716 Realty Mortgage</t>
  </si>
  <si>
    <t>10717 UCC</t>
  </si>
  <si>
    <t>10718 Attorneys Administrative Fee</t>
  </si>
  <si>
    <t>10719 Forfeiture of Bonds</t>
  </si>
  <si>
    <t>10720 Sex Offenders</t>
  </si>
  <si>
    <t>10721 Domestic Violence</t>
  </si>
  <si>
    <t>10726 Bail Bond Fee</t>
  </si>
  <si>
    <t>10727 Aggravated Assault</t>
  </si>
  <si>
    <t>10728 Marriage License Increase 2002</t>
  </si>
  <si>
    <t>10729 Drug Violation Cases</t>
  </si>
  <si>
    <t>10730 Sexual Assault</t>
  </si>
  <si>
    <t>10731 Drug Violation -No Treatment</t>
  </si>
  <si>
    <t>10733 Municipal Training Education</t>
  </si>
  <si>
    <t xml:space="preserve">10734 Blood Alcohol </t>
  </si>
  <si>
    <t>10735 Litigation</t>
  </si>
  <si>
    <t>10736 Alcohol Drug Treatment Fee</t>
  </si>
  <si>
    <t>10737 Drag Racing Fine</t>
  </si>
  <si>
    <t>10738 Drug Testing Fee</t>
  </si>
  <si>
    <t>10739 Victim Notification Fund</t>
  </si>
  <si>
    <t>10741 Ignition Interlock Device</t>
  </si>
  <si>
    <t>10742 Cash Bond Forfeiture</t>
  </si>
  <si>
    <t>10743 Criminal Judical Education</t>
  </si>
  <si>
    <t>10744 P. Defender/D. Attorney Expungement</t>
  </si>
  <si>
    <t>10745 Enviromental Fees</t>
  </si>
  <si>
    <t>10746 Human Trafficking GenFd</t>
  </si>
  <si>
    <t>10747 Motor Vehicle Recycler</t>
  </si>
  <si>
    <t>10748 Human Trafficking LawEnf</t>
  </si>
  <si>
    <t>10749 Human Trafficking D.A.Gen</t>
  </si>
  <si>
    <t>10750 Fantasy Sports</t>
  </si>
  <si>
    <t>10751 Vet Drug Violation</t>
  </si>
  <si>
    <t>10752 Advanced Age Adult Abuse Violations</t>
  </si>
  <si>
    <t xml:space="preserve">10753 Telecom </t>
  </si>
  <si>
    <t>10754 Adult Performance Business Tax</t>
  </si>
  <si>
    <t>10755 Pharmacy Board Fine</t>
  </si>
  <si>
    <t>10756 Medical Board Fine</t>
  </si>
  <si>
    <t>10757 Forfeiture of Property</t>
  </si>
  <si>
    <t>10758 Crime Impersonation First Response or Police</t>
  </si>
  <si>
    <t>10759 Crime Exposure HBV/HCV &amp; Suicide</t>
  </si>
  <si>
    <t>10760 Misrepresentation of TennCare</t>
  </si>
  <si>
    <t>10761 Confinement Cost of Juveniles</t>
  </si>
  <si>
    <t>10762 OCJP Child Like Doll Fine</t>
  </si>
  <si>
    <t xml:space="preserve">Gas &amp; Oil Severance </t>
  </si>
  <si>
    <t>11301-11302 Tax</t>
  </si>
  <si>
    <t>TVA IN LIEU</t>
  </si>
  <si>
    <t>MISCELLANEOUS TAXES:</t>
  </si>
  <si>
    <t>Unauthorized Substance</t>
  </si>
  <si>
    <t>14801 Marijuana</t>
  </si>
  <si>
    <t>14802 Cocaine</t>
  </si>
  <si>
    <t>14803 Other Drugs</t>
  </si>
  <si>
    <t>14804 Alcohol</t>
  </si>
  <si>
    <t>14805 Penalty &amp; Interest</t>
  </si>
  <si>
    <t>14806 Stamps</t>
  </si>
  <si>
    <t>GROSS RECEIPTS</t>
  </si>
  <si>
    <t>10801 Bottlers</t>
  </si>
  <si>
    <t>10802 Gas, Water, Power &amp; Light</t>
  </si>
  <si>
    <t>10803 Mixing Bars, Clubs, etc.</t>
  </si>
  <si>
    <t>10809 Vending Machines</t>
  </si>
  <si>
    <t>10810 Bottlers</t>
  </si>
  <si>
    <t xml:space="preserve">COIN AMUSEMENT </t>
  </si>
  <si>
    <t>11901 Coin Tax</t>
  </si>
  <si>
    <t>11902 Penalty &amp; Interest</t>
  </si>
  <si>
    <t>11904 License Fee</t>
  </si>
  <si>
    <t>TOTAL MISC.TAXES</t>
  </si>
  <si>
    <t>GRAND TOTAL</t>
  </si>
  <si>
    <t>July 2021 - March 2022</t>
  </si>
  <si>
    <t>PAGE # 2</t>
  </si>
  <si>
    <t>FY 2020 YTD</t>
  </si>
  <si>
    <t>FY 2021 YTD</t>
  </si>
  <si>
    <t>FY 2022 YTD</t>
  </si>
  <si>
    <t xml:space="preserve"> FY 2020- FY 2021
$ Change</t>
  </si>
  <si>
    <t xml:space="preserve"> FY 2020- FY 2021
% Change</t>
  </si>
  <si>
    <t xml:space="preserve"> FY 2021- FY 2022
$ Change</t>
  </si>
  <si>
    <t xml:space="preserve"> FY 2021- FY 2022
 % Change</t>
  </si>
  <si>
    <t>PAGE # 6</t>
  </si>
  <si>
    <t>PAGE # 7</t>
  </si>
  <si>
    <t>PAGE # 8</t>
  </si>
  <si>
    <t>COLLECTION REPORT BY COUNTIES</t>
  </si>
  <si>
    <t xml:space="preserve">CLASS OF TAX </t>
  </si>
  <si>
    <t xml:space="preserve">INCOME </t>
  </si>
  <si>
    <t>PAGE #  9</t>
  </si>
  <si>
    <t>COUNTIES</t>
  </si>
  <si>
    <t>MARCH FY 2022</t>
  </si>
  <si>
    <t>YTD FY 2022</t>
  </si>
  <si>
    <t xml:space="preserve">Anderson </t>
  </si>
  <si>
    <t xml:space="preserve">Lawrence </t>
  </si>
  <si>
    <t xml:space="preserve">Bedford </t>
  </si>
  <si>
    <t xml:space="preserve">Lewis </t>
  </si>
  <si>
    <t xml:space="preserve">Benton </t>
  </si>
  <si>
    <t xml:space="preserve">Lincoln </t>
  </si>
  <si>
    <t xml:space="preserve">Bledsoe </t>
  </si>
  <si>
    <t xml:space="preserve">Loudon </t>
  </si>
  <si>
    <t xml:space="preserve">Blount </t>
  </si>
  <si>
    <t xml:space="preserve">McMinn </t>
  </si>
  <si>
    <t xml:space="preserve">Bradley </t>
  </si>
  <si>
    <t xml:space="preserve">McNairy </t>
  </si>
  <si>
    <t xml:space="preserve">Campbell </t>
  </si>
  <si>
    <t xml:space="preserve">Macon </t>
  </si>
  <si>
    <t xml:space="preserve">Cannon </t>
  </si>
  <si>
    <t xml:space="preserve">Madison </t>
  </si>
  <si>
    <t xml:space="preserve">Carroll </t>
  </si>
  <si>
    <t xml:space="preserve">Marion </t>
  </si>
  <si>
    <t xml:space="preserve">Carter </t>
  </si>
  <si>
    <t xml:space="preserve">Marshall </t>
  </si>
  <si>
    <t xml:space="preserve">Cheatham </t>
  </si>
  <si>
    <t xml:space="preserve">Maury </t>
  </si>
  <si>
    <t xml:space="preserve">Chester </t>
  </si>
  <si>
    <t xml:space="preserve">Meigs </t>
  </si>
  <si>
    <t xml:space="preserve">Claiborne </t>
  </si>
  <si>
    <t xml:space="preserve">Monroe </t>
  </si>
  <si>
    <t xml:space="preserve">Clay </t>
  </si>
  <si>
    <t xml:space="preserve">Montgomery </t>
  </si>
  <si>
    <t xml:space="preserve">Cocke </t>
  </si>
  <si>
    <t xml:space="preserve">Moore </t>
  </si>
  <si>
    <t xml:space="preserve">Coffee </t>
  </si>
  <si>
    <t xml:space="preserve">Morgan </t>
  </si>
  <si>
    <t xml:space="preserve">Crockett </t>
  </si>
  <si>
    <t xml:space="preserve">Obion </t>
  </si>
  <si>
    <t xml:space="preserve">Cumberland </t>
  </si>
  <si>
    <t xml:space="preserve">Overton </t>
  </si>
  <si>
    <t xml:space="preserve">Davidson </t>
  </si>
  <si>
    <t xml:space="preserve">Perry </t>
  </si>
  <si>
    <t xml:space="preserve">Decatur </t>
  </si>
  <si>
    <t xml:space="preserve">Pickett </t>
  </si>
  <si>
    <t xml:space="preserve">DeKalb </t>
  </si>
  <si>
    <t xml:space="preserve">Polk </t>
  </si>
  <si>
    <t xml:space="preserve">Dickson </t>
  </si>
  <si>
    <t xml:space="preserve">Putnam </t>
  </si>
  <si>
    <t xml:space="preserve">Dyer </t>
  </si>
  <si>
    <t xml:space="preserve">Rhea </t>
  </si>
  <si>
    <t xml:space="preserve">Fayette </t>
  </si>
  <si>
    <t xml:space="preserve">Roane </t>
  </si>
  <si>
    <t xml:space="preserve">Fentress </t>
  </si>
  <si>
    <t xml:space="preserve">Robertson </t>
  </si>
  <si>
    <t xml:space="preserve">Franklin </t>
  </si>
  <si>
    <t xml:space="preserve">Rutherford </t>
  </si>
  <si>
    <t xml:space="preserve">Gibson </t>
  </si>
  <si>
    <t xml:space="preserve">Scott </t>
  </si>
  <si>
    <t xml:space="preserve">Giles </t>
  </si>
  <si>
    <t xml:space="preserve">Sequatchie </t>
  </si>
  <si>
    <t xml:space="preserve">Grainger </t>
  </si>
  <si>
    <t xml:space="preserve">Sevier </t>
  </si>
  <si>
    <t xml:space="preserve">Greene </t>
  </si>
  <si>
    <t xml:space="preserve">Shelby </t>
  </si>
  <si>
    <t xml:space="preserve">Grundy </t>
  </si>
  <si>
    <t xml:space="preserve">Smith </t>
  </si>
  <si>
    <t xml:space="preserve">Hamblen </t>
  </si>
  <si>
    <t xml:space="preserve">Stewart </t>
  </si>
  <si>
    <t xml:space="preserve">Hamilton </t>
  </si>
  <si>
    <t xml:space="preserve">Sullivan </t>
  </si>
  <si>
    <t xml:space="preserve">Hancock </t>
  </si>
  <si>
    <t xml:space="preserve">Sumner </t>
  </si>
  <si>
    <t xml:space="preserve">Hardeman </t>
  </si>
  <si>
    <t xml:space="preserve">Tipton </t>
  </si>
  <si>
    <t xml:space="preserve">Hardin </t>
  </si>
  <si>
    <t xml:space="preserve">Trousdale </t>
  </si>
  <si>
    <t xml:space="preserve">Hawkins </t>
  </si>
  <si>
    <t xml:space="preserve">Unicoi </t>
  </si>
  <si>
    <t xml:space="preserve">Haywood </t>
  </si>
  <si>
    <t xml:space="preserve">Union </t>
  </si>
  <si>
    <t xml:space="preserve">Henderson </t>
  </si>
  <si>
    <t xml:space="preserve">Van Buren </t>
  </si>
  <si>
    <t xml:space="preserve">Henry </t>
  </si>
  <si>
    <t xml:space="preserve">Warren </t>
  </si>
  <si>
    <t xml:space="preserve">Hickman </t>
  </si>
  <si>
    <t xml:space="preserve">Washington </t>
  </si>
  <si>
    <t xml:space="preserve">Houston </t>
  </si>
  <si>
    <t xml:space="preserve">Wayne </t>
  </si>
  <si>
    <t xml:space="preserve">Humphreys </t>
  </si>
  <si>
    <t xml:space="preserve">Weakley </t>
  </si>
  <si>
    <t xml:space="preserve">Jackson </t>
  </si>
  <si>
    <t xml:space="preserve">White </t>
  </si>
  <si>
    <t xml:space="preserve">Jefferson </t>
  </si>
  <si>
    <t xml:space="preserve">Williamson </t>
  </si>
  <si>
    <t xml:space="preserve">Johnson </t>
  </si>
  <si>
    <t xml:space="preserve">Wilson </t>
  </si>
  <si>
    <t xml:space="preserve">Knox </t>
  </si>
  <si>
    <t>OUT OF STATE</t>
  </si>
  <si>
    <t xml:space="preserve">Lake </t>
  </si>
  <si>
    <t xml:space="preserve">Lauderdale </t>
  </si>
  <si>
    <t>TOTALS</t>
  </si>
  <si>
    <t>CLASS OF TAX  MOTOR VEHICLE</t>
  </si>
  <si>
    <t>PAGE #  10</t>
  </si>
  <si>
    <t>ANDERSON</t>
  </si>
  <si>
    <t>LAWRENCE</t>
  </si>
  <si>
    <t>BEDFORD</t>
  </si>
  <si>
    <t>LEWIS</t>
  </si>
  <si>
    <t>BENTON</t>
  </si>
  <si>
    <t>LINCOLN</t>
  </si>
  <si>
    <t>BLEDSOE</t>
  </si>
  <si>
    <t>LOUDON</t>
  </si>
  <si>
    <t>BLOUNT</t>
  </si>
  <si>
    <t>MCMINN</t>
  </si>
  <si>
    <t>BRADLEY</t>
  </si>
  <si>
    <t>MCNAIRY</t>
  </si>
  <si>
    <t>CAMPBELL</t>
  </si>
  <si>
    <t>MACON</t>
  </si>
  <si>
    <t>CANNON</t>
  </si>
  <si>
    <t>MADISON</t>
  </si>
  <si>
    <t>CARROLL</t>
  </si>
  <si>
    <t>MARION</t>
  </si>
  <si>
    <t>CARTER</t>
  </si>
  <si>
    <t>MARSHALL</t>
  </si>
  <si>
    <t>CHEATHAM</t>
  </si>
  <si>
    <t>MAURY</t>
  </si>
  <si>
    <t>CHESTER</t>
  </si>
  <si>
    <t>MEIGS</t>
  </si>
  <si>
    <t>CLAIBORNE</t>
  </si>
  <si>
    <t>MONROE</t>
  </si>
  <si>
    <t>CLAY</t>
  </si>
  <si>
    <t>MONTGOMERY</t>
  </si>
  <si>
    <t>COCKE</t>
  </si>
  <si>
    <t>MOORE</t>
  </si>
  <si>
    <t>COFFEE</t>
  </si>
  <si>
    <t>MORGAN</t>
  </si>
  <si>
    <t>CROCKETT</t>
  </si>
  <si>
    <t>OBION</t>
  </si>
  <si>
    <t>CUMBERLAND</t>
  </si>
  <si>
    <t>OVERTON</t>
  </si>
  <si>
    <t>DAVIDSON</t>
  </si>
  <si>
    <t>PERRY</t>
  </si>
  <si>
    <t>DECATUR</t>
  </si>
  <si>
    <t>PICKETT</t>
  </si>
  <si>
    <t>DEKALB</t>
  </si>
  <si>
    <t>POLK</t>
  </si>
  <si>
    <t>DICKSON</t>
  </si>
  <si>
    <t>PUTNAM</t>
  </si>
  <si>
    <t>DYER</t>
  </si>
  <si>
    <t>RHEA</t>
  </si>
  <si>
    <t>FAYETTE</t>
  </si>
  <si>
    <t>ROANE</t>
  </si>
  <si>
    <t>FENTRESS</t>
  </si>
  <si>
    <t>ROBERTSON</t>
  </si>
  <si>
    <t>FRANKLIN</t>
  </si>
  <si>
    <t>RUTHERFORD</t>
  </si>
  <si>
    <t>GIBSON</t>
  </si>
  <si>
    <t>SCOTT</t>
  </si>
  <si>
    <t>GILES</t>
  </si>
  <si>
    <t>SEQUATCHIE</t>
  </si>
  <si>
    <t>GRAINGER</t>
  </si>
  <si>
    <t>SEVIER</t>
  </si>
  <si>
    <t>GREENE</t>
  </si>
  <si>
    <t>SHELBY</t>
  </si>
  <si>
    <t>GRUNDY</t>
  </si>
  <si>
    <t>SMITH</t>
  </si>
  <si>
    <t>HAMBLEN</t>
  </si>
  <si>
    <t>STEWART</t>
  </si>
  <si>
    <t>HAMILTON</t>
  </si>
  <si>
    <t>SULLIVAN</t>
  </si>
  <si>
    <t>HANCOCK</t>
  </si>
  <si>
    <t>SUMNER</t>
  </si>
  <si>
    <t>HARDEMAN</t>
  </si>
  <si>
    <t>TIPTON</t>
  </si>
  <si>
    <t>HARDIN</t>
  </si>
  <si>
    <t>TROUSDALE</t>
  </si>
  <si>
    <t>HAWKINS</t>
  </si>
  <si>
    <t>UNICOI</t>
  </si>
  <si>
    <t>HAYWOOD</t>
  </si>
  <si>
    <t>UNION</t>
  </si>
  <si>
    <t>HENDERSON</t>
  </si>
  <si>
    <t>VAN BUREN</t>
  </si>
  <si>
    <t>HENRY</t>
  </si>
  <si>
    <t>WARREN</t>
  </si>
  <si>
    <t>HICKMAN</t>
  </si>
  <si>
    <t>WASHINGTON</t>
  </si>
  <si>
    <t>HOUSTON</t>
  </si>
  <si>
    <t>WAYNE</t>
  </si>
  <si>
    <t>HUMPHREYS</t>
  </si>
  <si>
    <t>WEAKLEY</t>
  </si>
  <si>
    <t>JACKSON</t>
  </si>
  <si>
    <t>WHITE</t>
  </si>
  <si>
    <t>JEFFERSON</t>
  </si>
  <si>
    <t>WILLIAMSON</t>
  </si>
  <si>
    <t>JOHNSON</t>
  </si>
  <si>
    <t>WILSON</t>
  </si>
  <si>
    <t>KNOX</t>
  </si>
  <si>
    <t>STATE</t>
  </si>
  <si>
    <t>LAKE</t>
  </si>
  <si>
    <t>LAUDERDALE</t>
  </si>
  <si>
    <t>REALTY TRANSFER &amp; MORTGAGE</t>
  </si>
  <si>
    <t>PAGE #   11</t>
  </si>
  <si>
    <t>STATE SALES</t>
  </si>
  <si>
    <t>PAGE # 12</t>
  </si>
  <si>
    <t xml:space="preserve">LOCAL SALES </t>
  </si>
  <si>
    <t>PAGE #  13</t>
  </si>
  <si>
    <t>TELECOM</t>
  </si>
  <si>
    <t xml:space="preserve">   COLLECTION REPORT BY COUNTIES</t>
  </si>
  <si>
    <t xml:space="preserve">CLASS OF TAX   </t>
  </si>
  <si>
    <t>BUSINESS - STATE AND LOCAL</t>
  </si>
  <si>
    <t>PAGE #   14</t>
  </si>
  <si>
    <t>Out of State</t>
  </si>
  <si>
    <t>SALES AND USE  TAX BY CLASSIFICATION</t>
  </si>
  <si>
    <t>FISCAL YEAR 2022</t>
  </si>
  <si>
    <t>MARCH 2022</t>
  </si>
  <si>
    <t>Page # 15</t>
  </si>
  <si>
    <t>CLASSIFICATION</t>
  </si>
  <si>
    <t>MARCH FY 2021</t>
  </si>
  <si>
    <t>CHANGE</t>
  </si>
  <si>
    <t>RETAIL TRADE</t>
  </si>
  <si>
    <t xml:space="preserve">  BUILDING MATERIALS</t>
  </si>
  <si>
    <t xml:space="preserve">    Lumber and Other Bldg. Materials</t>
  </si>
  <si>
    <t xml:space="preserve">    Paint, Glass and Wallpaper Stores</t>
  </si>
  <si>
    <t xml:space="preserve">    Hardware Stores</t>
  </si>
  <si>
    <t xml:space="preserve">    Retail Nurseries &amp; Garden Stores</t>
  </si>
  <si>
    <t xml:space="preserve">    Mobile Home Dealers</t>
  </si>
  <si>
    <t xml:space="preserve">        SUBTOTAL</t>
  </si>
  <si>
    <t xml:space="preserve">  GENERAL MERCHANDISE</t>
  </si>
  <si>
    <t xml:space="preserve">    Department Stores</t>
  </si>
  <si>
    <t xml:space="preserve">    Variety Stores</t>
  </si>
  <si>
    <t xml:space="preserve">    Miscellaneous General Merchandise</t>
  </si>
  <si>
    <t xml:space="preserve">  FOOD STORES</t>
  </si>
  <si>
    <t xml:space="preserve">    Grocery Stores</t>
  </si>
  <si>
    <t xml:space="preserve">    Meat &amp; Fish Markets</t>
  </si>
  <si>
    <t xml:space="preserve">    Fruit &amp; Vegetable</t>
  </si>
  <si>
    <t xml:space="preserve">    Candy, Nut &amp; Confectionery</t>
  </si>
  <si>
    <t xml:space="preserve">    Dairy Products Stores</t>
  </si>
  <si>
    <t xml:space="preserve">    Retail Bakeries</t>
  </si>
  <si>
    <t xml:space="preserve">    Miscellaneous Food Stores</t>
  </si>
  <si>
    <t xml:space="preserve">  AUTO DEALERS &amp; SERVICE STATIONS</t>
  </si>
  <si>
    <t xml:space="preserve">    Motor Vehicle Dealers, New &amp; Used</t>
  </si>
  <si>
    <t xml:space="preserve">    Motor Vehicle Dealers, Used Car</t>
  </si>
  <si>
    <t xml:space="preserve">    Auto &amp; Home Supply Stores               </t>
  </si>
  <si>
    <t xml:space="preserve">    Gasoline Service Stations               </t>
  </si>
  <si>
    <t xml:space="preserve">    Boat Dealers                                </t>
  </si>
  <si>
    <t xml:space="preserve">    Recreational Vehicle Dealers</t>
  </si>
  <si>
    <t xml:space="preserve">    Motorcycle &amp; All Other MV Dealers</t>
  </si>
  <si>
    <t xml:space="preserve">  APPAREL &amp; ACCESSORY STORES</t>
  </si>
  <si>
    <t xml:space="preserve">    Men's &amp; Boy's Clothing</t>
  </si>
  <si>
    <t xml:space="preserve">    Women's Clothing               </t>
  </si>
  <si>
    <t xml:space="preserve">    Women's Accessory &amp; Specialty</t>
  </si>
  <si>
    <t xml:space="preserve">    Children's &amp; Infants' Wear Stores</t>
  </si>
  <si>
    <t xml:space="preserve">    Family Clothing Stores</t>
  </si>
  <si>
    <t xml:space="preserve">    Shoe Stores                </t>
  </si>
  <si>
    <t xml:space="preserve">    Miscellaneous Apparel &amp; Accessory</t>
  </si>
  <si>
    <t xml:space="preserve">  FURNITURE AND HOME FURNISHINGS</t>
  </si>
  <si>
    <t xml:space="preserve">    Furniture Stores</t>
  </si>
  <si>
    <t xml:space="preserve">    Home Furnishings</t>
  </si>
  <si>
    <t xml:space="preserve">    Household Appliance Stores</t>
  </si>
  <si>
    <t xml:space="preserve">    Electronic Stores and Music Stores</t>
  </si>
  <si>
    <t xml:space="preserve">  EATING &amp; DRINKING PLACES</t>
  </si>
  <si>
    <t xml:space="preserve">    Eating Places</t>
  </si>
  <si>
    <t xml:space="preserve">    Drinking Places</t>
  </si>
  <si>
    <t>Page # 16</t>
  </si>
  <si>
    <t xml:space="preserve">  MISCELLANEOUS RETAIL STORES</t>
  </si>
  <si>
    <t xml:space="preserve">    Drug Stores                </t>
  </si>
  <si>
    <t xml:space="preserve">    Liquor Stores</t>
  </si>
  <si>
    <t xml:space="preserve">    Used Merchandise etc.</t>
  </si>
  <si>
    <t xml:space="preserve">    Sporting Goods &amp; Bicycle Shops</t>
  </si>
  <si>
    <t xml:space="preserve">    Book Stores                </t>
  </si>
  <si>
    <t xml:space="preserve">    Stationery Stores</t>
  </si>
  <si>
    <t xml:space="preserve">    Jewelry Stores                </t>
  </si>
  <si>
    <t xml:space="preserve">    Hobby, Toy &amp; Game </t>
  </si>
  <si>
    <t xml:space="preserve">    Gift, Novelty &amp; Souvenir</t>
  </si>
  <si>
    <t xml:space="preserve">    Luggage &amp; Leather Goods</t>
  </si>
  <si>
    <t xml:space="preserve">    Sewing, Needlework &amp; Piece Goods</t>
  </si>
  <si>
    <t xml:space="preserve">    Catalogue &amp; Mail Order Houses</t>
  </si>
  <si>
    <t xml:space="preserve">    Automatic Merchandising Machines</t>
  </si>
  <si>
    <t xml:space="preserve">    Direct Selling Establishments</t>
  </si>
  <si>
    <t xml:space="preserve">    Fuel Dealers</t>
  </si>
  <si>
    <t xml:space="preserve">    Florists               </t>
  </si>
  <si>
    <t xml:space="preserve">    Tobacco Stores and Stands</t>
  </si>
  <si>
    <t xml:space="preserve">    News Dealers &amp; Newsstands                </t>
  </si>
  <si>
    <t xml:space="preserve">    Optical Goods Stores</t>
  </si>
  <si>
    <t xml:space="preserve">    Miscellaneous Retail, N.E.C. </t>
  </si>
  <si>
    <t xml:space="preserve">            TOTAL RETAIL</t>
  </si>
  <si>
    <t>SERVICES</t>
  </si>
  <si>
    <t xml:space="preserve">  HOTELS &amp; LODGING PLACES</t>
  </si>
  <si>
    <t xml:space="preserve">  PERSONAL SERVICES</t>
  </si>
  <si>
    <t xml:space="preserve">  BUSINESS SERVICES</t>
  </si>
  <si>
    <t xml:space="preserve">  AUTO REPAIR, SERVICES &amp; PARKING</t>
  </si>
  <si>
    <t xml:space="preserve">  MISCELLANEOUS REPAIR SERVICES</t>
  </si>
  <si>
    <t xml:space="preserve">  MOTION PICTURES</t>
  </si>
  <si>
    <t xml:space="preserve">  AMUSEMENT SERVICES</t>
  </si>
  <si>
    <t xml:space="preserve">  HEALTH SERVICES</t>
  </si>
  <si>
    <t xml:space="preserve">  OTHER SERVICES</t>
  </si>
  <si>
    <t xml:space="preserve">             TOTAL SERVICES</t>
  </si>
  <si>
    <t>AGRICULTURE, FORESTRY, FISHING</t>
  </si>
  <si>
    <t xml:space="preserve">MINING               </t>
  </si>
  <si>
    <t>CONSTRUCTION</t>
  </si>
  <si>
    <t>MANUFACTURING</t>
  </si>
  <si>
    <t>TRANSPORTATION</t>
  </si>
  <si>
    <t xml:space="preserve">COMMUNICATIONS               </t>
  </si>
  <si>
    <t>ELECTRIC, GAS &amp; SANITARY SERVICES</t>
  </si>
  <si>
    <t xml:space="preserve">WHOLESALE TRADE                </t>
  </si>
  <si>
    <t>FINANCE, INSURANCE, REAL ESTATE</t>
  </si>
  <si>
    <t xml:space="preserve">             TOTAL NON-RETAIL, NON-SERVICES</t>
  </si>
  <si>
    <t>COUNTY CLERK</t>
  </si>
  <si>
    <t>CONSUMER USE TAX</t>
  </si>
  <si>
    <t>UNCLASSIFIED</t>
  </si>
  <si>
    <t xml:space="preserve">             GRAND TOTAL</t>
  </si>
  <si>
    <t>CHECK</t>
  </si>
  <si>
    <t>JULY 2021 - MARCH 2022</t>
  </si>
  <si>
    <t>Page # 17</t>
  </si>
  <si>
    <t>Page #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</si>
</sst>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43" formatCode="_(* #,##0.00_);_(* \(#,##0.00\);_(* &quot;-&quot;??_);_(@_)"/>
    <numFmt numFmtId="164" formatCode="[$-409]mmmm\-yy;@"/>
    <numFmt numFmtId="165" formatCode="#,##0.00;\ \(#,##0.00\)"/>
    <numFmt numFmtId="166" formatCode="mmm\-yy_)"/>
    <numFmt numFmtId="167" formatCode="0.0"/>
    <numFmt numFmtId="168" formatCode="0.0%"/>
    <numFmt numFmtId="169" formatCode="#,##0.000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Open Sans Semibold"/>
      <family val="2"/>
    </font>
    <font>
      <b/>
      <sz val="14"/>
      <color indexed="8"/>
      <name val="Open Sans Semibold"/>
      <family val="2"/>
    </font>
    <font>
      <sz val="14"/>
      <color indexed="8"/>
      <name val="Open Sans Semibold"/>
      <family val="2"/>
    </font>
    <font>
      <sz val="10"/>
      <name val="Arial"/>
      <family val="2"/>
    </font>
    <font>
      <sz val="8"/>
      <color indexed="8"/>
      <name val="Open Sans Semibold"/>
      <family val="2"/>
    </font>
    <font>
      <sz val="13"/>
      <color indexed="8"/>
      <name val="Open Sans Semibold"/>
      <family val="2"/>
    </font>
    <font>
      <b/>
      <sz val="12"/>
      <color indexed="8"/>
      <name val="Open Sans Semibold"/>
      <family val="2"/>
    </font>
    <font>
      <sz val="14"/>
      <color indexed="8"/>
      <name val="Open Sans"/>
      <family val="2"/>
    </font>
    <font>
      <sz val="10"/>
      <name val="Open Sans"/>
      <family val="2"/>
    </font>
    <font>
      <b/>
      <sz val="14"/>
      <color indexed="8"/>
      <name val="Open Sans"/>
      <family val="2"/>
    </font>
    <font>
      <sz val="14"/>
      <name val="Open Sans Semibold"/>
      <family val="2"/>
    </font>
    <font>
      <sz val="11"/>
      <color indexed="8"/>
      <name val="Open Sans Semibold"/>
      <family val="2"/>
    </font>
    <font>
      <sz val="12"/>
      <color indexed="8"/>
      <name val="Open Sans Semibold"/>
      <family val="2"/>
    </font>
    <font>
      <sz val="16"/>
      <name val="Open Sans Semibold"/>
      <family val="2"/>
    </font>
    <font>
      <b/>
      <sz val="16"/>
      <color indexed="8"/>
      <name val="Open Sans Semibold"/>
      <family val="2"/>
    </font>
    <font>
      <sz val="16"/>
      <color indexed="8"/>
      <name val="Open Sans Semibold"/>
      <family val="2"/>
    </font>
    <font>
      <sz val="16"/>
      <color rgb="FF000000"/>
      <name val="Open Sans Semibold"/>
      <family val="2"/>
    </font>
    <font>
      <sz val="14"/>
      <name val="Open Sans"/>
      <family val="2"/>
    </font>
    <font>
      <b/>
      <sz val="16"/>
      <color rgb="FF000000"/>
      <name val="Open Sans Semibold"/>
      <family val="2"/>
    </font>
    <font>
      <sz val="11"/>
      <color theme="1"/>
      <name val="Open Sans"/>
      <family val="2"/>
    </font>
    <font>
      <sz val="8.5"/>
      <name val="Arial"/>
      <family val="2"/>
    </font>
    <font>
      <sz val="10"/>
      <color indexed="12"/>
      <name val="Courier"/>
      <family val="3"/>
    </font>
    <font>
      <sz val="14"/>
      <name val="Arial"/>
      <family val="2"/>
    </font>
    <font>
      <sz val="12"/>
      <name val="Arial"/>
    </font>
    <font>
      <sz val="14"/>
      <color indexed="12"/>
      <name val="Helvetica-Narrow"/>
      <family val="2"/>
    </font>
    <font>
      <sz val="14"/>
      <name val="Helvetica-Narrow"/>
      <family val="2"/>
    </font>
    <font>
      <sz val="14"/>
      <color indexed="8"/>
      <name val="Helvetica-Narrow"/>
      <family val="2"/>
    </font>
    <font>
      <sz val="14"/>
      <color indexed="8"/>
      <name val="Helvetica-Narrow"/>
    </font>
    <font>
      <sz val="12"/>
      <name val="Arial"/>
      <family val="2"/>
    </font>
    <font>
      <b/>
      <sz val="12"/>
      <name val="Helvetica-Narrow"/>
    </font>
    <font>
      <b/>
      <sz val="11"/>
      <name val="Helvetica-Narrow"/>
    </font>
    <font>
      <sz val="11"/>
      <name val="Helvetica-Narrow"/>
    </font>
    <font>
      <sz val="12"/>
      <name val="Helvetica-Narrow"/>
    </font>
    <font>
      <sz val="11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gray0625">
        <fgColor theme="0" tint="-0.14996795556505021"/>
        <bgColor indexed="65"/>
      </patternFill>
    </fill>
  </fills>
  <borders count="7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rgb="FFD3D3D3"/>
      </left>
      <right/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theme="1"/>
      </right>
      <top style="thin">
        <color theme="1"/>
      </top>
      <bottom style="thin">
        <color indexed="8"/>
      </bottom>
      <diagonal/>
    </border>
    <border>
      <left style="thin">
        <color indexed="8"/>
      </left>
      <right style="thin">
        <color theme="1"/>
      </right>
      <top style="thin">
        <color theme="1"/>
      </top>
      <bottom/>
      <diagonal/>
    </border>
    <border>
      <left style="thin">
        <color indexed="8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double">
        <color theme="1"/>
      </top>
      <bottom/>
      <diagonal/>
    </border>
    <border>
      <left style="thin">
        <color indexed="8"/>
      </left>
      <right style="thin">
        <color theme="1"/>
      </right>
      <top/>
      <bottom style="thin">
        <color indexed="8"/>
      </bottom>
      <diagonal/>
    </border>
    <border>
      <left style="thin">
        <color theme="1"/>
      </left>
      <right style="thin">
        <color theme="1"/>
      </right>
      <top/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/>
    <xf numFmtId="39" fontId="6" fillId="2" borderId="0"/>
    <xf numFmtId="9" fontId="6" fillId="0" borderId="0" applyFont="0" applyFill="0" applyBorder="0" applyAlignment="0" applyProtection="0"/>
    <xf numFmtId="39" fontId="6" fillId="2" borderId="0"/>
    <xf numFmtId="39" fontId="6" fillId="2" borderId="0"/>
    <xf numFmtId="39" fontId="6" fillId="2" borderId="0"/>
    <xf numFmtId="0" fontId="6" fillId="2" borderId="0"/>
    <xf numFmtId="43" fontId="6" fillId="0" borderId="0" applyFont="0" applyFill="0" applyBorder="0" applyAlignment="0" applyProtection="0"/>
    <xf numFmtId="0" fontId="2" fillId="0" borderId="0"/>
    <xf numFmtId="0" fontId="22" fillId="0" borderId="0"/>
    <xf numFmtId="0" fontId="26" fillId="0" borderId="0"/>
    <xf numFmtId="0" fontId="6" fillId="0" borderId="0"/>
    <xf numFmtId="43" fontId="22" fillId="0" borderId="0" applyFont="0" applyFill="0" applyBorder="0" applyAlignment="0" applyProtection="0"/>
    <xf numFmtId="0" fontId="31" fillId="0" borderId="0"/>
    <xf numFmtId="0" fontId="22" fillId="0" borderId="0"/>
  </cellStyleXfs>
  <cellXfs count="503">
    <xf numFmtId="0" fontId="0" fillId="0" borderId="0" xfId="0"/>
    <xf numFmtId="0" fontId="3" fillId="2" borderId="0" xfId="3" applyFont="1"/>
    <xf numFmtId="39" fontId="3" fillId="0" borderId="0" xfId="3" applyNumberFormat="1" applyFont="1" applyFill="1"/>
    <xf numFmtId="39" fontId="4" fillId="0" borderId="0" xfId="3" applyNumberFormat="1" applyFont="1" applyFill="1"/>
    <xf numFmtId="39" fontId="5" fillId="0" borderId="0" xfId="3" applyNumberFormat="1" applyFont="1" applyFill="1"/>
    <xf numFmtId="164" fontId="4" fillId="0" borderId="0" xfId="3" quotePrefix="1" applyNumberFormat="1" applyFont="1" applyFill="1" applyAlignment="1" applyProtection="1">
      <alignment horizontal="left"/>
      <protection locked="0"/>
    </xf>
    <xf numFmtId="39" fontId="4" fillId="0" borderId="0" xfId="3" applyNumberFormat="1" applyFont="1" applyFill="1" applyAlignment="1" applyProtection="1">
      <alignment horizontal="right"/>
      <protection locked="0"/>
    </xf>
    <xf numFmtId="7" fontId="4" fillId="0" borderId="0" xfId="3" applyNumberFormat="1" applyFont="1" applyFill="1" applyAlignment="1">
      <alignment horizontal="center"/>
    </xf>
    <xf numFmtId="0" fontId="4" fillId="0" borderId="0" xfId="3" applyFont="1" applyFill="1" applyAlignment="1">
      <alignment horizontal="center"/>
    </xf>
    <xf numFmtId="39" fontId="4" fillId="0" borderId="0" xfId="3" quotePrefix="1" applyNumberFormat="1" applyFont="1" applyFill="1" applyAlignment="1">
      <alignment horizontal="left"/>
    </xf>
    <xf numFmtId="39" fontId="5" fillId="0" borderId="0" xfId="4" applyFont="1" applyFill="1" applyProtection="1">
      <protection locked="0"/>
    </xf>
    <xf numFmtId="39" fontId="5" fillId="0" borderId="0" xfId="3" applyNumberFormat="1" applyFont="1" applyFill="1" applyProtection="1">
      <protection locked="0"/>
    </xf>
    <xf numFmtId="10" fontId="5" fillId="0" borderId="0" xfId="3" applyNumberFormat="1" applyFont="1" applyFill="1"/>
    <xf numFmtId="10" fontId="3" fillId="2" borderId="0" xfId="5" applyNumberFormat="1" applyFont="1" applyFill="1"/>
    <xf numFmtId="0" fontId="5" fillId="2" borderId="0" xfId="3" applyFont="1"/>
    <xf numFmtId="39" fontId="5" fillId="2" borderId="0" xfId="3" applyNumberFormat="1" applyFont="1"/>
    <xf numFmtId="0" fontId="5" fillId="2" borderId="0" xfId="3" applyFont="1" applyAlignment="1">
      <alignment horizontal="left"/>
    </xf>
    <xf numFmtId="39" fontId="3" fillId="2" borderId="0" xfId="3" applyNumberFormat="1" applyFont="1"/>
    <xf numFmtId="0" fontId="7" fillId="2" borderId="0" xfId="3" applyFont="1"/>
    <xf numFmtId="0" fontId="4" fillId="2" borderId="0" xfId="3" applyFont="1"/>
    <xf numFmtId="0" fontId="5" fillId="2" borderId="0" xfId="3" applyFont="1" applyAlignment="1">
      <alignment horizontal="center"/>
    </xf>
    <xf numFmtId="39" fontId="8" fillId="0" borderId="0" xfId="3" applyNumberFormat="1" applyFont="1" applyFill="1" applyAlignment="1">
      <alignment horizontal="center"/>
    </xf>
    <xf numFmtId="39" fontId="5" fillId="0" borderId="0" xfId="4" applyFont="1" applyFill="1" applyAlignment="1" applyProtection="1">
      <alignment horizontal="center"/>
      <protection locked="0"/>
    </xf>
    <xf numFmtId="39" fontId="5" fillId="0" borderId="0" xfId="3" applyNumberFormat="1" applyFont="1" applyFill="1" applyAlignment="1" applyProtection="1">
      <alignment horizontal="center"/>
      <protection locked="0"/>
    </xf>
    <xf numFmtId="39" fontId="5" fillId="0" borderId="0" xfId="3" applyNumberFormat="1" applyFont="1" applyFill="1" applyAlignment="1">
      <alignment horizontal="center"/>
    </xf>
    <xf numFmtId="10" fontId="5" fillId="0" borderId="0" xfId="3" applyNumberFormat="1" applyFont="1" applyFill="1" applyAlignment="1">
      <alignment horizontal="center"/>
    </xf>
    <xf numFmtId="10" fontId="3" fillId="2" borderId="0" xfId="5" applyNumberFormat="1" applyFont="1" applyFill="1" applyAlignment="1">
      <alignment horizontal="center"/>
    </xf>
    <xf numFmtId="39" fontId="5" fillId="2" borderId="0" xfId="3" applyNumberFormat="1" applyFont="1" applyAlignment="1">
      <alignment horizontal="center"/>
    </xf>
    <xf numFmtId="39" fontId="3" fillId="2" borderId="0" xfId="3" applyNumberFormat="1" applyFont="1" applyAlignment="1">
      <alignment horizontal="center"/>
    </xf>
    <xf numFmtId="0" fontId="3" fillId="2" borderId="0" xfId="3" applyFont="1" applyAlignment="1">
      <alignment horizontal="center"/>
    </xf>
    <xf numFmtId="164" fontId="4" fillId="2" borderId="1" xfId="3" applyNumberFormat="1" applyFont="1" applyBorder="1" applyAlignment="1" applyProtection="1">
      <alignment horizontal="left"/>
      <protection locked="0"/>
    </xf>
    <xf numFmtId="0" fontId="4" fillId="2" borderId="0" xfId="3" applyFont="1" applyAlignment="1">
      <alignment horizontal="right"/>
    </xf>
    <xf numFmtId="0" fontId="5" fillId="2" borderId="0" xfId="3" quotePrefix="1" applyFont="1" applyAlignment="1">
      <alignment horizontal="left"/>
    </xf>
    <xf numFmtId="0" fontId="4" fillId="3" borderId="2" xfId="3" applyFont="1" applyFill="1" applyBorder="1"/>
    <xf numFmtId="0" fontId="4" fillId="3" borderId="2" xfId="3" applyFont="1" applyFill="1" applyBorder="1" applyAlignment="1" applyProtection="1">
      <alignment horizontal="center" wrapText="1"/>
      <protection locked="0"/>
    </xf>
    <xf numFmtId="0" fontId="9" fillId="3" borderId="2" xfId="3" quotePrefix="1" applyFont="1" applyFill="1" applyBorder="1" applyAlignment="1" applyProtection="1">
      <alignment horizontal="center" wrapText="1"/>
      <protection locked="0"/>
    </xf>
    <xf numFmtId="0" fontId="4" fillId="4" borderId="0" xfId="3" quotePrefix="1" applyFont="1" applyFill="1" applyAlignment="1" applyProtection="1">
      <alignment horizontal="center"/>
      <protection locked="0"/>
    </xf>
    <xf numFmtId="39" fontId="5" fillId="0" borderId="0" xfId="3" quotePrefix="1" applyNumberFormat="1" applyFont="1" applyFill="1" applyAlignment="1">
      <alignment horizontal="left"/>
    </xf>
    <xf numFmtId="0" fontId="10" fillId="2" borderId="3" xfId="3" applyFont="1" applyBorder="1" applyAlignment="1">
      <alignment horizontal="left"/>
    </xf>
    <xf numFmtId="39" fontId="10" fillId="0" borderId="2" xfId="3" applyNumberFormat="1" applyFont="1" applyFill="1" applyBorder="1"/>
    <xf numFmtId="39" fontId="10" fillId="2" borderId="2" xfId="3" applyNumberFormat="1" applyFont="1" applyBorder="1"/>
    <xf numFmtId="10" fontId="10" fillId="2" borderId="2" xfId="3" applyNumberFormat="1" applyFont="1" applyBorder="1" applyAlignment="1">
      <alignment horizontal="right"/>
    </xf>
    <xf numFmtId="10" fontId="10" fillId="2" borderId="4" xfId="3" applyNumberFormat="1" applyFont="1" applyBorder="1"/>
    <xf numFmtId="10" fontId="10" fillId="2" borderId="0" xfId="3" applyNumberFormat="1" applyFont="1"/>
    <xf numFmtId="39" fontId="10" fillId="0" borderId="0" xfId="3" quotePrefix="1" applyNumberFormat="1" applyFont="1" applyFill="1" applyAlignment="1">
      <alignment horizontal="left"/>
    </xf>
    <xf numFmtId="39" fontId="10" fillId="0" borderId="0" xfId="4" applyFont="1" applyFill="1" applyProtection="1">
      <protection locked="0"/>
    </xf>
    <xf numFmtId="39" fontId="10" fillId="0" borderId="0" xfId="3" applyNumberFormat="1" applyFont="1" applyFill="1" applyProtection="1">
      <protection locked="0"/>
    </xf>
    <xf numFmtId="39" fontId="10" fillId="0" borderId="0" xfId="3" applyNumberFormat="1" applyFont="1" applyFill="1"/>
    <xf numFmtId="10" fontId="10" fillId="0" borderId="0" xfId="3" applyNumberFormat="1" applyFont="1" applyFill="1"/>
    <xf numFmtId="10" fontId="11" fillId="2" borderId="0" xfId="5" applyNumberFormat="1" applyFont="1" applyFill="1"/>
    <xf numFmtId="0" fontId="10" fillId="2" borderId="0" xfId="3" applyFont="1"/>
    <xf numFmtId="39" fontId="10" fillId="2" borderId="0" xfId="3" applyNumberFormat="1" applyFont="1"/>
    <xf numFmtId="0" fontId="10" fillId="2" borderId="0" xfId="3" applyFont="1" applyAlignment="1">
      <alignment horizontal="left"/>
    </xf>
    <xf numFmtId="39" fontId="11" fillId="2" borderId="0" xfId="3" applyNumberFormat="1" applyFont="1"/>
    <xf numFmtId="0" fontId="11" fillId="2" borderId="0" xfId="3" applyFont="1"/>
    <xf numFmtId="39" fontId="12" fillId="0" borderId="0" xfId="3" applyNumberFormat="1" applyFont="1" applyFill="1" applyAlignment="1">
      <alignment horizontal="center"/>
    </xf>
    <xf numFmtId="39" fontId="12" fillId="0" borderId="0" xfId="3" applyNumberFormat="1" applyFont="1" applyFill="1"/>
    <xf numFmtId="10" fontId="12" fillId="0" borderId="0" xfId="3" applyNumberFormat="1" applyFont="1" applyFill="1"/>
    <xf numFmtId="0" fontId="10" fillId="2" borderId="3" xfId="3" quotePrefix="1" applyFont="1" applyBorder="1" applyAlignment="1">
      <alignment horizontal="left"/>
    </xf>
    <xf numFmtId="39" fontId="10" fillId="0" borderId="0" xfId="6" applyFont="1" applyFill="1" applyProtection="1">
      <protection locked="0"/>
    </xf>
    <xf numFmtId="10" fontId="10" fillId="0" borderId="0" xfId="3" applyNumberFormat="1" applyFont="1" applyFill="1" applyAlignment="1">
      <alignment horizontal="right"/>
    </xf>
    <xf numFmtId="0" fontId="10" fillId="2" borderId="2" xfId="3" applyFont="1" applyBorder="1" applyAlignment="1">
      <alignment horizontal="left"/>
    </xf>
    <xf numFmtId="39" fontId="10" fillId="0" borderId="0" xfId="7" applyFont="1" applyFill="1" applyProtection="1">
      <protection locked="0"/>
    </xf>
    <xf numFmtId="0" fontId="10" fillId="2" borderId="5" xfId="3" applyFont="1" applyBorder="1" applyAlignment="1">
      <alignment horizontal="left"/>
    </xf>
    <xf numFmtId="0" fontId="10" fillId="2" borderId="6" xfId="3" applyFont="1" applyBorder="1" applyAlignment="1">
      <alignment horizontal="left"/>
    </xf>
    <xf numFmtId="0" fontId="10" fillId="2" borderId="7" xfId="3" applyFont="1" applyBorder="1" applyAlignment="1">
      <alignment horizontal="left"/>
    </xf>
    <xf numFmtId="39" fontId="10" fillId="0" borderId="0" xfId="8" applyFont="1" applyFill="1" applyProtection="1">
      <protection locked="0"/>
    </xf>
    <xf numFmtId="39" fontId="4" fillId="3" borderId="8" xfId="3" quotePrefix="1" applyNumberFormat="1" applyFont="1" applyFill="1" applyBorder="1" applyAlignment="1">
      <alignment horizontal="left"/>
    </xf>
    <xf numFmtId="39" fontId="4" fillId="3" borderId="9" xfId="3" applyNumberFormat="1" applyFont="1" applyFill="1" applyBorder="1"/>
    <xf numFmtId="10" fontId="4" fillId="3" borderId="9" xfId="3" applyNumberFormat="1" applyFont="1" applyFill="1" applyBorder="1" applyAlignment="1">
      <alignment horizontal="right"/>
    </xf>
    <xf numFmtId="10" fontId="4" fillId="3" borderId="10" xfId="3" applyNumberFormat="1" applyFont="1" applyFill="1" applyBorder="1"/>
    <xf numFmtId="10" fontId="5" fillId="2" borderId="0" xfId="3" applyNumberFormat="1" applyFont="1"/>
    <xf numFmtId="39" fontId="5" fillId="0" borderId="0" xfId="8" applyFont="1" applyFill="1" applyProtection="1">
      <protection locked="0"/>
    </xf>
    <xf numFmtId="10" fontId="5" fillId="0" borderId="0" xfId="3" applyNumberFormat="1" applyFont="1" applyFill="1" applyAlignment="1">
      <alignment horizontal="right"/>
    </xf>
    <xf numFmtId="0" fontId="4" fillId="2" borderId="3" xfId="3" applyFont="1" applyBorder="1" applyAlignment="1">
      <alignment horizontal="left"/>
    </xf>
    <xf numFmtId="0" fontId="3" fillId="2" borderId="11" xfId="3" applyFont="1" applyBorder="1"/>
    <xf numFmtId="39" fontId="5" fillId="2" borderId="2" xfId="3" applyNumberFormat="1" applyFont="1" applyBorder="1"/>
    <xf numFmtId="10" fontId="5" fillId="2" borderId="2" xfId="3" applyNumberFormat="1" applyFont="1" applyBorder="1" applyAlignment="1">
      <alignment horizontal="right"/>
    </xf>
    <xf numFmtId="10" fontId="5" fillId="2" borderId="4" xfId="3" applyNumberFormat="1" applyFont="1" applyBorder="1"/>
    <xf numFmtId="0" fontId="10" fillId="2" borderId="3" xfId="3" applyFont="1" applyBorder="1"/>
    <xf numFmtId="39" fontId="10" fillId="2" borderId="2" xfId="3" applyNumberFormat="1" applyFont="1" applyBorder="1" applyProtection="1">
      <protection locked="0"/>
    </xf>
    <xf numFmtId="39" fontId="10" fillId="2" borderId="2" xfId="9" applyNumberFormat="1" applyFont="1" applyBorder="1" applyProtection="1">
      <protection locked="0"/>
    </xf>
    <xf numFmtId="39" fontId="4" fillId="3" borderId="12" xfId="3" applyNumberFormat="1" applyFont="1" applyFill="1" applyBorder="1" applyProtection="1">
      <protection locked="0"/>
    </xf>
    <xf numFmtId="39" fontId="4" fillId="3" borderId="12" xfId="3" applyNumberFormat="1" applyFont="1" applyFill="1" applyBorder="1"/>
    <xf numFmtId="39" fontId="4" fillId="0" borderId="0" xfId="3" applyNumberFormat="1" applyFont="1" applyFill="1" applyAlignment="1">
      <alignment horizontal="center"/>
    </xf>
    <xf numFmtId="10" fontId="4" fillId="0" borderId="0" xfId="3" applyNumberFormat="1" applyFont="1" applyFill="1"/>
    <xf numFmtId="10" fontId="13" fillId="2" borderId="0" xfId="5" applyNumberFormat="1" applyFont="1" applyFill="1"/>
    <xf numFmtId="0" fontId="13" fillId="2" borderId="0" xfId="3" applyFont="1"/>
    <xf numFmtId="0" fontId="5" fillId="2" borderId="13" xfId="3" applyFont="1" applyBorder="1" applyProtection="1">
      <protection locked="0"/>
    </xf>
    <xf numFmtId="0" fontId="5" fillId="2" borderId="0" xfId="3" applyFont="1" applyProtection="1">
      <protection locked="0"/>
    </xf>
    <xf numFmtId="0" fontId="5" fillId="2" borderId="14" xfId="3" applyFont="1" applyBorder="1"/>
    <xf numFmtId="0" fontId="4" fillId="3" borderId="15" xfId="3" applyFont="1" applyFill="1" applyBorder="1" applyProtection="1">
      <protection locked="0"/>
    </xf>
    <xf numFmtId="39" fontId="4" fillId="3" borderId="16" xfId="3" applyNumberFormat="1" applyFont="1" applyFill="1" applyBorder="1"/>
    <xf numFmtId="10" fontId="4" fillId="3" borderId="12" xfId="3" applyNumberFormat="1" applyFont="1" applyFill="1" applyBorder="1" applyAlignment="1">
      <alignment horizontal="right"/>
    </xf>
    <xf numFmtId="10" fontId="4" fillId="3" borderId="17" xfId="3" applyNumberFormat="1" applyFont="1" applyFill="1" applyBorder="1"/>
    <xf numFmtId="0" fontId="5" fillId="0" borderId="0" xfId="3" applyFont="1" applyFill="1" applyProtection="1">
      <protection locked="0"/>
    </xf>
    <xf numFmtId="0" fontId="5" fillId="0" borderId="0" xfId="3" applyFont="1" applyFill="1"/>
    <xf numFmtId="39" fontId="14" fillId="0" borderId="0" xfId="3" applyNumberFormat="1" applyFont="1" applyFill="1"/>
    <xf numFmtId="0" fontId="3" fillId="0" borderId="0" xfId="3" applyFont="1" applyFill="1"/>
    <xf numFmtId="43" fontId="3" fillId="0" borderId="0" xfId="10" applyFont="1" applyFill="1" applyBorder="1"/>
    <xf numFmtId="0" fontId="3" fillId="2" borderId="0" xfId="3" applyFont="1" applyProtection="1">
      <protection locked="0"/>
    </xf>
    <xf numFmtId="164" fontId="4" fillId="0" borderId="0" xfId="3" applyNumberFormat="1" applyFont="1" applyFill="1" applyAlignment="1" applyProtection="1">
      <alignment horizontal="left"/>
      <protection locked="0"/>
    </xf>
    <xf numFmtId="39" fontId="8" fillId="0" borderId="0" xfId="3" applyNumberFormat="1" applyFont="1" applyFill="1"/>
    <xf numFmtId="39" fontId="15" fillId="0" borderId="0" xfId="3" applyNumberFormat="1" applyFont="1" applyFill="1"/>
    <xf numFmtId="39" fontId="5" fillId="0" borderId="0" xfId="3" applyNumberFormat="1" applyFont="1" applyFill="1" applyAlignment="1">
      <alignment horizontal="left"/>
    </xf>
    <xf numFmtId="39" fontId="5" fillId="0" borderId="0" xfId="3" quotePrefix="1" applyNumberFormat="1" applyFont="1" applyFill="1"/>
    <xf numFmtId="10" fontId="5" fillId="0" borderId="0" xfId="5" applyNumberFormat="1" applyFont="1" applyFill="1" applyBorder="1" applyAlignment="1">
      <alignment horizontal="right"/>
    </xf>
    <xf numFmtId="39" fontId="15" fillId="0" borderId="0" xfId="3" quotePrefix="1" applyNumberFormat="1" applyFont="1" applyFill="1" applyAlignment="1">
      <alignment horizontal="left"/>
    </xf>
    <xf numFmtId="0" fontId="3" fillId="2" borderId="18" xfId="3" applyFont="1" applyBorder="1"/>
    <xf numFmtId="39" fontId="5" fillId="2" borderId="0" xfId="3" applyNumberFormat="1" applyFont="1" applyProtection="1">
      <protection locked="0"/>
    </xf>
    <xf numFmtId="39" fontId="16" fillId="2" borderId="0" xfId="3" applyNumberFormat="1" applyFont="1"/>
    <xf numFmtId="39" fontId="17" fillId="2" borderId="0" xfId="3" applyNumberFormat="1" applyFont="1"/>
    <xf numFmtId="39" fontId="17" fillId="2" borderId="0" xfId="3" applyNumberFormat="1" applyFont="1" applyAlignment="1">
      <alignment horizontal="right"/>
    </xf>
    <xf numFmtId="39" fontId="18" fillId="2" borderId="0" xfId="3" applyNumberFormat="1" applyFont="1" applyAlignment="1">
      <alignment horizontal="right"/>
    </xf>
    <xf numFmtId="10" fontId="16" fillId="2" borderId="0" xfId="5" applyNumberFormat="1" applyFont="1" applyFill="1" applyAlignment="1"/>
    <xf numFmtId="0" fontId="16" fillId="2" borderId="0" xfId="3" applyFont="1"/>
    <xf numFmtId="39" fontId="18" fillId="2" borderId="0" xfId="3" applyNumberFormat="1" applyFont="1"/>
    <xf numFmtId="164" fontId="17" fillId="2" borderId="0" xfId="3" quotePrefix="1" applyNumberFormat="1" applyFont="1" applyAlignment="1" applyProtection="1">
      <alignment horizontal="left"/>
      <protection locked="0"/>
    </xf>
    <xf numFmtId="39" fontId="17" fillId="2" borderId="0" xfId="3" applyNumberFormat="1" applyFont="1" applyAlignment="1" applyProtection="1">
      <alignment horizontal="right"/>
      <protection locked="0"/>
    </xf>
    <xf numFmtId="10" fontId="16" fillId="2" borderId="0" xfId="5" applyNumberFormat="1" applyFont="1" applyFill="1" applyAlignment="1">
      <alignment horizontal="center"/>
    </xf>
    <xf numFmtId="0" fontId="16" fillId="2" borderId="0" xfId="3" applyFont="1" applyAlignment="1">
      <alignment horizontal="center"/>
    </xf>
    <xf numFmtId="7" fontId="17" fillId="3" borderId="19" xfId="3" applyNumberFormat="1" applyFont="1" applyFill="1" applyBorder="1" applyAlignment="1">
      <alignment horizontal="center"/>
    </xf>
    <xf numFmtId="0" fontId="17" fillId="3" borderId="20" xfId="3" applyFont="1" applyFill="1" applyBorder="1" applyAlignment="1">
      <alignment horizontal="center"/>
    </xf>
    <xf numFmtId="0" fontId="17" fillId="3" borderId="7" xfId="3" applyFont="1" applyFill="1" applyBorder="1" applyAlignment="1">
      <alignment horizontal="center"/>
    </xf>
    <xf numFmtId="7" fontId="17" fillId="3" borderId="7" xfId="3" applyNumberFormat="1" applyFont="1" applyFill="1" applyBorder="1" applyAlignment="1">
      <alignment horizontal="center"/>
    </xf>
    <xf numFmtId="7" fontId="17" fillId="0" borderId="19" xfId="3" applyNumberFormat="1" applyFont="1" applyFill="1" applyBorder="1" applyAlignment="1">
      <alignment horizontal="center"/>
    </xf>
    <xf numFmtId="0" fontId="17" fillId="0" borderId="21" xfId="3" applyFont="1" applyFill="1" applyBorder="1" applyAlignment="1">
      <alignment horizontal="center"/>
    </xf>
    <xf numFmtId="0" fontId="17" fillId="0" borderId="19" xfId="3" applyFont="1" applyFill="1" applyBorder="1" applyAlignment="1">
      <alignment horizontal="center"/>
    </xf>
    <xf numFmtId="7" fontId="17" fillId="0" borderId="0" xfId="3" applyNumberFormat="1" applyFont="1" applyFill="1" applyAlignment="1">
      <alignment horizontal="center"/>
    </xf>
    <xf numFmtId="7" fontId="17" fillId="0" borderId="22" xfId="3" applyNumberFormat="1" applyFont="1" applyFill="1" applyBorder="1" applyAlignment="1">
      <alignment horizontal="center"/>
    </xf>
    <xf numFmtId="10" fontId="16" fillId="0" borderId="0" xfId="5" applyNumberFormat="1" applyFont="1" applyFill="1" applyAlignment="1">
      <alignment horizontal="center"/>
    </xf>
    <xf numFmtId="0" fontId="16" fillId="0" borderId="0" xfId="3" applyFont="1" applyFill="1" applyAlignment="1">
      <alignment horizontal="center"/>
    </xf>
    <xf numFmtId="39" fontId="17" fillId="2" borderId="19" xfId="3" quotePrefix="1" applyNumberFormat="1" applyFont="1" applyBorder="1" applyAlignment="1">
      <alignment horizontal="left"/>
    </xf>
    <xf numFmtId="165" fontId="18" fillId="0" borderId="23" xfId="9" applyNumberFormat="1" applyFont="1" applyFill="1" applyBorder="1" applyAlignment="1" applyProtection="1">
      <alignment horizontal="right"/>
      <protection locked="0"/>
    </xf>
    <xf numFmtId="39" fontId="18" fillId="0" borderId="23" xfId="3" applyNumberFormat="1" applyFont="1" applyFill="1" applyBorder="1" applyAlignment="1" applyProtection="1">
      <alignment horizontal="right"/>
      <protection locked="0"/>
    </xf>
    <xf numFmtId="39" fontId="18" fillId="2" borderId="23" xfId="3" applyNumberFormat="1" applyFont="1" applyBorder="1" applyAlignment="1">
      <alignment horizontal="right"/>
    </xf>
    <xf numFmtId="10" fontId="18" fillId="2" borderId="22" xfId="3" applyNumberFormat="1" applyFont="1" applyBorder="1" applyAlignment="1">
      <alignment horizontal="right"/>
    </xf>
    <xf numFmtId="39" fontId="18" fillId="2" borderId="24" xfId="3" applyNumberFormat="1" applyFont="1" applyBorder="1" applyAlignment="1">
      <alignment horizontal="left"/>
    </xf>
    <xf numFmtId="165" fontId="18" fillId="2" borderId="25" xfId="9" applyNumberFormat="1" applyFont="1" applyBorder="1" applyAlignment="1" applyProtection="1">
      <alignment horizontal="right"/>
      <protection locked="0"/>
    </xf>
    <xf numFmtId="39" fontId="18" fillId="2" borderId="25" xfId="3" applyNumberFormat="1" applyFont="1" applyBorder="1" applyAlignment="1" applyProtection="1">
      <alignment horizontal="right"/>
      <protection locked="0"/>
    </xf>
    <xf numFmtId="39" fontId="18" fillId="2" borderId="1" xfId="3" applyNumberFormat="1" applyFont="1" applyBorder="1" applyAlignment="1">
      <alignment horizontal="right"/>
    </xf>
    <xf numFmtId="39" fontId="18" fillId="2" borderId="24" xfId="3" quotePrefix="1" applyNumberFormat="1" applyFont="1" applyBorder="1" applyAlignment="1">
      <alignment horizontal="left"/>
    </xf>
    <xf numFmtId="165" fontId="18" fillId="2" borderId="22" xfId="9" applyNumberFormat="1" applyFont="1" applyBorder="1" applyAlignment="1" applyProtection="1">
      <alignment horizontal="right"/>
      <protection locked="0"/>
    </xf>
    <xf numFmtId="39" fontId="18" fillId="2" borderId="22" xfId="3" applyNumberFormat="1" applyFont="1" applyBorder="1" applyAlignment="1" applyProtection="1">
      <alignment horizontal="right"/>
      <protection locked="0"/>
    </xf>
    <xf numFmtId="39" fontId="18" fillId="2" borderId="26" xfId="3" applyNumberFormat="1" applyFont="1" applyBorder="1" applyAlignment="1">
      <alignment horizontal="right"/>
    </xf>
    <xf numFmtId="39" fontId="18" fillId="2" borderId="24" xfId="9" quotePrefix="1" applyNumberFormat="1" applyFont="1" applyBorder="1" applyAlignment="1">
      <alignment horizontal="left"/>
    </xf>
    <xf numFmtId="165" fontId="18" fillId="2" borderId="7" xfId="9" applyNumberFormat="1" applyFont="1" applyBorder="1" applyAlignment="1" applyProtection="1">
      <alignment horizontal="right"/>
      <protection locked="0"/>
    </xf>
    <xf numFmtId="39" fontId="18" fillId="2" borderId="7" xfId="3" applyNumberFormat="1" applyFont="1" applyBorder="1" applyAlignment="1" applyProtection="1">
      <alignment horizontal="right"/>
      <protection locked="0"/>
    </xf>
    <xf numFmtId="39" fontId="17" fillId="3" borderId="19" xfId="3" applyNumberFormat="1" applyFont="1" applyFill="1" applyBorder="1" applyAlignment="1">
      <alignment horizontal="left"/>
    </xf>
    <xf numFmtId="39" fontId="17" fillId="3" borderId="15" xfId="3" applyNumberFormat="1" applyFont="1" applyFill="1" applyBorder="1" applyAlignment="1">
      <alignment horizontal="right"/>
    </xf>
    <xf numFmtId="10" fontId="17" fillId="3" borderId="15" xfId="3" applyNumberFormat="1" applyFont="1" applyFill="1" applyBorder="1" applyAlignment="1">
      <alignment horizontal="right"/>
    </xf>
    <xf numFmtId="39" fontId="17" fillId="2" borderId="7" xfId="3" applyNumberFormat="1" applyFont="1" applyBorder="1" applyAlignment="1">
      <alignment horizontal="center"/>
    </xf>
    <xf numFmtId="39" fontId="18" fillId="2" borderId="22" xfId="3" applyNumberFormat="1" applyFont="1" applyBorder="1" applyAlignment="1">
      <alignment horizontal="right"/>
    </xf>
    <xf numFmtId="39" fontId="18" fillId="2" borderId="7" xfId="9" applyNumberFormat="1" applyFont="1" applyBorder="1" applyAlignment="1" applyProtection="1">
      <alignment horizontal="right"/>
      <protection locked="0"/>
    </xf>
    <xf numFmtId="39" fontId="18" fillId="2" borderId="27" xfId="3" applyNumberFormat="1" applyFont="1" applyBorder="1" applyAlignment="1">
      <alignment horizontal="right"/>
    </xf>
    <xf numFmtId="39" fontId="18" fillId="2" borderId="22" xfId="3" applyNumberFormat="1" applyFont="1" applyBorder="1" applyAlignment="1">
      <alignment horizontal="left"/>
    </xf>
    <xf numFmtId="39" fontId="17" fillId="3" borderId="24" xfId="3" applyNumberFormat="1" applyFont="1" applyFill="1" applyBorder="1" applyAlignment="1">
      <alignment horizontal="left"/>
    </xf>
    <xf numFmtId="39" fontId="18" fillId="2" borderId="25" xfId="9" applyNumberFormat="1" applyFont="1" applyBorder="1" applyAlignment="1" applyProtection="1">
      <alignment horizontal="right"/>
      <protection locked="0"/>
    </xf>
    <xf numFmtId="39" fontId="17" fillId="3" borderId="28" xfId="3" applyNumberFormat="1" applyFont="1" applyFill="1" applyBorder="1" applyAlignment="1">
      <alignment horizontal="right"/>
    </xf>
    <xf numFmtId="10" fontId="17" fillId="3" borderId="28" xfId="3" applyNumberFormat="1" applyFont="1" applyFill="1" applyBorder="1" applyAlignment="1">
      <alignment horizontal="right"/>
    </xf>
    <xf numFmtId="39" fontId="17" fillId="3" borderId="22" xfId="3" applyNumberFormat="1" applyFont="1" applyFill="1" applyBorder="1" applyAlignment="1">
      <alignment horizontal="left"/>
    </xf>
    <xf numFmtId="39" fontId="17" fillId="3" borderId="29" xfId="3" applyNumberFormat="1" applyFont="1" applyFill="1" applyBorder="1" applyAlignment="1">
      <alignment horizontal="right"/>
    </xf>
    <xf numFmtId="0" fontId="16" fillId="2" borderId="0" xfId="3" applyFont="1" applyAlignment="1">
      <alignment horizontal="left"/>
    </xf>
    <xf numFmtId="0" fontId="16" fillId="2" borderId="0" xfId="3" applyFont="1" applyAlignment="1">
      <alignment horizontal="right"/>
    </xf>
    <xf numFmtId="10" fontId="18" fillId="2" borderId="0" xfId="3" applyNumberFormat="1" applyFont="1" applyAlignment="1">
      <alignment horizontal="right"/>
    </xf>
    <xf numFmtId="39" fontId="17" fillId="2" borderId="0" xfId="3" applyNumberFormat="1" applyFont="1" applyAlignment="1">
      <alignment horizontal="left"/>
    </xf>
    <xf numFmtId="39" fontId="18" fillId="0" borderId="0" xfId="3" applyNumberFormat="1" applyFont="1" applyFill="1" applyAlignment="1">
      <alignment horizontal="left"/>
    </xf>
    <xf numFmtId="39" fontId="17" fillId="0" borderId="0" xfId="3" applyNumberFormat="1" applyFont="1" applyFill="1" applyAlignment="1">
      <alignment horizontal="right"/>
    </xf>
    <xf numFmtId="39" fontId="18" fillId="0" borderId="0" xfId="3" applyNumberFormat="1" applyFont="1" applyFill="1" applyAlignment="1">
      <alignment horizontal="right"/>
    </xf>
    <xf numFmtId="164" fontId="17" fillId="0" borderId="0" xfId="3" applyNumberFormat="1" applyFont="1" applyFill="1" applyAlignment="1" applyProtection="1">
      <alignment horizontal="left"/>
      <protection locked="0"/>
    </xf>
    <xf numFmtId="39" fontId="17" fillId="0" borderId="0" xfId="3" applyNumberFormat="1" applyFont="1" applyFill="1" applyAlignment="1" applyProtection="1">
      <alignment horizontal="right"/>
      <protection locked="0"/>
    </xf>
    <xf numFmtId="7" fontId="17" fillId="0" borderId="0" xfId="3" applyNumberFormat="1" applyFont="1" applyFill="1" applyAlignment="1">
      <alignment horizontal="left"/>
    </xf>
    <xf numFmtId="0" fontId="17" fillId="0" borderId="0" xfId="3" applyFont="1" applyFill="1" applyAlignment="1">
      <alignment horizontal="right"/>
    </xf>
    <xf numFmtId="7" fontId="17" fillId="0" borderId="0" xfId="3" applyNumberFormat="1" applyFont="1" applyFill="1" applyAlignment="1">
      <alignment horizontal="right"/>
    </xf>
    <xf numFmtId="39" fontId="17" fillId="0" borderId="0" xfId="3" applyNumberFormat="1" applyFont="1" applyFill="1" applyAlignment="1">
      <alignment horizontal="left"/>
    </xf>
    <xf numFmtId="39" fontId="18" fillId="0" borderId="0" xfId="3" applyNumberFormat="1" applyFont="1" applyFill="1" applyAlignment="1" applyProtection="1">
      <alignment horizontal="right"/>
      <protection locked="0"/>
    </xf>
    <xf numFmtId="10" fontId="18" fillId="0" borderId="0" xfId="3" applyNumberFormat="1" applyFont="1" applyFill="1" applyAlignment="1">
      <alignment horizontal="right"/>
    </xf>
    <xf numFmtId="10" fontId="17" fillId="0" borderId="0" xfId="3" applyNumberFormat="1" applyFont="1" applyFill="1" applyAlignment="1">
      <alignment horizontal="right"/>
    </xf>
    <xf numFmtId="39" fontId="17" fillId="0" borderId="0" xfId="3" quotePrefix="1" applyNumberFormat="1" applyFont="1" applyFill="1" applyAlignment="1">
      <alignment horizontal="left"/>
    </xf>
    <xf numFmtId="39" fontId="18" fillId="0" borderId="0" xfId="3" quotePrefix="1" applyNumberFormat="1" applyFont="1" applyFill="1" applyAlignment="1">
      <alignment horizontal="left"/>
    </xf>
    <xf numFmtId="10" fontId="18" fillId="0" borderId="0" xfId="5" applyNumberFormat="1" applyFont="1" applyFill="1" applyBorder="1" applyAlignment="1">
      <alignment horizontal="right"/>
    </xf>
    <xf numFmtId="10" fontId="16" fillId="2" borderId="14" xfId="5" applyNumberFormat="1" applyFont="1" applyFill="1" applyBorder="1" applyAlignment="1">
      <alignment horizontal="center"/>
    </xf>
    <xf numFmtId="0" fontId="16" fillId="0" borderId="0" xfId="3" applyFont="1" applyFill="1" applyAlignment="1">
      <alignment horizontal="left"/>
    </xf>
    <xf numFmtId="0" fontId="16" fillId="0" borderId="0" xfId="3" applyFont="1" applyFill="1" applyAlignment="1">
      <alignment horizontal="right"/>
    </xf>
    <xf numFmtId="0" fontId="18" fillId="0" borderId="0" xfId="3" applyFont="1" applyFill="1" applyAlignment="1">
      <alignment horizontal="left"/>
    </xf>
    <xf numFmtId="0" fontId="18" fillId="0" borderId="0" xfId="3" applyFont="1" applyFill="1" applyAlignment="1">
      <alignment horizontal="right"/>
    </xf>
    <xf numFmtId="39" fontId="18" fillId="2" borderId="0" xfId="3" applyNumberFormat="1" applyFont="1" applyAlignment="1">
      <alignment horizontal="center"/>
    </xf>
    <xf numFmtId="10" fontId="16" fillId="2" borderId="0" xfId="5" applyNumberFormat="1" applyFont="1" applyFill="1"/>
    <xf numFmtId="164" fontId="17" fillId="2" borderId="1" xfId="3" applyNumberFormat="1" applyFont="1" applyBorder="1" applyAlignment="1" applyProtection="1">
      <alignment horizontal="left"/>
      <protection locked="0"/>
    </xf>
    <xf numFmtId="7" fontId="17" fillId="3" borderId="4" xfId="3" applyNumberFormat="1" applyFont="1" applyFill="1" applyBorder="1" applyAlignment="1">
      <alignment horizontal="center"/>
    </xf>
    <xf numFmtId="0" fontId="17" fillId="3" borderId="30" xfId="3" applyFont="1" applyFill="1" applyBorder="1" applyAlignment="1">
      <alignment horizontal="center"/>
    </xf>
    <xf numFmtId="0" fontId="17" fillId="3" borderId="2" xfId="3" applyFont="1" applyFill="1" applyBorder="1" applyAlignment="1">
      <alignment horizontal="center"/>
    </xf>
    <xf numFmtId="7" fontId="17" fillId="3" borderId="2" xfId="3" applyNumberFormat="1" applyFont="1" applyFill="1" applyBorder="1" applyAlignment="1">
      <alignment horizontal="center"/>
    </xf>
    <xf numFmtId="39" fontId="17" fillId="2" borderId="31" xfId="3" applyNumberFormat="1" applyFont="1" applyBorder="1" applyAlignment="1">
      <alignment horizontal="center"/>
    </xf>
    <xf numFmtId="39" fontId="18" fillId="2" borderId="32" xfId="3" applyNumberFormat="1" applyFont="1" applyBorder="1"/>
    <xf numFmtId="39" fontId="18" fillId="2" borderId="33" xfId="3" applyNumberFormat="1" applyFont="1" applyBorder="1"/>
    <xf numFmtId="39" fontId="18" fillId="2" borderId="6" xfId="3" applyNumberFormat="1" applyFont="1" applyBorder="1" applyAlignment="1">
      <alignment horizontal="right"/>
    </xf>
    <xf numFmtId="39" fontId="18" fillId="2" borderId="34" xfId="3" applyNumberFormat="1" applyFont="1" applyBorder="1" applyAlignment="1">
      <alignment horizontal="left"/>
    </xf>
    <xf numFmtId="39" fontId="18" fillId="2" borderId="35" xfId="9" applyNumberFormat="1" applyFont="1" applyBorder="1" applyProtection="1">
      <protection locked="0"/>
    </xf>
    <xf numFmtId="39" fontId="18" fillId="2" borderId="35" xfId="3" applyNumberFormat="1" applyFont="1" applyBorder="1" applyProtection="1">
      <protection locked="0"/>
    </xf>
    <xf numFmtId="39" fontId="18" fillId="2" borderId="35" xfId="3" applyNumberFormat="1" applyFont="1" applyBorder="1"/>
    <xf numFmtId="10" fontId="18" fillId="2" borderId="7" xfId="3" applyNumberFormat="1" applyFont="1" applyBorder="1" applyAlignment="1">
      <alignment horizontal="right"/>
    </xf>
    <xf numFmtId="39" fontId="18" fillId="2" borderId="3" xfId="9" applyNumberFormat="1" applyFont="1" applyBorder="1" applyProtection="1">
      <protection locked="0"/>
    </xf>
    <xf numFmtId="39" fontId="18" fillId="2" borderId="3" xfId="3" applyNumberFormat="1" applyFont="1" applyBorder="1" applyProtection="1">
      <protection locked="0"/>
    </xf>
    <xf numFmtId="39" fontId="18" fillId="2" borderId="3" xfId="3" applyNumberFormat="1" applyFont="1" applyBorder="1"/>
    <xf numFmtId="49" fontId="18" fillId="2" borderId="36" xfId="9" applyNumberFormat="1" applyFont="1" applyBorder="1" applyAlignment="1">
      <alignment horizontal="left"/>
    </xf>
    <xf numFmtId="39" fontId="17" fillId="3" borderId="7" xfId="3" applyNumberFormat="1" applyFont="1" applyFill="1" applyBorder="1" applyAlignment="1">
      <alignment horizontal="left"/>
    </xf>
    <xf numFmtId="39" fontId="17" fillId="3" borderId="28" xfId="3" applyNumberFormat="1" applyFont="1" applyFill="1" applyBorder="1"/>
    <xf numFmtId="39" fontId="17" fillId="2" borderId="37" xfId="3" applyNumberFormat="1" applyFont="1" applyBorder="1" applyAlignment="1">
      <alignment horizontal="center"/>
    </xf>
    <xf numFmtId="39" fontId="17" fillId="2" borderId="38" xfId="3" quotePrefix="1" applyNumberFormat="1" applyFont="1" applyBorder="1" applyAlignment="1">
      <alignment horizontal="center"/>
    </xf>
    <xf numFmtId="39" fontId="18" fillId="2" borderId="39" xfId="3" applyNumberFormat="1" applyFont="1" applyBorder="1"/>
    <xf numFmtId="10" fontId="18" fillId="2" borderId="40" xfId="3" applyNumberFormat="1" applyFont="1" applyBorder="1" applyAlignment="1">
      <alignment horizontal="right"/>
    </xf>
    <xf numFmtId="39" fontId="18" fillId="2" borderId="37" xfId="3" quotePrefix="1" applyNumberFormat="1" applyFont="1" applyBorder="1" applyAlignment="1">
      <alignment horizontal="left"/>
    </xf>
    <xf numFmtId="39" fontId="18" fillId="2" borderId="37" xfId="3" applyNumberFormat="1" applyFont="1" applyBorder="1" applyAlignment="1">
      <alignment horizontal="left"/>
    </xf>
    <xf numFmtId="39" fontId="17" fillId="2" borderId="38" xfId="3" applyNumberFormat="1" applyFont="1" applyBorder="1" applyAlignment="1">
      <alignment horizontal="center"/>
    </xf>
    <xf numFmtId="39" fontId="18" fillId="2" borderId="37" xfId="3" applyNumberFormat="1" applyFont="1" applyBorder="1"/>
    <xf numFmtId="10" fontId="18" fillId="2" borderId="41" xfId="3" applyNumberFormat="1" applyFont="1" applyBorder="1" applyAlignment="1">
      <alignment horizontal="right"/>
    </xf>
    <xf numFmtId="39" fontId="18" fillId="0" borderId="35" xfId="9" applyNumberFormat="1" applyFont="1" applyFill="1" applyBorder="1" applyProtection="1">
      <protection locked="0"/>
    </xf>
    <xf numFmtId="39" fontId="18" fillId="0" borderId="35" xfId="3" applyNumberFormat="1" applyFont="1" applyFill="1" applyBorder="1" applyProtection="1">
      <protection locked="0"/>
    </xf>
    <xf numFmtId="39" fontId="18" fillId="2" borderId="37" xfId="9" applyNumberFormat="1" applyFont="1" applyBorder="1" applyProtection="1">
      <protection locked="0"/>
    </xf>
    <xf numFmtId="39" fontId="18" fillId="2" borderId="37" xfId="3" applyNumberFormat="1" applyFont="1" applyBorder="1" applyProtection="1">
      <protection locked="0"/>
    </xf>
    <xf numFmtId="10" fontId="18" fillId="2" borderId="24" xfId="3" applyNumberFormat="1" applyFont="1" applyBorder="1" applyAlignment="1">
      <alignment horizontal="right"/>
    </xf>
    <xf numFmtId="39" fontId="18" fillId="2" borderId="7" xfId="9" applyNumberFormat="1" applyFont="1" applyBorder="1" applyProtection="1">
      <protection locked="0"/>
    </xf>
    <xf numFmtId="39" fontId="18" fillId="2" borderId="7" xfId="3" applyNumberFormat="1" applyFont="1" applyBorder="1" applyProtection="1">
      <protection locked="0"/>
    </xf>
    <xf numFmtId="39" fontId="18" fillId="2" borderId="7" xfId="3" applyNumberFormat="1" applyFont="1" applyBorder="1"/>
    <xf numFmtId="39" fontId="18" fillId="2" borderId="41" xfId="3" applyNumberFormat="1" applyFont="1" applyBorder="1" applyAlignment="1">
      <alignment horizontal="right"/>
    </xf>
    <xf numFmtId="164" fontId="17" fillId="2" borderId="0" xfId="3" applyNumberFormat="1" applyFont="1" applyAlignment="1" applyProtection="1">
      <alignment horizontal="left"/>
      <protection locked="0"/>
    </xf>
    <xf numFmtId="39" fontId="17" fillId="2" borderId="42" xfId="3" applyNumberFormat="1" applyFont="1" applyBorder="1" applyAlignment="1">
      <alignment horizontal="center"/>
    </xf>
    <xf numFmtId="39" fontId="18" fillId="2" borderId="43" xfId="3" applyNumberFormat="1" applyFont="1" applyBorder="1"/>
    <xf numFmtId="39" fontId="18" fillId="2" borderId="42" xfId="3" applyNumberFormat="1" applyFont="1" applyBorder="1"/>
    <xf numFmtId="39" fontId="18" fillId="2" borderId="41" xfId="3" applyNumberFormat="1" applyFont="1" applyBorder="1"/>
    <xf numFmtId="39" fontId="18" fillId="0" borderId="3" xfId="3" applyNumberFormat="1" applyFont="1" applyFill="1" applyBorder="1" applyProtection="1">
      <protection locked="0"/>
    </xf>
    <xf numFmtId="0" fontId="18" fillId="2" borderId="37" xfId="10" quotePrefix="1" applyNumberFormat="1" applyFont="1" applyFill="1" applyBorder="1" applyAlignment="1">
      <alignment horizontal="left"/>
    </xf>
    <xf numFmtId="0" fontId="18" fillId="2" borderId="37" xfId="10" applyNumberFormat="1" applyFont="1" applyFill="1" applyBorder="1" applyAlignment="1">
      <alignment horizontal="left"/>
    </xf>
    <xf numFmtId="39" fontId="18" fillId="2" borderId="19" xfId="3" applyNumberFormat="1" applyFont="1" applyBorder="1" applyProtection="1">
      <protection locked="0"/>
    </xf>
    <xf numFmtId="0" fontId="19" fillId="5" borderId="24" xfId="10" applyNumberFormat="1" applyFont="1" applyFill="1" applyBorder="1" applyAlignment="1">
      <alignment horizontal="left"/>
    </xf>
    <xf numFmtId="39" fontId="19" fillId="5" borderId="7" xfId="3" applyNumberFormat="1" applyFont="1" applyFill="1" applyBorder="1" applyProtection="1">
      <protection locked="0"/>
    </xf>
    <xf numFmtId="0" fontId="16" fillId="5" borderId="0" xfId="3" applyFont="1" applyFill="1"/>
    <xf numFmtId="39" fontId="18" fillId="2" borderId="24" xfId="3" applyNumberFormat="1" applyFont="1" applyBorder="1" applyProtection="1">
      <protection locked="0"/>
    </xf>
    <xf numFmtId="39" fontId="19" fillId="5" borderId="24" xfId="3" applyNumberFormat="1" applyFont="1" applyFill="1" applyBorder="1" applyProtection="1">
      <protection locked="0"/>
    </xf>
    <xf numFmtId="39" fontId="19" fillId="5" borderId="19" xfId="3" applyNumberFormat="1" applyFont="1" applyFill="1" applyBorder="1" applyProtection="1">
      <protection locked="0"/>
    </xf>
    <xf numFmtId="0" fontId="19" fillId="0" borderId="24" xfId="10" applyNumberFormat="1" applyFont="1" applyFill="1" applyBorder="1" applyAlignment="1">
      <alignment horizontal="left"/>
    </xf>
    <xf numFmtId="0" fontId="19" fillId="0" borderId="22" xfId="10" applyNumberFormat="1" applyFont="1" applyFill="1" applyBorder="1" applyAlignment="1">
      <alignment horizontal="left"/>
    </xf>
    <xf numFmtId="39" fontId="17" fillId="3" borderId="15" xfId="3" applyNumberFormat="1" applyFont="1" applyFill="1" applyBorder="1"/>
    <xf numFmtId="39" fontId="18" fillId="2" borderId="44" xfId="3" applyNumberFormat="1" applyFont="1" applyBorder="1"/>
    <xf numFmtId="39" fontId="18" fillId="2" borderId="45" xfId="3" applyNumberFormat="1" applyFont="1" applyBorder="1"/>
    <xf numFmtId="10" fontId="18" fillId="2" borderId="41" xfId="3" applyNumberFormat="1" applyFont="1" applyBorder="1"/>
    <xf numFmtId="39" fontId="17" fillId="3" borderId="46" xfId="3" applyNumberFormat="1" applyFont="1" applyFill="1" applyBorder="1"/>
    <xf numFmtId="39" fontId="17" fillId="3" borderId="47" xfId="3" applyNumberFormat="1" applyFont="1" applyFill="1" applyBorder="1" applyAlignment="1">
      <alignment horizontal="center"/>
    </xf>
    <xf numFmtId="39" fontId="18" fillId="3" borderId="26" xfId="3" applyNumberFormat="1" applyFont="1" applyFill="1" applyBorder="1"/>
    <xf numFmtId="39" fontId="18" fillId="3" borderId="48" xfId="3" applyNumberFormat="1" applyFont="1" applyFill="1" applyBorder="1"/>
    <xf numFmtId="10" fontId="18" fillId="3" borderId="38" xfId="3" applyNumberFormat="1" applyFont="1" applyFill="1" applyBorder="1"/>
    <xf numFmtId="39" fontId="18" fillId="2" borderId="49" xfId="3" applyNumberFormat="1" applyFont="1" applyBorder="1"/>
    <xf numFmtId="39" fontId="18" fillId="2" borderId="37" xfId="3" quotePrefix="1" applyNumberFormat="1" applyFont="1" applyBorder="1"/>
    <xf numFmtId="39" fontId="18" fillId="2" borderId="50" xfId="3" applyNumberFormat="1" applyFont="1" applyBorder="1"/>
    <xf numFmtId="39" fontId="17" fillId="3" borderId="9" xfId="3" applyNumberFormat="1" applyFont="1" applyFill="1" applyBorder="1" applyAlignment="1">
      <alignment horizontal="left"/>
    </xf>
    <xf numFmtId="39" fontId="17" fillId="3" borderId="9" xfId="3" applyNumberFormat="1" applyFont="1" applyFill="1" applyBorder="1"/>
    <xf numFmtId="39" fontId="17" fillId="0" borderId="0" xfId="3" applyNumberFormat="1" applyFont="1" applyFill="1"/>
    <xf numFmtId="39" fontId="10" fillId="0" borderId="2" xfId="9" applyNumberFormat="1" applyFont="1" applyFill="1" applyBorder="1"/>
    <xf numFmtId="10" fontId="10" fillId="2" borderId="4" xfId="3" applyNumberFormat="1" applyFont="1" applyBorder="1" applyAlignment="1">
      <alignment horizontal="right"/>
    </xf>
    <xf numFmtId="39" fontId="10" fillId="2" borderId="2" xfId="9" applyNumberFormat="1" applyFont="1" applyBorder="1"/>
    <xf numFmtId="0" fontId="12" fillId="2" borderId="3" xfId="3" applyFont="1" applyBorder="1" applyAlignment="1">
      <alignment horizontal="left"/>
    </xf>
    <xf numFmtId="10" fontId="20" fillId="2" borderId="0" xfId="5" applyNumberFormat="1" applyFont="1" applyFill="1"/>
    <xf numFmtId="0" fontId="20" fillId="2" borderId="0" xfId="3" applyFont="1"/>
    <xf numFmtId="43" fontId="16" fillId="2" borderId="0" xfId="10" applyFont="1" applyFill="1" applyAlignment="1"/>
    <xf numFmtId="43" fontId="16" fillId="2" borderId="0" xfId="10" applyFont="1" applyFill="1" applyAlignment="1">
      <alignment horizontal="center"/>
    </xf>
    <xf numFmtId="43" fontId="16" fillId="0" borderId="0" xfId="10" applyFont="1" applyFill="1" applyAlignment="1">
      <alignment horizontal="center"/>
    </xf>
    <xf numFmtId="39" fontId="18" fillId="2" borderId="23" xfId="3" applyNumberFormat="1" applyFont="1" applyBorder="1" applyAlignment="1" applyProtection="1">
      <alignment horizontal="right"/>
      <protection locked="0"/>
    </xf>
    <xf numFmtId="39" fontId="19" fillId="0" borderId="0" xfId="3" applyNumberFormat="1" applyFont="1" applyFill="1" applyAlignment="1" applyProtection="1">
      <alignment horizontal="right"/>
      <protection locked="0"/>
    </xf>
    <xf numFmtId="39" fontId="21" fillId="0" borderId="0" xfId="3" applyNumberFormat="1" applyFont="1" applyFill="1" applyAlignment="1">
      <alignment horizontal="right"/>
    </xf>
    <xf numFmtId="39" fontId="16" fillId="0" borderId="0" xfId="3" applyNumberFormat="1" applyFont="1" applyFill="1" applyAlignment="1">
      <alignment horizontal="center"/>
    </xf>
    <xf numFmtId="39" fontId="18" fillId="2" borderId="7" xfId="3" applyNumberFormat="1" applyFont="1" applyBorder="1" applyAlignment="1">
      <alignment horizontal="right"/>
    </xf>
    <xf numFmtId="43" fontId="16" fillId="2" borderId="14" xfId="10" applyFont="1" applyFill="1" applyBorder="1" applyAlignment="1">
      <alignment horizontal="center"/>
    </xf>
    <xf numFmtId="43" fontId="16" fillId="2" borderId="0" xfId="10" applyFont="1" applyFill="1"/>
    <xf numFmtId="39" fontId="18" fillId="2" borderId="51" xfId="3" applyNumberFormat="1" applyFont="1" applyBorder="1"/>
    <xf numFmtId="39" fontId="18" fillId="2" borderId="42" xfId="3" applyNumberFormat="1" applyFont="1" applyBorder="1" applyAlignment="1">
      <alignment horizontal="right"/>
    </xf>
    <xf numFmtId="39" fontId="17" fillId="2" borderId="48" xfId="3" quotePrefix="1" applyNumberFormat="1" applyFont="1" applyBorder="1" applyAlignment="1">
      <alignment horizontal="center"/>
    </xf>
    <xf numFmtId="39" fontId="18" fillId="2" borderId="48" xfId="3" applyNumberFormat="1" applyFont="1" applyBorder="1"/>
    <xf numFmtId="10" fontId="18" fillId="2" borderId="52" xfId="3" applyNumberFormat="1" applyFont="1" applyBorder="1" applyAlignment="1">
      <alignment horizontal="right"/>
    </xf>
    <xf numFmtId="39" fontId="17" fillId="2" borderId="48" xfId="3" applyNumberFormat="1" applyFont="1" applyBorder="1" applyAlignment="1">
      <alignment horizontal="center"/>
    </xf>
    <xf numFmtId="0" fontId="16" fillId="0" borderId="0" xfId="3" applyFont="1" applyFill="1"/>
    <xf numFmtId="39" fontId="19" fillId="0" borderId="0" xfId="3" applyNumberFormat="1" applyFont="1" applyFill="1" applyProtection="1">
      <protection locked="0"/>
    </xf>
    <xf numFmtId="39" fontId="16" fillId="0" borderId="0" xfId="3" applyNumberFormat="1" applyFont="1" applyFill="1"/>
    <xf numFmtId="39" fontId="18" fillId="2" borderId="52" xfId="3" applyNumberFormat="1" applyFont="1" applyBorder="1" applyAlignment="1">
      <alignment horizontal="right"/>
    </xf>
    <xf numFmtId="39" fontId="17" fillId="2" borderId="43" xfId="3" applyNumberFormat="1" applyFont="1" applyBorder="1" applyAlignment="1">
      <alignment horizontal="center"/>
    </xf>
    <xf numFmtId="39" fontId="18" fillId="2" borderId="2" xfId="3" applyNumberFormat="1" applyFont="1" applyBorder="1" applyProtection="1">
      <protection locked="0"/>
    </xf>
    <xf numFmtId="39" fontId="18" fillId="2" borderId="4" xfId="3" applyNumberFormat="1" applyFont="1" applyBorder="1"/>
    <xf numFmtId="0" fontId="18" fillId="2" borderId="37" xfId="3" quotePrefix="1" applyFont="1" applyBorder="1" applyAlignment="1">
      <alignment horizontal="left"/>
    </xf>
    <xf numFmtId="39" fontId="18" fillId="2" borderId="25" xfId="3" applyNumberFormat="1" applyFont="1" applyBorder="1" applyProtection="1">
      <protection locked="0"/>
    </xf>
    <xf numFmtId="39" fontId="19" fillId="5" borderId="22" xfId="3" applyNumberFormat="1" applyFont="1" applyFill="1" applyBorder="1" applyProtection="1">
      <protection locked="0"/>
    </xf>
    <xf numFmtId="39" fontId="18" fillId="2" borderId="22" xfId="3" applyNumberFormat="1" applyFont="1" applyBorder="1" applyProtection="1">
      <protection locked="0"/>
    </xf>
    <xf numFmtId="39" fontId="18" fillId="2" borderId="53" xfId="3" applyNumberFormat="1" applyFont="1" applyBorder="1"/>
    <xf numFmtId="10" fontId="18" fillId="2" borderId="19" xfId="3" applyNumberFormat="1" applyFont="1" applyBorder="1" applyAlignment="1">
      <alignment horizontal="right"/>
    </xf>
    <xf numFmtId="10" fontId="17" fillId="3" borderId="28" xfId="3" applyNumberFormat="1" applyFont="1" applyFill="1" applyBorder="1"/>
    <xf numFmtId="10" fontId="18" fillId="2" borderId="52" xfId="3" applyNumberFormat="1" applyFont="1" applyBorder="1"/>
    <xf numFmtId="10" fontId="18" fillId="3" borderId="52" xfId="3" applyNumberFormat="1" applyFont="1" applyFill="1" applyBorder="1"/>
    <xf numFmtId="39" fontId="18" fillId="2" borderId="54" xfId="3" applyNumberFormat="1" applyFont="1" applyBorder="1"/>
    <xf numFmtId="10" fontId="18" fillId="2" borderId="38" xfId="3" applyNumberFormat="1" applyFont="1" applyBorder="1"/>
    <xf numFmtId="39" fontId="17" fillId="3" borderId="7" xfId="3" applyNumberFormat="1" applyFont="1" applyFill="1" applyBorder="1"/>
    <xf numFmtId="10" fontId="17" fillId="3" borderId="9" xfId="3" applyNumberFormat="1" applyFont="1" applyFill="1" applyBorder="1"/>
    <xf numFmtId="0" fontId="2" fillId="0" borderId="0" xfId="11"/>
    <xf numFmtId="39" fontId="2" fillId="0" borderId="0" xfId="11" applyNumberFormat="1"/>
    <xf numFmtId="0" fontId="13" fillId="0" borderId="0" xfId="11" quotePrefix="1" applyFont="1" applyAlignment="1">
      <alignment horizontal="left"/>
    </xf>
    <xf numFmtId="0" fontId="13" fillId="0" borderId="0" xfId="11" applyFont="1"/>
    <xf numFmtId="0" fontId="5" fillId="0" borderId="0" xfId="11" quotePrefix="1" applyFont="1" applyAlignment="1" applyProtection="1">
      <alignment horizontal="right"/>
      <protection locked="0"/>
    </xf>
    <xf numFmtId="0" fontId="13" fillId="6" borderId="2" xfId="11" applyFont="1" applyFill="1" applyBorder="1" applyAlignment="1">
      <alignment horizontal="center"/>
    </xf>
    <xf numFmtId="166" fontId="5" fillId="0" borderId="2" xfId="11" quotePrefix="1" applyNumberFormat="1" applyFont="1" applyBorder="1" applyAlignment="1" applyProtection="1">
      <alignment horizontal="center"/>
      <protection locked="0"/>
    </xf>
    <xf numFmtId="0" fontId="5" fillId="0" borderId="2" xfId="11" quotePrefix="1" applyFont="1" applyBorder="1" applyAlignment="1" applyProtection="1">
      <alignment horizontal="center"/>
      <protection locked="0"/>
    </xf>
    <xf numFmtId="0" fontId="5" fillId="6" borderId="2" xfId="11" applyFont="1" applyFill="1" applyBorder="1" applyAlignment="1">
      <alignment horizontal="center"/>
    </xf>
    <xf numFmtId="0" fontId="13" fillId="6" borderId="37" xfId="11" applyFont="1" applyFill="1" applyBorder="1"/>
    <xf numFmtId="39" fontId="13" fillId="0" borderId="2" xfId="11" applyNumberFormat="1" applyFont="1" applyBorder="1"/>
    <xf numFmtId="0" fontId="13" fillId="6" borderId="0" xfId="11" applyFont="1" applyFill="1"/>
    <xf numFmtId="165" fontId="23" fillId="0" borderId="55" xfId="12" applyNumberFormat="1" applyFont="1" applyBorder="1" applyAlignment="1">
      <alignment horizontal="right"/>
    </xf>
    <xf numFmtId="39" fontId="13" fillId="0" borderId="9" xfId="11" applyNumberFormat="1" applyFont="1" applyBorder="1"/>
    <xf numFmtId="0" fontId="13" fillId="0" borderId="56" xfId="11" applyFont="1" applyBorder="1"/>
    <xf numFmtId="0" fontId="13" fillId="0" borderId="6" xfId="11" applyFont="1" applyBorder="1"/>
    <xf numFmtId="0" fontId="13" fillId="6" borderId="3" xfId="11" quotePrefix="1" applyFont="1" applyFill="1" applyBorder="1" applyAlignment="1">
      <alignment horizontal="left"/>
    </xf>
    <xf numFmtId="0" fontId="13" fillId="6" borderId="1" xfId="11" applyFont="1" applyFill="1" applyBorder="1" applyAlignment="1">
      <alignment horizontal="center"/>
    </xf>
    <xf numFmtId="39" fontId="13" fillId="0" borderId="57" xfId="11" applyNumberFormat="1" applyFont="1" applyBorder="1"/>
    <xf numFmtId="39" fontId="24" fillId="0" borderId="0" xfId="11" applyNumberFormat="1" applyFont="1" applyProtection="1">
      <protection locked="0"/>
    </xf>
    <xf numFmtId="165" fontId="2" fillId="0" borderId="0" xfId="11" applyNumberFormat="1"/>
    <xf numFmtId="43" fontId="0" fillId="0" borderId="0" xfId="10" applyFont="1"/>
    <xf numFmtId="43" fontId="2" fillId="0" borderId="0" xfId="11" applyNumberFormat="1"/>
    <xf numFmtId="39" fontId="25" fillId="0" borderId="0" xfId="11" applyNumberFormat="1" applyFont="1"/>
    <xf numFmtId="43" fontId="0" fillId="0" borderId="0" xfId="10" applyFont="1" applyBorder="1"/>
    <xf numFmtId="0" fontId="27" fillId="0" borderId="0" xfId="13" applyFont="1" applyProtection="1">
      <protection locked="0"/>
    </xf>
    <xf numFmtId="0" fontId="28" fillId="0" borderId="0" xfId="13" applyFont="1"/>
    <xf numFmtId="0" fontId="5" fillId="0" borderId="0" xfId="13" quotePrefix="1" applyFont="1" applyAlignment="1" applyProtection="1">
      <alignment horizontal="left"/>
      <protection locked="0"/>
    </xf>
    <xf numFmtId="0" fontId="5" fillId="0" borderId="0" xfId="13" applyFont="1" applyProtection="1">
      <protection locked="0"/>
    </xf>
    <xf numFmtId="0" fontId="5" fillId="0" borderId="0" xfId="13" quotePrefix="1" applyFont="1" applyAlignment="1" applyProtection="1">
      <alignment horizontal="right"/>
      <protection locked="0"/>
    </xf>
    <xf numFmtId="0" fontId="5" fillId="6" borderId="2" xfId="13" applyFont="1" applyFill="1" applyBorder="1" applyAlignment="1" applyProtection="1">
      <alignment horizontal="center"/>
      <protection locked="0"/>
    </xf>
    <xf numFmtId="166" fontId="5" fillId="0" borderId="2" xfId="13" quotePrefix="1" applyNumberFormat="1" applyFont="1" applyBorder="1" applyAlignment="1" applyProtection="1">
      <alignment horizontal="center"/>
      <protection locked="0"/>
    </xf>
    <xf numFmtId="0" fontId="5" fillId="0" borderId="2" xfId="13" quotePrefix="1" applyFont="1" applyBorder="1" applyAlignment="1" applyProtection="1">
      <alignment horizontal="center"/>
      <protection locked="0"/>
    </xf>
    <xf numFmtId="39" fontId="5" fillId="0" borderId="2" xfId="13" quotePrefix="1" applyNumberFormat="1" applyFont="1" applyBorder="1" applyAlignment="1" applyProtection="1">
      <alignment horizontal="center"/>
      <protection locked="0"/>
    </xf>
    <xf numFmtId="0" fontId="13" fillId="6" borderId="37" xfId="13" applyFont="1" applyFill="1" applyBorder="1"/>
    <xf numFmtId="39" fontId="5" fillId="0" borderId="2" xfId="13" applyNumberFormat="1" applyFont="1" applyBorder="1" applyAlignment="1" applyProtection="1">
      <alignment horizontal="center"/>
      <protection locked="0"/>
    </xf>
    <xf numFmtId="39" fontId="5" fillId="0" borderId="2" xfId="13" applyNumberFormat="1" applyFont="1" applyBorder="1"/>
    <xf numFmtId="0" fontId="13" fillId="6" borderId="0" xfId="13" applyFont="1" applyFill="1"/>
    <xf numFmtId="39" fontId="13" fillId="0" borderId="2" xfId="13" applyNumberFormat="1" applyFont="1" applyBorder="1"/>
    <xf numFmtId="39" fontId="13" fillId="0" borderId="6" xfId="13" applyNumberFormat="1" applyFont="1" applyBorder="1"/>
    <xf numFmtId="39" fontId="13" fillId="0" borderId="58" xfId="13" applyNumberFormat="1" applyFont="1" applyBorder="1"/>
    <xf numFmtId="39" fontId="13" fillId="0" borderId="59" xfId="13" applyNumberFormat="1" applyFont="1" applyBorder="1" applyAlignment="1">
      <alignment horizontal="center"/>
    </xf>
    <xf numFmtId="39" fontId="13" fillId="0" borderId="59" xfId="13" applyNumberFormat="1" applyFont="1" applyBorder="1"/>
    <xf numFmtId="0" fontId="5" fillId="6" borderId="60" xfId="13" applyFont="1" applyFill="1" applyBorder="1" applyProtection="1">
      <protection locked="0"/>
    </xf>
    <xf numFmtId="39" fontId="5" fillId="0" borderId="61" xfId="13" applyNumberFormat="1" applyFont="1" applyBorder="1" applyAlignment="1" applyProtection="1">
      <alignment horizontal="center"/>
      <protection locked="0"/>
    </xf>
    <xf numFmtId="0" fontId="13" fillId="0" borderId="61" xfId="13" applyFont="1" applyBorder="1"/>
    <xf numFmtId="0" fontId="13" fillId="6" borderId="3" xfId="13" quotePrefix="1" applyFont="1" applyFill="1" applyBorder="1" applyAlignment="1">
      <alignment horizontal="left"/>
    </xf>
    <xf numFmtId="0" fontId="5" fillId="6" borderId="62" xfId="13" applyFont="1" applyFill="1" applyBorder="1" applyAlignment="1" applyProtection="1">
      <alignment horizontal="center"/>
      <protection locked="0"/>
    </xf>
    <xf numFmtId="39" fontId="5" fillId="0" borderId="63" xfId="13" applyNumberFormat="1" applyFont="1" applyBorder="1" applyAlignment="1" applyProtection="1">
      <alignment horizontal="center"/>
      <protection locked="0"/>
    </xf>
    <xf numFmtId="39" fontId="28" fillId="0" borderId="0" xfId="13" applyNumberFormat="1" applyFont="1"/>
    <xf numFmtId="43" fontId="28" fillId="0" borderId="0" xfId="10" applyFont="1" applyProtection="1"/>
    <xf numFmtId="39" fontId="29" fillId="0" borderId="0" xfId="13" applyNumberFormat="1" applyFont="1" applyProtection="1">
      <protection locked="0"/>
    </xf>
    <xf numFmtId="43" fontId="28" fillId="0" borderId="0" xfId="10" applyFont="1" applyBorder="1" applyProtection="1"/>
    <xf numFmtId="0" fontId="25" fillId="0" borderId="0" xfId="13" applyFont="1"/>
    <xf numFmtId="39" fontId="28" fillId="0" borderId="0" xfId="13" applyNumberFormat="1" applyFont="1" applyAlignment="1">
      <alignment horizontal="center"/>
    </xf>
    <xf numFmtId="0" fontId="28" fillId="0" borderId="0" xfId="13" applyFont="1" applyAlignment="1">
      <alignment horizontal="center"/>
    </xf>
    <xf numFmtId="43" fontId="28" fillId="0" borderId="0" xfId="13" applyNumberFormat="1" applyFont="1"/>
    <xf numFmtId="167" fontId="28" fillId="0" borderId="0" xfId="13" applyNumberFormat="1" applyFont="1"/>
    <xf numFmtId="0" fontId="13" fillId="6" borderId="2" xfId="11" applyFont="1" applyFill="1" applyBorder="1"/>
    <xf numFmtId="0" fontId="13" fillId="6" borderId="6" xfId="11" applyFont="1" applyFill="1" applyBorder="1"/>
    <xf numFmtId="0" fontId="13" fillId="6" borderId="41" xfId="11" applyFont="1" applyFill="1" applyBorder="1"/>
    <xf numFmtId="0" fontId="6" fillId="0" borderId="0" xfId="11" applyFont="1"/>
    <xf numFmtId="0" fontId="13" fillId="0" borderId="56" xfId="11" applyFont="1" applyBorder="1" applyAlignment="1">
      <alignment horizontal="center"/>
    </xf>
    <xf numFmtId="0" fontId="3" fillId="0" borderId="64" xfId="11" applyFont="1" applyBorder="1"/>
    <xf numFmtId="0" fontId="13" fillId="6" borderId="3" xfId="11" applyFont="1" applyFill="1" applyBorder="1"/>
    <xf numFmtId="0" fontId="13" fillId="6" borderId="57" xfId="11" applyFont="1" applyFill="1" applyBorder="1" applyAlignment="1">
      <alignment horizontal="center"/>
    </xf>
    <xf numFmtId="39" fontId="13" fillId="0" borderId="65" xfId="11" applyNumberFormat="1" applyFont="1" applyBorder="1"/>
    <xf numFmtId="39" fontId="13" fillId="0" borderId="66" xfId="11" applyNumberFormat="1" applyFont="1" applyBorder="1"/>
    <xf numFmtId="39" fontId="13" fillId="0" borderId="0" xfId="11" applyNumberFormat="1" applyFont="1"/>
    <xf numFmtId="0" fontId="2" fillId="0" borderId="0" xfId="11" applyAlignment="1">
      <alignment horizontal="center"/>
    </xf>
    <xf numFmtId="39" fontId="2" fillId="0" borderId="0" xfId="11" applyNumberFormat="1" applyAlignment="1">
      <alignment horizontal="center"/>
    </xf>
    <xf numFmtId="43" fontId="0" fillId="0" borderId="0" xfId="10" applyFont="1" applyAlignment="1">
      <alignment horizontal="center"/>
    </xf>
    <xf numFmtId="0" fontId="6" fillId="0" borderId="0" xfId="11" applyFont="1" applyAlignment="1">
      <alignment horizontal="right"/>
    </xf>
    <xf numFmtId="39" fontId="27" fillId="0" borderId="0" xfId="11" applyNumberFormat="1" applyFont="1"/>
    <xf numFmtId="0" fontId="24" fillId="0" borderId="0" xfId="11" applyFont="1" applyProtection="1">
      <protection locked="0"/>
    </xf>
    <xf numFmtId="0" fontId="5" fillId="0" borderId="0" xfId="11" quotePrefix="1" applyFont="1" applyAlignment="1" applyProtection="1">
      <alignment horizontal="left"/>
      <protection locked="0"/>
    </xf>
    <xf numFmtId="0" fontId="5" fillId="0" borderId="0" xfId="11" applyFont="1" applyProtection="1">
      <protection locked="0"/>
    </xf>
    <xf numFmtId="0" fontId="5" fillId="6" borderId="2" xfId="11" applyFont="1" applyFill="1" applyBorder="1" applyAlignment="1" applyProtection="1">
      <alignment horizontal="center"/>
      <protection locked="0"/>
    </xf>
    <xf numFmtId="39" fontId="5" fillId="0" borderId="2" xfId="11" applyNumberFormat="1" applyFont="1" applyBorder="1" applyProtection="1">
      <protection locked="0"/>
    </xf>
    <xf numFmtId="39" fontId="5" fillId="0" borderId="2" xfId="11" applyNumberFormat="1" applyFont="1" applyBorder="1"/>
    <xf numFmtId="4" fontId="24" fillId="0" borderId="0" xfId="11" applyNumberFormat="1" applyFont="1" applyProtection="1">
      <protection locked="0"/>
    </xf>
    <xf numFmtId="39" fontId="5" fillId="0" borderId="67" xfId="11" applyNumberFormat="1" applyFont="1" applyBorder="1"/>
    <xf numFmtId="0" fontId="5" fillId="6" borderId="68" xfId="11" applyFont="1" applyFill="1" applyBorder="1" applyProtection="1">
      <protection locked="0"/>
    </xf>
    <xf numFmtId="0" fontId="5" fillId="0" borderId="56" xfId="11" applyFont="1" applyBorder="1"/>
    <xf numFmtId="39" fontId="5" fillId="0" borderId="6" xfId="11" applyNumberFormat="1" applyFont="1" applyBorder="1" applyProtection="1">
      <protection locked="0"/>
    </xf>
    <xf numFmtId="0" fontId="5" fillId="6" borderId="1" xfId="11" applyFont="1" applyFill="1" applyBorder="1" applyAlignment="1" applyProtection="1">
      <alignment horizontal="center"/>
      <protection locked="0"/>
    </xf>
    <xf numFmtId="39" fontId="5" fillId="0" borderId="57" xfId="11" applyNumberFormat="1" applyFont="1" applyBorder="1" applyProtection="1">
      <protection locked="0"/>
    </xf>
    <xf numFmtId="39" fontId="5" fillId="0" borderId="57" xfId="11" applyNumberFormat="1" applyFont="1" applyBorder="1"/>
    <xf numFmtId="39" fontId="30" fillId="0" borderId="0" xfId="11" applyNumberFormat="1" applyFont="1" applyProtection="1">
      <protection locked="0"/>
    </xf>
    <xf numFmtId="43" fontId="24" fillId="0" borderId="0" xfId="10" applyFont="1" applyProtection="1">
      <protection locked="0"/>
    </xf>
    <xf numFmtId="0" fontId="24" fillId="0" borderId="0" xfId="11" applyFont="1" applyAlignment="1" applyProtection="1">
      <alignment horizontal="center"/>
      <protection locked="0"/>
    </xf>
    <xf numFmtId="0" fontId="5" fillId="6" borderId="0" xfId="11" applyFont="1" applyFill="1" applyProtection="1">
      <protection locked="0"/>
    </xf>
    <xf numFmtId="39" fontId="5" fillId="0" borderId="9" xfId="11" applyNumberFormat="1" applyFont="1" applyBorder="1" applyProtection="1">
      <protection locked="0"/>
    </xf>
    <xf numFmtId="39" fontId="5" fillId="0" borderId="9" xfId="11" applyNumberFormat="1" applyFont="1" applyBorder="1"/>
    <xf numFmtId="0" fontId="5" fillId="0" borderId="41" xfId="11" applyFont="1" applyBorder="1"/>
    <xf numFmtId="39" fontId="5" fillId="0" borderId="41" xfId="11" applyNumberFormat="1" applyFont="1" applyBorder="1" applyProtection="1">
      <protection locked="0"/>
    </xf>
    <xf numFmtId="0" fontId="13" fillId="6" borderId="37" xfId="11" quotePrefix="1" applyFont="1" applyFill="1" applyBorder="1" applyAlignment="1">
      <alignment horizontal="left"/>
    </xf>
    <xf numFmtId="0" fontId="13" fillId="6" borderId="57" xfId="11" quotePrefix="1" applyFont="1" applyFill="1" applyBorder="1" applyAlignment="1">
      <alignment horizontal="left"/>
    </xf>
    <xf numFmtId="39" fontId="5" fillId="0" borderId="37" xfId="11" applyNumberFormat="1" applyFont="1" applyBorder="1"/>
    <xf numFmtId="0" fontId="24" fillId="0" borderId="0" xfId="14" applyFont="1" applyProtection="1">
      <protection locked="0"/>
    </xf>
    <xf numFmtId="0" fontId="6" fillId="0" borderId="0" xfId="14"/>
    <xf numFmtId="0" fontId="5" fillId="0" borderId="0" xfId="14" applyFont="1" applyProtection="1">
      <protection locked="0"/>
    </xf>
    <xf numFmtId="0" fontId="5" fillId="0" borderId="0" xfId="14" quotePrefix="1" applyFont="1" applyAlignment="1" applyProtection="1">
      <alignment horizontal="left"/>
      <protection locked="0"/>
    </xf>
    <xf numFmtId="0" fontId="5" fillId="0" borderId="0" xfId="14" quotePrefix="1" applyFont="1" applyAlignment="1" applyProtection="1">
      <alignment horizontal="right"/>
      <protection locked="0"/>
    </xf>
    <xf numFmtId="0" fontId="5" fillId="6" borderId="2" xfId="14" applyFont="1" applyFill="1" applyBorder="1" applyAlignment="1" applyProtection="1">
      <alignment horizontal="center"/>
      <protection locked="0"/>
    </xf>
    <xf numFmtId="166" fontId="5" fillId="0" borderId="2" xfId="14" quotePrefix="1" applyNumberFormat="1" applyFont="1" applyBorder="1" applyAlignment="1" applyProtection="1">
      <alignment horizontal="center"/>
      <protection locked="0"/>
    </xf>
    <xf numFmtId="0" fontId="5" fillId="0" borderId="2" xfId="14" quotePrefix="1" applyFont="1" applyBorder="1" applyAlignment="1" applyProtection="1">
      <alignment horizontal="center"/>
      <protection locked="0"/>
    </xf>
    <xf numFmtId="0" fontId="13" fillId="6" borderId="37" xfId="14" applyFont="1" applyFill="1" applyBorder="1"/>
    <xf numFmtId="39" fontId="5" fillId="0" borderId="2" xfId="14" applyNumberFormat="1" applyFont="1" applyBorder="1" applyProtection="1">
      <protection locked="0"/>
    </xf>
    <xf numFmtId="39" fontId="13" fillId="0" borderId="2" xfId="14" applyNumberFormat="1" applyFont="1" applyBorder="1"/>
    <xf numFmtId="0" fontId="13" fillId="6" borderId="0" xfId="14" applyFont="1" applyFill="1"/>
    <xf numFmtId="39" fontId="6" fillId="0" borderId="0" xfId="14" applyNumberFormat="1"/>
    <xf numFmtId="0" fontId="5" fillId="6" borderId="0" xfId="14" applyFont="1" applyFill="1" applyProtection="1">
      <protection locked="0"/>
    </xf>
    <xf numFmtId="39" fontId="5" fillId="0" borderId="41" xfId="14" applyNumberFormat="1" applyFont="1" applyBorder="1" applyProtection="1">
      <protection locked="0"/>
    </xf>
    <xf numFmtId="0" fontId="13" fillId="6" borderId="3" xfId="14" quotePrefix="1" applyFont="1" applyFill="1" applyBorder="1" applyAlignment="1">
      <alignment horizontal="left"/>
    </xf>
    <xf numFmtId="0" fontId="5" fillId="6" borderId="1" xfId="14" applyFont="1" applyFill="1" applyBorder="1" applyAlignment="1" applyProtection="1">
      <alignment horizontal="center"/>
      <protection locked="0"/>
    </xf>
    <xf numFmtId="39" fontId="5" fillId="0" borderId="57" xfId="14" applyNumberFormat="1" applyFont="1" applyBorder="1" applyProtection="1">
      <protection locked="0"/>
    </xf>
    <xf numFmtId="39" fontId="24" fillId="0" borderId="0" xfId="14" applyNumberFormat="1" applyFont="1" applyProtection="1">
      <protection locked="0"/>
    </xf>
    <xf numFmtId="39" fontId="31" fillId="0" borderId="0" xfId="14" applyNumberFormat="1" applyFont="1" applyProtection="1">
      <protection locked="0"/>
    </xf>
    <xf numFmtId="4" fontId="31" fillId="0" borderId="0" xfId="14" applyNumberFormat="1" applyFont="1" applyProtection="1">
      <protection locked="0"/>
    </xf>
    <xf numFmtId="0" fontId="31" fillId="0" borderId="0" xfId="14" applyFont="1"/>
    <xf numFmtId="4" fontId="31" fillId="0" borderId="0" xfId="14" applyNumberFormat="1" applyFont="1"/>
    <xf numFmtId="43" fontId="6" fillId="0" borderId="0" xfId="15" applyFont="1"/>
    <xf numFmtId="0" fontId="31" fillId="0" borderId="0" xfId="16"/>
    <xf numFmtId="0" fontId="31" fillId="0" borderId="0" xfId="16" applyProtection="1">
      <protection locked="0"/>
    </xf>
    <xf numFmtId="0" fontId="34" fillId="0" borderId="0" xfId="16" applyFont="1"/>
    <xf numFmtId="0" fontId="35" fillId="0" borderId="0" xfId="16" applyFont="1" applyAlignment="1">
      <alignment horizontal="right"/>
    </xf>
    <xf numFmtId="0" fontId="36" fillId="0" borderId="2" xfId="16" applyFont="1" applyBorder="1" applyAlignment="1">
      <alignment horizontal="center"/>
    </xf>
    <xf numFmtId="1" fontId="36" fillId="0" borderId="2" xfId="16" quotePrefix="1" applyNumberFormat="1" applyFont="1" applyBorder="1" applyAlignment="1">
      <alignment horizontal="center"/>
    </xf>
    <xf numFmtId="0" fontId="36" fillId="0" borderId="6" xfId="16" applyFont="1" applyBorder="1"/>
    <xf numFmtId="0" fontId="31" fillId="0" borderId="6" xfId="16" applyBorder="1"/>
    <xf numFmtId="0" fontId="36" fillId="0" borderId="41" xfId="16" applyFont="1" applyBorder="1"/>
    <xf numFmtId="0" fontId="31" fillId="0" borderId="41" xfId="16" applyBorder="1"/>
    <xf numFmtId="3" fontId="37" fillId="0" borderId="41" xfId="16" applyNumberFormat="1" applyFont="1" applyBorder="1"/>
    <xf numFmtId="3" fontId="38" fillId="0" borderId="0" xfId="17" applyNumberFormat="1" applyFont="1"/>
    <xf numFmtId="10" fontId="31" fillId="0" borderId="41" xfId="16" applyNumberFormat="1" applyBorder="1"/>
    <xf numFmtId="3" fontId="31" fillId="0" borderId="0" xfId="16" applyNumberFormat="1"/>
    <xf numFmtId="0" fontId="39" fillId="0" borderId="57" xfId="16" applyFont="1" applyBorder="1"/>
    <xf numFmtId="3" fontId="40" fillId="0" borderId="57" xfId="16" applyNumberFormat="1" applyFont="1" applyBorder="1"/>
    <xf numFmtId="3" fontId="41" fillId="0" borderId="0" xfId="17" applyNumberFormat="1" applyFont="1"/>
    <xf numFmtId="3" fontId="40" fillId="0" borderId="41" xfId="16" applyNumberFormat="1" applyFont="1" applyBorder="1"/>
    <xf numFmtId="10" fontId="42" fillId="0" borderId="41" xfId="16" applyNumberFormat="1" applyFont="1" applyBorder="1"/>
    <xf numFmtId="0" fontId="36" fillId="0" borderId="33" xfId="16" applyFont="1" applyBorder="1"/>
    <xf numFmtId="3" fontId="31" fillId="0" borderId="6" xfId="16" applyNumberFormat="1" applyBorder="1"/>
    <xf numFmtId="3" fontId="31" fillId="0" borderId="66" xfId="16" applyNumberFormat="1" applyBorder="1"/>
    <xf numFmtId="10" fontId="31" fillId="0" borderId="6" xfId="16" applyNumberFormat="1" applyBorder="1"/>
    <xf numFmtId="0" fontId="36" fillId="0" borderId="37" xfId="16" applyFont="1" applyBorder="1"/>
    <xf numFmtId="0" fontId="39" fillId="0" borderId="37" xfId="16" applyFont="1" applyBorder="1"/>
    <xf numFmtId="10" fontId="42" fillId="0" borderId="57" xfId="16" applyNumberFormat="1" applyFont="1" applyBorder="1"/>
    <xf numFmtId="10" fontId="31" fillId="0" borderId="34" xfId="16" applyNumberFormat="1" applyBorder="1"/>
    <xf numFmtId="3" fontId="38" fillId="0" borderId="37" xfId="17" applyNumberFormat="1" applyFont="1" applyBorder="1"/>
    <xf numFmtId="0" fontId="39" fillId="0" borderId="48" xfId="16" applyFont="1" applyBorder="1"/>
    <xf numFmtId="3" fontId="41" fillId="0" borderId="3" xfId="17" applyNumberFormat="1" applyFont="1" applyBorder="1"/>
    <xf numFmtId="0" fontId="36" fillId="0" borderId="0" xfId="16" applyFont="1" applyProtection="1">
      <protection locked="0"/>
    </xf>
    <xf numFmtId="0" fontId="35" fillId="0" borderId="0" xfId="16" applyFont="1"/>
    <xf numFmtId="0" fontId="36" fillId="0" borderId="33" xfId="16" applyFont="1" applyBorder="1" applyAlignment="1">
      <alignment horizontal="left"/>
    </xf>
    <xf numFmtId="17" fontId="36" fillId="0" borderId="2" xfId="16" quotePrefix="1" applyNumberFormat="1" applyFont="1" applyBorder="1" applyAlignment="1">
      <alignment horizontal="center"/>
    </xf>
    <xf numFmtId="17" fontId="36" fillId="0" borderId="2" xfId="16" applyNumberFormat="1" applyFont="1" applyBorder="1" applyAlignment="1">
      <alignment horizontal="center"/>
    </xf>
    <xf numFmtId="3" fontId="31" fillId="0" borderId="33" xfId="16" applyNumberFormat="1" applyBorder="1"/>
    <xf numFmtId="3" fontId="37" fillId="0" borderId="69" xfId="16" applyNumberFormat="1" applyFont="1" applyBorder="1"/>
    <xf numFmtId="3" fontId="38" fillId="0" borderId="41" xfId="17" applyNumberFormat="1" applyFont="1" applyBorder="1"/>
    <xf numFmtId="3" fontId="40" fillId="0" borderId="70" xfId="16" applyNumberFormat="1" applyFont="1" applyBorder="1"/>
    <xf numFmtId="3" fontId="41" fillId="0" borderId="41" xfId="17" applyNumberFormat="1" applyFont="1" applyBorder="1"/>
    <xf numFmtId="0" fontId="39" fillId="0" borderId="33" xfId="16" applyFont="1" applyBorder="1"/>
    <xf numFmtId="3" fontId="40" fillId="0" borderId="69" xfId="16" applyNumberFormat="1" applyFont="1" applyBorder="1"/>
    <xf numFmtId="3" fontId="41" fillId="0" borderId="2" xfId="17" applyNumberFormat="1" applyFont="1" applyBorder="1"/>
    <xf numFmtId="3" fontId="40" fillId="0" borderId="2" xfId="16" applyNumberFormat="1" applyFont="1" applyBorder="1"/>
    <xf numFmtId="10" fontId="42" fillId="0" borderId="2" xfId="16" applyNumberFormat="1" applyFont="1" applyBorder="1"/>
    <xf numFmtId="3" fontId="31" fillId="0" borderId="37" xfId="16" applyNumberFormat="1" applyBorder="1"/>
    <xf numFmtId="3" fontId="41" fillId="0" borderId="57" xfId="17" applyNumberFormat="1" applyFont="1" applyBorder="1"/>
    <xf numFmtId="0" fontId="39" fillId="0" borderId="57" xfId="16" applyFont="1" applyBorder="1" applyAlignment="1">
      <alignment horizontal="left"/>
    </xf>
    <xf numFmtId="3" fontId="37" fillId="0" borderId="71" xfId="16" applyNumberFormat="1" applyFont="1" applyBorder="1"/>
    <xf numFmtId="3" fontId="38" fillId="0" borderId="57" xfId="17" applyNumberFormat="1" applyFont="1" applyBorder="1"/>
    <xf numFmtId="3" fontId="37" fillId="0" borderId="57" xfId="16" applyNumberFormat="1" applyFont="1" applyBorder="1"/>
    <xf numFmtId="10" fontId="31" fillId="0" borderId="57" xfId="16" applyNumberFormat="1" applyBorder="1"/>
    <xf numFmtId="3" fontId="37" fillId="0" borderId="2" xfId="16" applyNumberFormat="1" applyFont="1" applyBorder="1"/>
    <xf numFmtId="0" fontId="39" fillId="0" borderId="72" xfId="16" applyFont="1" applyBorder="1"/>
    <xf numFmtId="3" fontId="40" fillId="0" borderId="73" xfId="16" applyNumberFormat="1" applyFont="1" applyBorder="1"/>
    <xf numFmtId="0" fontId="36" fillId="0" borderId="0" xfId="16" applyFont="1"/>
    <xf numFmtId="168" fontId="31" fillId="0" borderId="0" xfId="2" applyNumberFormat="1" applyFont="1" applyAlignment="1"/>
    <xf numFmtId="0" fontId="43" fillId="0" borderId="0" xfId="16" applyFont="1"/>
    <xf numFmtId="3" fontId="43" fillId="0" borderId="0" xfId="16" applyNumberFormat="1" applyFont="1"/>
    <xf numFmtId="1" fontId="36" fillId="0" borderId="2" xfId="16" applyNumberFormat="1" applyFont="1" applyBorder="1" applyAlignment="1">
      <alignment horizontal="center"/>
    </xf>
    <xf numFmtId="3" fontId="31" fillId="0" borderId="74" xfId="16" applyNumberFormat="1" applyBorder="1"/>
    <xf numFmtId="3" fontId="38" fillId="0" borderId="75" xfId="17" applyNumberFormat="1" applyFont="1" applyBorder="1"/>
    <xf numFmtId="3" fontId="41" fillId="0" borderId="76" xfId="17" applyNumberFormat="1" applyFont="1" applyBorder="1"/>
    <xf numFmtId="3" fontId="40" fillId="0" borderId="71" xfId="16" applyNumberFormat="1" applyFont="1" applyBorder="1"/>
    <xf numFmtId="3" fontId="40" fillId="0" borderId="7" xfId="16" applyNumberFormat="1" applyFont="1" applyBorder="1"/>
    <xf numFmtId="0" fontId="39" fillId="0" borderId="37" xfId="16" applyFont="1" applyBorder="1" applyAlignment="1">
      <alignment horizontal="left"/>
    </xf>
    <xf numFmtId="3" fontId="37" fillId="0" borderId="7" xfId="16" applyNumberFormat="1" applyFont="1" applyBorder="1"/>
    <xf numFmtId="43" fontId="31" fillId="0" borderId="0" xfId="1" applyFont="1" applyAlignment="1"/>
    <xf numFmtId="9" fontId="31" fillId="0" borderId="0" xfId="2" applyFont="1" applyAlignment="1"/>
    <xf numFmtId="169" fontId="43" fillId="0" borderId="0" xfId="16" applyNumberFormat="1" applyFont="1"/>
    <xf numFmtId="39" fontId="18" fillId="2" borderId="0" xfId="3" applyNumberFormat="1" applyFont="1" applyAlignment="1">
      <alignment horizontal="center" wrapText="1"/>
    </xf>
    <xf numFmtId="39" fontId="18" fillId="2" borderId="0" xfId="9" applyNumberFormat="1" applyFont="1" applyAlignment="1">
      <alignment horizontal="center" wrapText="1"/>
    </xf>
    <xf numFmtId="0" fontId="13" fillId="0" borderId="0" xfId="11" applyFont="1" applyAlignment="1">
      <alignment horizontal="center"/>
    </xf>
    <xf numFmtId="0" fontId="5" fillId="0" borderId="0" xfId="13" applyFont="1" applyAlignment="1" applyProtection="1">
      <alignment horizontal="center"/>
      <protection locked="0"/>
    </xf>
    <xf numFmtId="0" fontId="5" fillId="0" borderId="0" xfId="11" applyFont="1" applyAlignment="1" applyProtection="1">
      <alignment horizontal="center"/>
      <protection locked="0"/>
    </xf>
    <xf numFmtId="0" fontId="5" fillId="0" borderId="0" xfId="14" applyFont="1" applyAlignment="1" applyProtection="1">
      <alignment horizontal="center"/>
      <protection locked="0"/>
    </xf>
    <xf numFmtId="0" fontId="32" fillId="0" borderId="0" xfId="16" applyFont="1" applyAlignment="1">
      <alignment horizontal="center"/>
    </xf>
    <xf numFmtId="0" fontId="31" fillId="0" borderId="0" xfId="16" applyAlignment="1">
      <alignment horizontal="center"/>
    </xf>
    <xf numFmtId="0" fontId="33" fillId="0" borderId="0" xfId="16" applyFont="1" applyAlignment="1">
      <alignment horizontal="center"/>
    </xf>
    <xf numFmtId="0" fontId="33" fillId="0" borderId="0" xfId="16" quotePrefix="1" applyFont="1" applyAlignment="1">
      <alignment horizontal="center"/>
    </xf>
  </cellXfs>
  <cellStyles count="18">
    <cellStyle name="Comma" xfId="1" builtinId="3"/>
    <cellStyle name="Comma 2" xfId="10" xr:uid="{AAD6251E-6882-4060-B2F6-60062DE36E36}"/>
    <cellStyle name="Comma 3" xfId="15" xr:uid="{581FE62B-0EB9-4565-A85F-4D295CE07AC1}"/>
    <cellStyle name="Normal" xfId="0" builtinId="0"/>
    <cellStyle name="Normal 10" xfId="17" xr:uid="{2A455637-5523-4315-A9F8-56BC9DCAAD5B}"/>
    <cellStyle name="Normal 2" xfId="3" xr:uid="{B0EA668D-D4A9-4407-A1DE-7088078B83F5}"/>
    <cellStyle name="Normal 2 2" xfId="14" xr:uid="{B8353516-F697-4197-8B82-16B95CF92549}"/>
    <cellStyle name="Normal 3" xfId="4" xr:uid="{877FFFD3-4CA3-480A-B1DF-AF0671B8D220}"/>
    <cellStyle name="Normal 4" xfId="6" xr:uid="{03A484C7-5BC6-4149-BFF7-194AA4000C2A}"/>
    <cellStyle name="Normal 4 2" xfId="12" xr:uid="{0B9CB157-FF1D-45BC-BA2B-311D06C7C866}"/>
    <cellStyle name="Normal 5" xfId="11" xr:uid="{1353ABFB-F3C3-4A8D-83F8-E580F2FE5622}"/>
    <cellStyle name="Normal 6" xfId="7" xr:uid="{C336EFEB-67E4-467E-8EAC-3FA0257510FE}"/>
    <cellStyle name="Normal 7" xfId="8" xr:uid="{3E7A55BE-A675-4E8E-8D77-D6C86CE62ED8}"/>
    <cellStyle name="Normal 8" xfId="9" xr:uid="{6CA0F772-D3F7-460F-B827-BF8622BC4D2E}"/>
    <cellStyle name="Normal 9" xfId="13" xr:uid="{470DD4EF-9FCD-4564-A2F7-D244F6C4C29E}"/>
    <cellStyle name="Normal 9 2" xfId="16" xr:uid="{C1FAC16E-3218-4E4E-804C-ACA57A732692}"/>
    <cellStyle name="Percent" xfId="2" builtinId="5"/>
    <cellStyle name="Percent 2" xfId="5" xr:uid="{7D09ADBF-52F8-49B7-8235-B57355040B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5</xdr:col>
      <xdr:colOff>676275</xdr:colOff>
      <xdr:row>1</xdr:row>
      <xdr:rowOff>0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88227258-3D13-4E39-90D4-39E01CB5B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247650"/>
          <a:ext cx="676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1116723</xdr:colOff>
      <xdr:row>0</xdr:row>
      <xdr:rowOff>21896</xdr:rowOff>
    </xdr:from>
    <xdr:to>
      <xdr:col>5</xdr:col>
      <xdr:colOff>369220</xdr:colOff>
      <xdr:row>6</xdr:row>
      <xdr:rowOff>111234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BDAD75A-98CE-45A1-936D-4C556B26C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4448" y="21896"/>
          <a:ext cx="2652922" cy="1575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5</xdr:col>
      <xdr:colOff>676275</xdr:colOff>
      <xdr:row>1</xdr:row>
      <xdr:rowOff>0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7103FBC7-1330-4CA1-B820-FB41EB5F7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3850" y="247650"/>
          <a:ext cx="676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1149568</xdr:colOff>
      <xdr:row>0</xdr:row>
      <xdr:rowOff>10948</xdr:rowOff>
    </xdr:from>
    <xdr:to>
      <xdr:col>5</xdr:col>
      <xdr:colOff>402065</xdr:colOff>
      <xdr:row>6</xdr:row>
      <xdr:rowOff>100286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F27C7D3-CE8E-45B3-9BC0-721EC9204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8243" y="10948"/>
          <a:ext cx="2557672" cy="1575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BB7C2-5DE9-4AD6-9769-4DCF3A853EFF}">
  <sheetPr codeName="Sheet2">
    <pageSetUpPr fitToPage="1"/>
  </sheetPr>
  <dimension ref="B1:U236"/>
  <sheetViews>
    <sheetView showGridLines="0" tabSelected="1" showOutlineSymbols="0" zoomScale="90" zoomScaleNormal="90" workbookViewId="0"/>
  </sheetViews>
  <sheetFormatPr defaultColWidth="25.7265625" defaultRowHeight="20.149999999999999" customHeight="1"/>
  <cols>
    <col min="1" max="1" width="5.7265625" style="1" customWidth="1"/>
    <col min="2" max="2" width="38.81640625" style="1" customWidth="1"/>
    <col min="3" max="3" width="25.26953125" style="1" customWidth="1"/>
    <col min="4" max="4" width="26.1796875" style="1" customWidth="1"/>
    <col min="5" max="5" width="24.81640625" style="1" bestFit="1" customWidth="1"/>
    <col min="6" max="6" width="25.7265625" style="1" bestFit="1" customWidth="1"/>
    <col min="7" max="7" width="26.1796875" style="1" bestFit="1" customWidth="1"/>
    <col min="8" max="8" width="25.7265625" style="1" bestFit="1" customWidth="1"/>
    <col min="9" max="9" width="26.1796875" style="1" bestFit="1" customWidth="1"/>
    <col min="10" max="10" width="27.1796875" style="1" customWidth="1"/>
    <col min="11" max="11" width="25.7265625" style="1" customWidth="1"/>
    <col min="12" max="12" width="45.453125" style="1" customWidth="1"/>
    <col min="13" max="15" width="25.7265625" style="1"/>
    <col min="16" max="16" width="20.1796875" style="1" customWidth="1"/>
    <col min="17" max="16384" width="25.7265625" style="1"/>
  </cols>
  <sheetData>
    <row r="1" spans="2:21" ht="20.149999999999999" customHeight="1">
      <c r="B1" s="1" t="s">
        <v>0</v>
      </c>
      <c r="L1" s="2"/>
      <c r="M1" s="3"/>
      <c r="N1" s="3"/>
      <c r="O1" s="3"/>
      <c r="P1" s="4"/>
    </row>
    <row r="2" spans="2:21" ht="20.149999999999999" customHeight="1">
      <c r="E2" s="1" t="s">
        <v>1</v>
      </c>
      <c r="L2" s="4"/>
      <c r="M2" s="3"/>
      <c r="N2" s="3"/>
      <c r="O2" s="3"/>
      <c r="P2" s="4"/>
    </row>
    <row r="3" spans="2:21" ht="20.149999999999999" customHeight="1">
      <c r="E3" s="1" t="s">
        <v>1</v>
      </c>
      <c r="F3" s="1" t="s">
        <v>1</v>
      </c>
      <c r="L3" s="5"/>
      <c r="M3" s="3"/>
      <c r="N3" s="3"/>
      <c r="O3" s="3"/>
      <c r="P3" s="6"/>
    </row>
    <row r="4" spans="2:21" ht="20.149999999999999" customHeight="1">
      <c r="E4" s="1" t="s">
        <v>1</v>
      </c>
      <c r="L4" s="7"/>
      <c r="M4" s="8"/>
      <c r="N4" s="8"/>
      <c r="O4" s="7"/>
      <c r="P4" s="7"/>
    </row>
    <row r="5" spans="2:21" ht="19.5" customHeight="1">
      <c r="L5" s="9"/>
      <c r="M5" s="10"/>
      <c r="N5" s="11"/>
      <c r="O5" s="4"/>
      <c r="P5" s="12"/>
      <c r="Q5" s="13"/>
    </row>
    <row r="6" spans="2:21" ht="19.5" customHeight="1">
      <c r="L6" s="4"/>
      <c r="M6" s="10"/>
      <c r="N6" s="11"/>
      <c r="O6" s="4"/>
      <c r="P6" s="12"/>
      <c r="Q6" s="13"/>
      <c r="R6" s="14"/>
      <c r="S6" s="15"/>
      <c r="T6" s="16"/>
      <c r="U6" s="17"/>
    </row>
    <row r="7" spans="2:21" s="29" customFormat="1" ht="24.75" customHeight="1">
      <c r="B7" s="18" t="s">
        <v>0</v>
      </c>
      <c r="C7" s="14" t="s">
        <v>0</v>
      </c>
      <c r="D7" s="19" t="s">
        <v>2</v>
      </c>
      <c r="E7" s="19"/>
      <c r="F7" s="19"/>
      <c r="G7" s="1"/>
      <c r="H7" s="14"/>
      <c r="I7" s="14"/>
      <c r="J7" s="20"/>
      <c r="K7" s="20"/>
      <c r="L7" s="21"/>
      <c r="M7" s="22"/>
      <c r="N7" s="23"/>
      <c r="O7" s="24"/>
      <c r="P7" s="25"/>
      <c r="Q7" s="26"/>
      <c r="R7" s="20"/>
      <c r="S7" s="27"/>
      <c r="T7" s="20"/>
      <c r="U7" s="28"/>
    </row>
    <row r="8" spans="2:21" s="29" customFormat="1" ht="20.149999999999999" customHeight="1">
      <c r="B8" s="1" t="s">
        <v>0</v>
      </c>
      <c r="C8" s="14"/>
      <c r="D8" s="19" t="s">
        <v>3</v>
      </c>
      <c r="E8" s="19"/>
      <c r="F8" s="19"/>
      <c r="G8" s="1"/>
      <c r="H8" s="14"/>
      <c r="I8" s="14"/>
      <c r="J8" s="20"/>
      <c r="K8" s="20"/>
      <c r="L8" s="24"/>
      <c r="M8" s="22"/>
      <c r="N8" s="23"/>
      <c r="O8" s="24"/>
      <c r="P8" s="25"/>
      <c r="Q8" s="26"/>
      <c r="R8" s="20"/>
      <c r="S8" s="27"/>
      <c r="T8" s="20"/>
      <c r="U8" s="28"/>
    </row>
    <row r="9" spans="2:21" ht="20.149999999999999" customHeight="1">
      <c r="B9" s="30">
        <v>44621</v>
      </c>
      <c r="C9" s="14" t="s">
        <v>0</v>
      </c>
      <c r="D9" s="19"/>
      <c r="E9" s="19" t="s">
        <v>4</v>
      </c>
      <c r="F9" s="19"/>
      <c r="G9" s="14"/>
      <c r="H9" s="14"/>
      <c r="I9" s="31" t="s">
        <v>5</v>
      </c>
      <c r="J9" s="31"/>
      <c r="K9" s="14"/>
      <c r="L9" s="4"/>
      <c r="M9" s="10"/>
      <c r="N9" s="11"/>
      <c r="O9" s="4"/>
      <c r="P9" s="12"/>
      <c r="Q9" s="13"/>
      <c r="R9" s="32"/>
      <c r="S9" s="15"/>
      <c r="T9" s="32"/>
      <c r="U9" s="17"/>
    </row>
    <row r="10" spans="2:21" ht="57.75" customHeight="1">
      <c r="B10" s="33" t="s">
        <v>6</v>
      </c>
      <c r="C10" s="34" t="s">
        <v>7</v>
      </c>
      <c r="D10" s="34" t="s">
        <v>8</v>
      </c>
      <c r="E10" s="34" t="s">
        <v>9</v>
      </c>
      <c r="F10" s="35" t="s">
        <v>10</v>
      </c>
      <c r="G10" s="35" t="s">
        <v>11</v>
      </c>
      <c r="H10" s="35" t="s">
        <v>12</v>
      </c>
      <c r="I10" s="35" t="s">
        <v>13</v>
      </c>
      <c r="J10" s="36"/>
      <c r="K10" s="14"/>
      <c r="L10" s="37"/>
      <c r="M10" s="10"/>
      <c r="N10" s="11"/>
      <c r="O10" s="4"/>
      <c r="P10" s="12"/>
      <c r="Q10" s="13"/>
      <c r="R10" s="14"/>
      <c r="S10" s="15"/>
      <c r="T10" s="16"/>
      <c r="U10" s="17"/>
    </row>
    <row r="11" spans="2:21" s="54" customFormat="1" ht="20.149999999999999" customHeight="1">
      <c r="B11" s="38" t="s">
        <v>14</v>
      </c>
      <c r="C11" s="39">
        <v>712812384.84000003</v>
      </c>
      <c r="D11" s="39">
        <v>765943705.44000006</v>
      </c>
      <c r="E11" s="39">
        <v>961456972.80000007</v>
      </c>
      <c r="F11" s="40">
        <v>53131320.600000024</v>
      </c>
      <c r="G11" s="41">
        <v>7.4537594646206989E-2</v>
      </c>
      <c r="H11" s="40">
        <v>195513267.36000001</v>
      </c>
      <c r="I11" s="42">
        <v>0.25525801174602836</v>
      </c>
      <c r="J11" s="43"/>
      <c r="K11" s="43"/>
      <c r="L11" s="44"/>
      <c r="M11" s="45"/>
      <c r="N11" s="46"/>
      <c r="O11" s="47"/>
      <c r="P11" s="48"/>
      <c r="Q11" s="49"/>
      <c r="R11" s="50"/>
      <c r="S11" s="51"/>
      <c r="T11" s="52"/>
      <c r="U11" s="53"/>
    </row>
    <row r="12" spans="2:21" s="54" customFormat="1" ht="20.149999999999999" customHeight="1">
      <c r="B12" s="38" t="s">
        <v>15</v>
      </c>
      <c r="C12" s="39">
        <v>241303755.94999999</v>
      </c>
      <c r="D12" s="39">
        <v>259500487.74000001</v>
      </c>
      <c r="E12" s="39">
        <v>320539670.09999996</v>
      </c>
      <c r="F12" s="40">
        <v>18196731.790000021</v>
      </c>
      <c r="G12" s="41">
        <v>7.5410064457390902E-2</v>
      </c>
      <c r="H12" s="40">
        <v>61039182.359999955</v>
      </c>
      <c r="I12" s="42">
        <v>0.2352179870319035</v>
      </c>
      <c r="J12" s="43"/>
      <c r="K12" s="43"/>
      <c r="L12" s="55"/>
      <c r="M12" s="56"/>
      <c r="N12" s="56"/>
      <c r="O12" s="56"/>
      <c r="P12" s="57"/>
      <c r="Q12" s="49"/>
      <c r="R12" s="50"/>
      <c r="S12" s="51"/>
      <c r="T12" s="52"/>
      <c r="U12" s="53"/>
    </row>
    <row r="13" spans="2:21" s="54" customFormat="1" ht="20.149999999999999" customHeight="1">
      <c r="B13" s="58" t="s">
        <v>16</v>
      </c>
      <c r="C13" s="39">
        <v>16648800.889999999</v>
      </c>
      <c r="D13" s="39">
        <v>20918709.949999999</v>
      </c>
      <c r="E13" s="39">
        <v>25579610.759999994</v>
      </c>
      <c r="F13" s="40">
        <v>4269909.0600000005</v>
      </c>
      <c r="G13" s="41">
        <v>0.25646946517119412</v>
      </c>
      <c r="H13" s="40">
        <v>4660900.8099999949</v>
      </c>
      <c r="I13" s="42">
        <v>0.22281014561320953</v>
      </c>
      <c r="J13" s="43"/>
      <c r="K13" s="43"/>
      <c r="L13" s="56"/>
      <c r="M13" s="47"/>
      <c r="N13" s="47"/>
      <c r="O13" s="47"/>
      <c r="P13" s="47"/>
      <c r="Q13" s="49"/>
      <c r="R13" s="50"/>
      <c r="S13" s="51"/>
      <c r="T13" s="52"/>
      <c r="U13" s="53"/>
    </row>
    <row r="14" spans="2:21" s="54" customFormat="1" ht="20.149999999999999" customHeight="1">
      <c r="B14" s="38" t="s">
        <v>17</v>
      </c>
      <c r="C14" s="39">
        <v>61921833.840000004</v>
      </c>
      <c r="D14" s="39">
        <v>54835969.710000001</v>
      </c>
      <c r="E14" s="39">
        <v>54527788.690000005</v>
      </c>
      <c r="F14" s="40">
        <v>-7085864.1300000027</v>
      </c>
      <c r="G14" s="41">
        <v>-0.11443240115125121</v>
      </c>
      <c r="H14" s="40">
        <v>-308181.01999999583</v>
      </c>
      <c r="I14" s="42">
        <v>-5.6200523420997387E-3</v>
      </c>
      <c r="J14" s="43"/>
      <c r="K14" s="43"/>
      <c r="L14" s="47"/>
      <c r="M14" s="59"/>
      <c r="N14" s="46"/>
      <c r="O14" s="47"/>
      <c r="P14" s="48"/>
      <c r="Q14" s="49"/>
      <c r="R14" s="50"/>
      <c r="S14" s="51"/>
      <c r="T14" s="52"/>
      <c r="U14" s="53"/>
    </row>
    <row r="15" spans="2:21" s="54" customFormat="1" ht="20.149999999999999" customHeight="1">
      <c r="B15" s="38" t="s">
        <v>18</v>
      </c>
      <c r="C15" s="40">
        <v>22292546.579999998</v>
      </c>
      <c r="D15" s="40">
        <v>21395659.460000001</v>
      </c>
      <c r="E15" s="40">
        <v>24004858.540000003</v>
      </c>
      <c r="F15" s="40">
        <v>-896887.11999999732</v>
      </c>
      <c r="G15" s="41">
        <v>-4.0232600469461366E-2</v>
      </c>
      <c r="H15" s="40">
        <v>2609199.0800000019</v>
      </c>
      <c r="I15" s="42">
        <v>0.1219499256322526</v>
      </c>
      <c r="J15" s="43"/>
      <c r="K15" s="43"/>
      <c r="L15" s="47"/>
      <c r="M15" s="59"/>
      <c r="N15" s="46"/>
      <c r="O15" s="47"/>
      <c r="P15" s="48"/>
      <c r="Q15" s="49"/>
      <c r="R15" s="50"/>
      <c r="S15" s="51"/>
      <c r="T15" s="52"/>
      <c r="U15" s="53"/>
    </row>
    <row r="16" spans="2:21" s="54" customFormat="1" ht="20.149999999999999" customHeight="1">
      <c r="B16" s="38" t="s">
        <v>19</v>
      </c>
      <c r="C16" s="40">
        <v>4957675.6399999997</v>
      </c>
      <c r="D16" s="40">
        <v>4519744.7699999996</v>
      </c>
      <c r="E16" s="40">
        <v>4743197.88</v>
      </c>
      <c r="F16" s="40">
        <v>-437930.87000000011</v>
      </c>
      <c r="G16" s="41">
        <v>-8.8333909234933353E-2</v>
      </c>
      <c r="H16" s="40">
        <v>223453.11000000034</v>
      </c>
      <c r="I16" s="42">
        <v>4.9439320441981585E-2</v>
      </c>
      <c r="J16" s="43"/>
      <c r="K16" s="43"/>
      <c r="L16" s="47"/>
      <c r="M16" s="59"/>
      <c r="N16" s="46"/>
      <c r="O16" s="47"/>
      <c r="P16" s="60"/>
      <c r="Q16" s="49"/>
      <c r="R16" s="50"/>
      <c r="S16" s="51"/>
      <c r="T16" s="52"/>
      <c r="U16" s="53"/>
    </row>
    <row r="17" spans="2:21" s="54" customFormat="1" ht="20.149999999999999" customHeight="1">
      <c r="B17" s="61" t="s">
        <v>20</v>
      </c>
      <c r="C17" s="40">
        <v>31801041.900000006</v>
      </c>
      <c r="D17" s="40">
        <v>34046106.639999993</v>
      </c>
      <c r="E17" s="40">
        <v>43178884.339999996</v>
      </c>
      <c r="F17" s="40">
        <v>2245064.7399999872</v>
      </c>
      <c r="G17" s="41">
        <v>7.0597207068237175E-2</v>
      </c>
      <c r="H17" s="40">
        <v>9132777.700000003</v>
      </c>
      <c r="I17" s="42">
        <v>0.26824734459564054</v>
      </c>
      <c r="J17" s="43"/>
      <c r="K17" s="43"/>
      <c r="L17" s="55"/>
      <c r="M17" s="56"/>
      <c r="N17" s="56"/>
      <c r="O17" s="56"/>
      <c r="P17" s="57"/>
      <c r="Q17" s="49"/>
      <c r="R17" s="50"/>
      <c r="S17" s="51"/>
      <c r="T17" s="52"/>
      <c r="U17" s="53"/>
    </row>
    <row r="18" spans="2:21" s="54" customFormat="1" ht="20.149999999999999" customHeight="1">
      <c r="B18" s="38" t="s">
        <v>21</v>
      </c>
      <c r="C18" s="40">
        <v>1748128.38</v>
      </c>
      <c r="D18" s="40">
        <v>1476942.83</v>
      </c>
      <c r="E18" s="40">
        <v>1935134.8</v>
      </c>
      <c r="F18" s="40">
        <v>-271185.54999999981</v>
      </c>
      <c r="G18" s="41">
        <v>-0.15512908153805033</v>
      </c>
      <c r="H18" s="40">
        <v>458191.97</v>
      </c>
      <c r="I18" s="42">
        <v>0.31022999718953237</v>
      </c>
      <c r="J18" s="43"/>
      <c r="K18" s="43"/>
      <c r="L18" s="56"/>
      <c r="M18" s="47"/>
      <c r="N18" s="47"/>
      <c r="O18" s="47"/>
      <c r="P18" s="47"/>
      <c r="Q18" s="49"/>
      <c r="R18" s="50"/>
      <c r="S18" s="51"/>
      <c r="T18" s="52"/>
      <c r="U18" s="53"/>
    </row>
    <row r="19" spans="2:21" s="54" customFormat="1" ht="20.149999999999999" customHeight="1">
      <c r="B19" s="38" t="s">
        <v>22</v>
      </c>
      <c r="C19" s="40">
        <v>7176102.2300000004</v>
      </c>
      <c r="D19" s="40">
        <v>6634775.4299999997</v>
      </c>
      <c r="E19" s="40">
        <v>639838.63</v>
      </c>
      <c r="F19" s="40">
        <v>-541326.80000000075</v>
      </c>
      <c r="G19" s="41">
        <v>-7.5434655562313629E-2</v>
      </c>
      <c r="H19" s="40">
        <v>-5994936.7999999998</v>
      </c>
      <c r="I19" s="42">
        <v>-0.90356288065050605</v>
      </c>
      <c r="J19" s="43"/>
      <c r="K19" s="43"/>
      <c r="L19" s="47"/>
      <c r="M19" s="62"/>
      <c r="N19" s="46"/>
      <c r="O19" s="47"/>
      <c r="P19" s="48"/>
      <c r="Q19" s="49"/>
      <c r="R19" s="50"/>
      <c r="S19" s="51"/>
      <c r="T19" s="52"/>
      <c r="U19" s="53"/>
    </row>
    <row r="20" spans="2:21" s="54" customFormat="1" ht="20.149999999999999" customHeight="1">
      <c r="B20" s="38" t="s">
        <v>23</v>
      </c>
      <c r="C20" s="40">
        <v>4450.8699999999953</v>
      </c>
      <c r="D20" s="40">
        <v>515915.20999999996</v>
      </c>
      <c r="E20" s="40">
        <v>26360.19</v>
      </c>
      <c r="F20" s="40">
        <v>511464.33999999997</v>
      </c>
      <c r="G20" s="41">
        <v>114.91334053791742</v>
      </c>
      <c r="H20" s="40">
        <v>-489555.01999999996</v>
      </c>
      <c r="I20" s="42">
        <v>-0.94890596460608323</v>
      </c>
      <c r="J20" s="43"/>
      <c r="K20" s="43"/>
      <c r="L20" s="47"/>
      <c r="M20" s="62"/>
      <c r="N20" s="46"/>
      <c r="O20" s="47"/>
      <c r="P20" s="60"/>
      <c r="Q20" s="49"/>
      <c r="R20" s="50"/>
      <c r="S20" s="51"/>
      <c r="T20" s="52"/>
      <c r="U20" s="53"/>
    </row>
    <row r="21" spans="2:21" s="54" customFormat="1" ht="20.149999999999999" customHeight="1">
      <c r="B21" s="63" t="s">
        <v>24</v>
      </c>
      <c r="C21" s="40">
        <v>24792122.25</v>
      </c>
      <c r="D21" s="40">
        <v>19580012.990000006</v>
      </c>
      <c r="E21" s="40">
        <v>20731083.709999997</v>
      </c>
      <c r="F21" s="40">
        <v>-5212109.2599999942</v>
      </c>
      <c r="G21" s="41">
        <v>-0.21023247656823707</v>
      </c>
      <c r="H21" s="40">
        <v>1151070.7199999914</v>
      </c>
      <c r="I21" s="42">
        <v>5.8788046799962364E-2</v>
      </c>
      <c r="J21" s="43"/>
      <c r="K21" s="43"/>
      <c r="L21" s="47"/>
      <c r="M21" s="62"/>
      <c r="N21" s="46"/>
      <c r="O21" s="47"/>
      <c r="P21" s="48"/>
      <c r="Q21" s="49"/>
      <c r="R21" s="50"/>
      <c r="S21" s="51"/>
      <c r="T21" s="52"/>
      <c r="U21" s="53"/>
    </row>
    <row r="22" spans="2:21" s="54" customFormat="1" ht="20.149999999999999" customHeight="1">
      <c r="B22" s="38" t="s">
        <v>25</v>
      </c>
      <c r="C22" s="40">
        <v>5436110.3900000006</v>
      </c>
      <c r="D22" s="40">
        <v>6029280.8600000003</v>
      </c>
      <c r="E22" s="40">
        <v>6563198.7400000002</v>
      </c>
      <c r="F22" s="40">
        <v>593170.46999999974</v>
      </c>
      <c r="G22" s="41">
        <v>0.10911670798502671</v>
      </c>
      <c r="H22" s="40">
        <v>533917.87999999989</v>
      </c>
      <c r="I22" s="42">
        <v>8.8554156357546071E-2</v>
      </c>
      <c r="J22" s="43"/>
      <c r="K22" s="43"/>
      <c r="L22" s="47"/>
      <c r="M22" s="62"/>
      <c r="N22" s="46"/>
      <c r="O22" s="47"/>
      <c r="P22" s="48"/>
      <c r="Q22" s="49"/>
      <c r="R22" s="50"/>
      <c r="S22" s="51"/>
      <c r="T22" s="52"/>
      <c r="U22" s="53"/>
    </row>
    <row r="23" spans="2:21" s="54" customFormat="1" ht="20.149999999999999" customHeight="1">
      <c r="B23" s="38" t="s">
        <v>26</v>
      </c>
      <c r="C23" s="40">
        <v>1245437.1099999999</v>
      </c>
      <c r="D23" s="40">
        <v>1190157.1200000001</v>
      </c>
      <c r="E23" s="40">
        <v>1304714.9000000001</v>
      </c>
      <c r="F23" s="40">
        <v>-55279.989999999758</v>
      </c>
      <c r="G23" s="41">
        <v>-4.4386014802465429E-2</v>
      </c>
      <c r="H23" s="40">
        <v>114557.78000000003</v>
      </c>
      <c r="I23" s="42">
        <v>9.6254333209383328E-2</v>
      </c>
      <c r="J23" s="43"/>
      <c r="K23" s="43"/>
      <c r="L23" s="47"/>
      <c r="M23" s="62"/>
      <c r="N23" s="46"/>
      <c r="O23" s="47"/>
      <c r="P23" s="48"/>
      <c r="Q23" s="49"/>
      <c r="R23" s="50"/>
      <c r="S23" s="51"/>
      <c r="T23" s="52"/>
      <c r="U23" s="53"/>
    </row>
    <row r="24" spans="2:21" s="54" customFormat="1" ht="20.149999999999999" customHeight="1">
      <c r="B24" s="38" t="s">
        <v>27</v>
      </c>
      <c r="C24" s="40">
        <v>11019224.210000001</v>
      </c>
      <c r="D24" s="40">
        <v>7886798.4800000004</v>
      </c>
      <c r="E24" s="40">
        <v>14245649.57</v>
      </c>
      <c r="F24" s="40">
        <v>-3132425.7300000004</v>
      </c>
      <c r="G24" s="41">
        <v>-0.28426917088748482</v>
      </c>
      <c r="H24" s="40">
        <v>6358851.0899999999</v>
      </c>
      <c r="I24" s="42">
        <v>0.80626519190585422</v>
      </c>
      <c r="J24" s="43"/>
      <c r="K24" s="43"/>
      <c r="L24" s="47"/>
      <c r="M24" s="62"/>
      <c r="N24" s="46"/>
      <c r="O24" s="47"/>
      <c r="P24" s="48"/>
      <c r="Q24" s="49"/>
      <c r="R24" s="50"/>
      <c r="S24" s="51"/>
      <c r="T24" s="52"/>
      <c r="U24" s="53"/>
    </row>
    <row r="25" spans="2:21" s="54" customFormat="1" ht="20.149999999999999" customHeight="1">
      <c r="B25" s="64" t="s">
        <v>28</v>
      </c>
      <c r="C25" s="40">
        <v>28411325.990000002</v>
      </c>
      <c r="D25" s="40">
        <v>27047454.620000005</v>
      </c>
      <c r="E25" s="40">
        <v>38345508.169999987</v>
      </c>
      <c r="F25" s="40">
        <v>-1363871.3699999973</v>
      </c>
      <c r="G25" s="41">
        <v>-4.8004495477614886E-2</v>
      </c>
      <c r="H25" s="40">
        <v>11298053.549999982</v>
      </c>
      <c r="I25" s="42">
        <v>0.41771226567270897</v>
      </c>
      <c r="J25" s="43"/>
      <c r="K25" s="43"/>
      <c r="L25" s="47"/>
      <c r="M25" s="62"/>
      <c r="N25" s="46"/>
      <c r="O25" s="47"/>
      <c r="P25" s="48"/>
      <c r="Q25" s="49"/>
      <c r="S25" s="53"/>
      <c r="U25" s="53"/>
    </row>
    <row r="26" spans="2:21" s="54" customFormat="1" ht="20.149999999999999" customHeight="1">
      <c r="B26" s="65" t="s">
        <v>29</v>
      </c>
      <c r="C26" s="40">
        <v>75269.39</v>
      </c>
      <c r="D26" s="40">
        <v>40694.94</v>
      </c>
      <c r="E26" s="40">
        <v>79433.39</v>
      </c>
      <c r="F26" s="40">
        <v>-34574.449999999997</v>
      </c>
      <c r="G26" s="41">
        <v>-0.45934276868724455</v>
      </c>
      <c r="H26" s="40">
        <v>38738.449999999997</v>
      </c>
      <c r="I26" s="42">
        <v>0.95192301549037783</v>
      </c>
      <c r="J26" s="43"/>
      <c r="K26" s="43"/>
      <c r="L26" s="55"/>
      <c r="M26" s="56"/>
      <c r="N26" s="56"/>
      <c r="O26" s="56"/>
      <c r="P26" s="57"/>
      <c r="Q26" s="49"/>
    </row>
    <row r="27" spans="2:21" s="54" customFormat="1" ht="20.149999999999999" customHeight="1">
      <c r="B27" s="65" t="s">
        <v>30</v>
      </c>
      <c r="C27" s="40">
        <v>30165580.620000001</v>
      </c>
      <c r="D27" s="40">
        <v>27450346.530000001</v>
      </c>
      <c r="E27" s="40">
        <v>27909487.260000002</v>
      </c>
      <c r="F27" s="40">
        <v>-2715234.09</v>
      </c>
      <c r="G27" s="41">
        <v>-9.0011000424761581E-2</v>
      </c>
      <c r="H27" s="40">
        <v>459140.73000000045</v>
      </c>
      <c r="I27" s="42">
        <v>1.672622709874404E-2</v>
      </c>
      <c r="J27" s="43"/>
      <c r="K27" s="43"/>
      <c r="L27" s="56"/>
      <c r="M27" s="47"/>
      <c r="N27" s="47"/>
      <c r="O27" s="47"/>
      <c r="P27" s="48"/>
      <c r="Q27" s="49"/>
    </row>
    <row r="28" spans="2:21" s="54" customFormat="1" ht="20.149999999999999" customHeight="1">
      <c r="B28" s="58" t="s">
        <v>31</v>
      </c>
      <c r="C28" s="40">
        <v>54019.67</v>
      </c>
      <c r="D28" s="40">
        <v>23063.71</v>
      </c>
      <c r="E28" s="40">
        <v>23560.61</v>
      </c>
      <c r="F28" s="40">
        <v>-30955.96</v>
      </c>
      <c r="G28" s="41">
        <v>-0.57304977983019889</v>
      </c>
      <c r="H28" s="40">
        <v>496.90000000000146</v>
      </c>
      <c r="I28" s="42">
        <v>2.1544669092700242E-2</v>
      </c>
      <c r="J28" s="43"/>
      <c r="K28" s="43"/>
      <c r="L28" s="47"/>
      <c r="M28" s="66"/>
      <c r="N28" s="46"/>
      <c r="O28" s="47"/>
      <c r="P28" s="60"/>
      <c r="Q28" s="49"/>
    </row>
    <row r="29" spans="2:21" ht="20.149999999999999" customHeight="1" thickBot="1">
      <c r="B29" s="67" t="s">
        <v>32</v>
      </c>
      <c r="C29" s="68">
        <v>1201865810.7500002</v>
      </c>
      <c r="D29" s="68">
        <v>1259035826.4300001</v>
      </c>
      <c r="E29" s="68">
        <v>1545834953.0800004</v>
      </c>
      <c r="F29" s="68">
        <v>57170015.680000044</v>
      </c>
      <c r="G29" s="69">
        <v>4.7567719431443216E-2</v>
      </c>
      <c r="H29" s="68">
        <v>286799126.64999992</v>
      </c>
      <c r="I29" s="70">
        <v>0.22779266533123185</v>
      </c>
      <c r="J29" s="71"/>
      <c r="K29" s="71"/>
      <c r="L29" s="4"/>
      <c r="M29" s="72"/>
      <c r="N29" s="11"/>
      <c r="O29" s="4"/>
      <c r="P29" s="73"/>
      <c r="Q29" s="13"/>
    </row>
    <row r="30" spans="2:21" ht="20.149999999999999" customHeight="1" thickTop="1">
      <c r="B30" s="74" t="s">
        <v>33</v>
      </c>
      <c r="C30" s="75"/>
      <c r="D30" s="76"/>
      <c r="E30" s="76"/>
      <c r="F30" s="76" t="s">
        <v>1</v>
      </c>
      <c r="G30" s="77" t="s">
        <v>4</v>
      </c>
      <c r="H30" s="76" t="s">
        <v>1</v>
      </c>
      <c r="I30" s="78" t="s">
        <v>1</v>
      </c>
      <c r="J30" s="71"/>
      <c r="K30" s="71"/>
      <c r="L30" s="4"/>
      <c r="M30" s="72"/>
      <c r="N30" s="11"/>
      <c r="O30" s="4"/>
      <c r="P30" s="73"/>
      <c r="Q30" s="13"/>
    </row>
    <row r="31" spans="2:21" s="54" customFormat="1" ht="20.149999999999999" customHeight="1">
      <c r="B31" s="79" t="s">
        <v>34</v>
      </c>
      <c r="C31" s="80">
        <v>218464990.56999999</v>
      </c>
      <c r="D31" s="81">
        <v>236428721.72999999</v>
      </c>
      <c r="E31" s="80">
        <v>297589737</v>
      </c>
      <c r="F31" s="40">
        <v>17963731.159999996</v>
      </c>
      <c r="G31" s="41">
        <v>8.2227047515167448E-2</v>
      </c>
      <c r="H31" s="40">
        <v>61161015.270000011</v>
      </c>
      <c r="I31" s="42">
        <v>0.25868690919813658</v>
      </c>
      <c r="J31" s="43"/>
      <c r="K31" s="43"/>
      <c r="L31" s="47"/>
      <c r="M31" s="66"/>
      <c r="N31" s="46"/>
      <c r="O31" s="47"/>
      <c r="P31" s="60"/>
      <c r="Q31" s="49"/>
    </row>
    <row r="32" spans="2:21" s="54" customFormat="1" ht="20.149999999999999" customHeight="1">
      <c r="B32" s="79" t="s">
        <v>35</v>
      </c>
      <c r="C32" s="80">
        <v>17101775.48</v>
      </c>
      <c r="D32" s="81">
        <v>20720946.649999999</v>
      </c>
      <c r="E32" s="80">
        <v>26265247.289999999</v>
      </c>
      <c r="F32" s="40">
        <v>3619171.1699999981</v>
      </c>
      <c r="G32" s="41">
        <v>0.21162546393107004</v>
      </c>
      <c r="H32" s="40">
        <v>5544300.6400000006</v>
      </c>
      <c r="I32" s="42">
        <v>0.26756985255787052</v>
      </c>
      <c r="J32" s="43"/>
      <c r="K32" s="43"/>
      <c r="L32" s="47"/>
      <c r="M32" s="66"/>
      <c r="N32" s="46"/>
      <c r="O32" s="47"/>
      <c r="P32" s="60"/>
      <c r="Q32" s="49"/>
    </row>
    <row r="33" spans="2:17" s="54" customFormat="1" ht="20.149999999999999" customHeight="1">
      <c r="B33" s="79" t="s">
        <v>36</v>
      </c>
      <c r="C33" s="80">
        <v>1991390.46</v>
      </c>
      <c r="D33" s="81">
        <v>2458031.7000000002</v>
      </c>
      <c r="E33" s="80">
        <v>2990158.62</v>
      </c>
      <c r="F33" s="40">
        <v>466641.24000000022</v>
      </c>
      <c r="G33" s="41">
        <v>0.23432935397310292</v>
      </c>
      <c r="H33" s="40">
        <v>532126.91999999993</v>
      </c>
      <c r="I33" s="42">
        <v>0.21648497047454673</v>
      </c>
      <c r="J33" s="43"/>
      <c r="K33" s="43"/>
      <c r="L33" s="47"/>
      <c r="M33" s="66"/>
      <c r="N33" s="46"/>
      <c r="O33" s="47"/>
      <c r="P33" s="60"/>
      <c r="Q33" s="49"/>
    </row>
    <row r="34" spans="2:17" s="54" customFormat="1" ht="20.149999999999999" customHeight="1">
      <c r="B34" s="79" t="s">
        <v>37</v>
      </c>
      <c r="C34" s="80">
        <v>332744.61</v>
      </c>
      <c r="D34" s="81">
        <v>325582.83</v>
      </c>
      <c r="E34" s="80">
        <v>402545.71</v>
      </c>
      <c r="F34" s="40">
        <v>-7161.7799999999697</v>
      </c>
      <c r="G34" s="41">
        <v>-2.1523353901960935E-2</v>
      </c>
      <c r="H34" s="40">
        <v>76962.880000000005</v>
      </c>
      <c r="I34" s="42">
        <v>0.23638494695804443</v>
      </c>
      <c r="J34" s="43"/>
      <c r="K34" s="43"/>
      <c r="L34" s="47"/>
      <c r="M34" s="66"/>
      <c r="N34" s="46"/>
      <c r="O34" s="47"/>
      <c r="P34" s="60"/>
      <c r="Q34" s="49"/>
    </row>
    <row r="35" spans="2:17" s="54" customFormat="1" ht="20.149999999999999" customHeight="1">
      <c r="B35" s="79" t="s">
        <v>38</v>
      </c>
      <c r="C35" s="80">
        <v>37541.39</v>
      </c>
      <c r="D35" s="81">
        <v>0</v>
      </c>
      <c r="E35" s="80">
        <v>15</v>
      </c>
      <c r="F35" s="40">
        <v>-37541.39</v>
      </c>
      <c r="G35" s="41">
        <v>-1</v>
      </c>
      <c r="H35" s="40">
        <v>15</v>
      </c>
      <c r="I35" s="42">
        <v>1</v>
      </c>
      <c r="J35" s="43"/>
      <c r="K35" s="43"/>
      <c r="L35" s="47"/>
      <c r="M35" s="66"/>
      <c r="N35" s="46"/>
      <c r="O35" s="47"/>
      <c r="P35" s="60"/>
      <c r="Q35" s="49"/>
    </row>
    <row r="36" spans="2:17" s="87" customFormat="1" ht="20.149999999999999" customHeight="1" thickBot="1">
      <c r="B36" s="67" t="s">
        <v>39</v>
      </c>
      <c r="C36" s="82">
        <v>237928442.50999999</v>
      </c>
      <c r="D36" s="83">
        <v>259933282.91</v>
      </c>
      <c r="E36" s="83">
        <v>327247703.62</v>
      </c>
      <c r="F36" s="83">
        <v>22004840.399999991</v>
      </c>
      <c r="G36" s="69">
        <v>9.248511934034595E-2</v>
      </c>
      <c r="H36" s="83">
        <v>67314420.710000008</v>
      </c>
      <c r="I36" s="70">
        <v>0.25896807040792513</v>
      </c>
      <c r="J36" s="71"/>
      <c r="K36" s="71"/>
      <c r="L36" s="84"/>
      <c r="M36" s="3"/>
      <c r="N36" s="3"/>
      <c r="O36" s="3"/>
      <c r="P36" s="85"/>
      <c r="Q36" s="86"/>
    </row>
    <row r="37" spans="2:17" ht="20.149999999999999" customHeight="1" thickTop="1">
      <c r="B37" s="88" t="s">
        <v>0</v>
      </c>
      <c r="C37" s="14"/>
      <c r="D37" s="89"/>
      <c r="E37" s="89"/>
      <c r="F37" s="14"/>
      <c r="G37" s="14"/>
      <c r="H37" s="14"/>
      <c r="I37" s="90"/>
      <c r="J37" s="71"/>
      <c r="K37" s="71"/>
      <c r="L37" s="3"/>
      <c r="M37" s="4"/>
      <c r="N37" s="4"/>
      <c r="O37" s="4"/>
      <c r="P37" s="4"/>
      <c r="Q37" s="13"/>
    </row>
    <row r="38" spans="2:17" s="87" customFormat="1" ht="20.149999999999999" customHeight="1" thickBot="1">
      <c r="B38" s="91" t="s">
        <v>40</v>
      </c>
      <c r="C38" s="92">
        <v>1439794253.2600002</v>
      </c>
      <c r="D38" s="92">
        <v>1518969109.3400002</v>
      </c>
      <c r="E38" s="92">
        <v>1873082656.7000003</v>
      </c>
      <c r="F38" s="92">
        <v>79174856.080000043</v>
      </c>
      <c r="G38" s="93">
        <v>5.4990395954652091E-2</v>
      </c>
      <c r="H38" s="92">
        <v>354113547.3599999</v>
      </c>
      <c r="I38" s="94">
        <v>0.23312755024614296</v>
      </c>
      <c r="J38" s="71"/>
      <c r="K38" s="71"/>
      <c r="L38" s="4"/>
      <c r="M38" s="11"/>
      <c r="N38" s="11"/>
      <c r="O38" s="4"/>
      <c r="P38" s="73"/>
      <c r="Q38" s="86"/>
    </row>
    <row r="39" spans="2:17" ht="20.149999999999999" customHeight="1" thickTop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4"/>
      <c r="M39" s="11"/>
      <c r="N39" s="11"/>
      <c r="O39" s="4"/>
      <c r="P39" s="73"/>
      <c r="Q39" s="13"/>
    </row>
    <row r="40" spans="2:17" ht="20.149999999999999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4"/>
      <c r="M40" s="11"/>
      <c r="N40" s="11"/>
      <c r="O40" s="4"/>
      <c r="P40" s="73"/>
      <c r="Q40" s="13"/>
    </row>
    <row r="41" spans="2:17" ht="20.149999999999999" customHeight="1">
      <c r="C41" s="14"/>
      <c r="D41" s="15"/>
      <c r="F41" s="14"/>
      <c r="G41" s="14"/>
      <c r="H41" s="14"/>
      <c r="I41" s="14"/>
      <c r="J41" s="14"/>
      <c r="K41" s="14"/>
      <c r="L41" s="4"/>
      <c r="M41" s="11"/>
      <c r="N41" s="11"/>
      <c r="O41" s="4"/>
      <c r="P41" s="73"/>
      <c r="Q41" s="13"/>
    </row>
    <row r="42" spans="2:17" ht="20.149999999999999" customHeight="1">
      <c r="B42" s="95"/>
      <c r="C42" s="96"/>
      <c r="D42" s="96"/>
      <c r="F42" s="14"/>
      <c r="G42" s="14"/>
      <c r="H42" s="14"/>
      <c r="I42" s="14"/>
      <c r="J42" s="14"/>
      <c r="K42" s="14"/>
      <c r="L42" s="4"/>
      <c r="M42" s="11"/>
      <c r="N42" s="11"/>
      <c r="O42" s="4"/>
      <c r="P42" s="73"/>
      <c r="Q42" s="13"/>
    </row>
    <row r="43" spans="2:17" ht="20.149999999999999" customHeight="1">
      <c r="B43" s="96"/>
      <c r="C43" s="11"/>
      <c r="D43" s="11"/>
      <c r="F43" s="14"/>
      <c r="G43" s="14"/>
      <c r="H43" s="14"/>
      <c r="I43" s="14"/>
      <c r="J43" s="14"/>
      <c r="K43" s="14"/>
      <c r="L43" s="4"/>
      <c r="M43" s="11"/>
      <c r="N43" s="11"/>
      <c r="O43" s="4"/>
      <c r="P43" s="73"/>
      <c r="Q43" s="13"/>
    </row>
    <row r="44" spans="2:17" ht="20.149999999999999" customHeight="1">
      <c r="B44" s="96"/>
      <c r="C44" s="11"/>
      <c r="D44" s="11"/>
      <c r="J44" s="14"/>
      <c r="K44" s="14"/>
      <c r="L44" s="4"/>
      <c r="M44" s="11"/>
      <c r="N44" s="11"/>
      <c r="O44" s="4"/>
      <c r="P44" s="73"/>
      <c r="Q44" s="13"/>
    </row>
    <row r="45" spans="2:17" ht="20.149999999999999" customHeight="1">
      <c r="B45" s="96"/>
      <c r="C45" s="11"/>
      <c r="D45" s="11"/>
      <c r="G45" s="13"/>
      <c r="J45" s="14"/>
      <c r="K45" s="14"/>
      <c r="L45" s="4"/>
      <c r="M45" s="11"/>
      <c r="N45" s="11"/>
      <c r="O45" s="4"/>
      <c r="P45" s="73"/>
      <c r="Q45" s="13"/>
    </row>
    <row r="46" spans="2:17" ht="20.149999999999999" customHeight="1">
      <c r="B46" s="96"/>
      <c r="C46" s="11"/>
      <c r="D46" s="11"/>
      <c r="J46" s="14"/>
      <c r="L46" s="97"/>
      <c r="M46" s="11"/>
      <c r="N46" s="11"/>
      <c r="O46" s="4"/>
      <c r="P46" s="73"/>
      <c r="Q46" s="13"/>
    </row>
    <row r="47" spans="2:17" ht="20.149999999999999" customHeight="1">
      <c r="B47" s="95"/>
      <c r="C47" s="98"/>
      <c r="D47" s="99"/>
      <c r="L47" s="84"/>
      <c r="M47" s="3"/>
      <c r="N47" s="3"/>
      <c r="O47" s="3"/>
      <c r="P47" s="85"/>
      <c r="Q47" s="13"/>
    </row>
    <row r="48" spans="2:17" ht="20.149999999999999" customHeight="1">
      <c r="B48" s="89" t="s">
        <v>1</v>
      </c>
      <c r="L48" s="3"/>
      <c r="M48" s="4"/>
      <c r="N48" s="4"/>
      <c r="O48" s="4"/>
      <c r="P48" s="12"/>
      <c r="Q48" s="13"/>
    </row>
    <row r="49" spans="2:17" ht="20.149999999999999" customHeight="1">
      <c r="B49" s="89" t="s">
        <v>1</v>
      </c>
      <c r="L49" s="4"/>
      <c r="M49" s="11"/>
      <c r="N49" s="11"/>
      <c r="O49" s="4"/>
      <c r="P49" s="12"/>
      <c r="Q49" s="13"/>
    </row>
    <row r="50" spans="2:17" ht="20.149999999999999" customHeight="1">
      <c r="B50" s="89" t="s">
        <v>1</v>
      </c>
      <c r="L50" s="4"/>
      <c r="M50" s="11"/>
      <c r="N50" s="11"/>
      <c r="O50" s="4"/>
      <c r="P50" s="12"/>
      <c r="Q50" s="13"/>
    </row>
    <row r="51" spans="2:17" ht="20.149999999999999" customHeight="1">
      <c r="B51" s="100" t="s">
        <v>1</v>
      </c>
      <c r="L51" s="4"/>
      <c r="M51" s="11"/>
      <c r="N51" s="11"/>
      <c r="O51" s="4"/>
      <c r="P51" s="12"/>
      <c r="Q51" s="13"/>
    </row>
    <row r="52" spans="2:17" ht="20.149999999999999" customHeight="1">
      <c r="B52" s="100" t="s">
        <v>1</v>
      </c>
      <c r="L52" s="84"/>
      <c r="M52" s="3"/>
      <c r="N52" s="3"/>
      <c r="O52" s="3"/>
      <c r="P52" s="85"/>
      <c r="Q52" s="13"/>
    </row>
    <row r="53" spans="2:17" ht="20.149999999999999" customHeight="1">
      <c r="B53" s="100" t="s">
        <v>1</v>
      </c>
      <c r="L53" s="98"/>
      <c r="M53" s="4"/>
      <c r="N53" s="4"/>
      <c r="O53" s="4"/>
      <c r="P53" s="12"/>
      <c r="Q53" s="13"/>
    </row>
    <row r="54" spans="2:17" ht="20.149999999999999" customHeight="1">
      <c r="B54" s="100" t="s">
        <v>1</v>
      </c>
      <c r="L54" s="84"/>
      <c r="M54" s="4"/>
      <c r="N54" s="4"/>
      <c r="O54" s="4"/>
      <c r="P54" s="12"/>
      <c r="Q54" s="13"/>
    </row>
    <row r="55" spans="2:17" ht="20.149999999999999" customHeight="1">
      <c r="B55" s="100" t="s">
        <v>1</v>
      </c>
      <c r="L55" s="4"/>
      <c r="M55" s="3"/>
      <c r="N55" s="3"/>
      <c r="O55" s="3"/>
      <c r="P55" s="4"/>
      <c r="Q55" s="13"/>
    </row>
    <row r="56" spans="2:17" ht="20.149999999999999" customHeight="1">
      <c r="B56" s="100" t="s">
        <v>1</v>
      </c>
      <c r="L56" s="4"/>
      <c r="M56" s="3"/>
      <c r="N56" s="3"/>
      <c r="O56" s="3"/>
      <c r="P56" s="4"/>
      <c r="Q56" s="13"/>
    </row>
    <row r="57" spans="2:17" ht="20.149999999999999" customHeight="1">
      <c r="B57" s="100" t="s">
        <v>1</v>
      </c>
      <c r="L57" s="101"/>
      <c r="M57" s="3"/>
      <c r="N57" s="3"/>
      <c r="O57" s="3"/>
      <c r="P57" s="6"/>
      <c r="Q57" s="13"/>
    </row>
    <row r="58" spans="2:17" ht="20.149999999999999" customHeight="1">
      <c r="B58" s="100" t="s">
        <v>1</v>
      </c>
      <c r="L58" s="7"/>
      <c r="M58" s="8"/>
      <c r="N58" s="8"/>
      <c r="O58" s="7"/>
      <c r="P58" s="7"/>
      <c r="Q58" s="13"/>
    </row>
    <row r="59" spans="2:17" ht="20.149999999999999" customHeight="1">
      <c r="B59" s="100" t="s">
        <v>1</v>
      </c>
      <c r="L59" s="3"/>
      <c r="M59" s="4"/>
      <c r="N59" s="4"/>
      <c r="O59" s="4"/>
      <c r="P59" s="4"/>
      <c r="Q59" s="13"/>
    </row>
    <row r="60" spans="2:17" ht="20.149999999999999" customHeight="1">
      <c r="B60" s="100" t="s">
        <v>1</v>
      </c>
      <c r="L60" s="4"/>
      <c r="M60" s="11"/>
      <c r="N60" s="11"/>
      <c r="O60" s="4"/>
      <c r="P60" s="73"/>
      <c r="Q60" s="13"/>
    </row>
    <row r="61" spans="2:17" ht="20.149999999999999" customHeight="1">
      <c r="B61" s="100" t="s">
        <v>1</v>
      </c>
      <c r="L61" s="4"/>
      <c r="M61" s="11"/>
      <c r="N61" s="11"/>
      <c r="O61" s="4"/>
      <c r="P61" s="73"/>
      <c r="Q61" s="13"/>
    </row>
    <row r="62" spans="2:17" ht="20.149999999999999" customHeight="1">
      <c r="B62" s="100" t="s">
        <v>1</v>
      </c>
      <c r="L62" s="4"/>
      <c r="M62" s="11"/>
      <c r="N62" s="11"/>
      <c r="O62" s="4"/>
      <c r="P62" s="73"/>
      <c r="Q62" s="13"/>
    </row>
    <row r="63" spans="2:17" ht="20.149999999999999" customHeight="1">
      <c r="B63" s="100" t="s">
        <v>41</v>
      </c>
      <c r="L63" s="4"/>
      <c r="M63" s="11"/>
      <c r="N63" s="11"/>
      <c r="O63" s="4"/>
      <c r="P63" s="73"/>
      <c r="Q63" s="13"/>
    </row>
    <row r="64" spans="2:17" ht="20.149999999999999" customHeight="1">
      <c r="B64" s="100" t="s">
        <v>1</v>
      </c>
      <c r="L64" s="4"/>
      <c r="M64" s="11"/>
      <c r="N64" s="11"/>
      <c r="O64" s="4"/>
      <c r="P64" s="73"/>
      <c r="Q64" s="13"/>
    </row>
    <row r="65" spans="2:17" ht="20.149999999999999" customHeight="1">
      <c r="B65" s="100" t="s">
        <v>1</v>
      </c>
      <c r="L65" s="4"/>
      <c r="M65" s="11"/>
      <c r="N65" s="11"/>
      <c r="O65" s="4"/>
      <c r="P65" s="73"/>
      <c r="Q65" s="13"/>
    </row>
    <row r="66" spans="2:17" ht="20.149999999999999" customHeight="1">
      <c r="B66" s="100" t="s">
        <v>1</v>
      </c>
      <c r="L66" s="4"/>
      <c r="M66" s="11"/>
      <c r="N66" s="11"/>
      <c r="O66" s="4"/>
      <c r="P66" s="73"/>
      <c r="Q66" s="13"/>
    </row>
    <row r="67" spans="2:17" ht="20.149999999999999" customHeight="1">
      <c r="B67" s="100" t="s">
        <v>1</v>
      </c>
      <c r="L67" s="4"/>
      <c r="M67" s="11"/>
      <c r="N67" s="11"/>
      <c r="O67" s="4"/>
      <c r="P67" s="73"/>
      <c r="Q67" s="13"/>
    </row>
    <row r="68" spans="2:17" ht="20.149999999999999" customHeight="1">
      <c r="B68" s="100" t="s">
        <v>1</v>
      </c>
      <c r="L68" s="4"/>
      <c r="M68" s="11"/>
      <c r="N68" s="11"/>
      <c r="O68" s="4"/>
      <c r="P68" s="73"/>
      <c r="Q68" s="13"/>
    </row>
    <row r="69" spans="2:17" ht="20.149999999999999" customHeight="1">
      <c r="B69" s="100" t="s">
        <v>1</v>
      </c>
      <c r="L69" s="4"/>
      <c r="M69" s="11"/>
      <c r="N69" s="11"/>
      <c r="O69" s="4"/>
      <c r="P69" s="73"/>
      <c r="Q69" s="13"/>
    </row>
    <row r="70" spans="2:17" ht="20.149999999999999" customHeight="1">
      <c r="B70" s="100" t="s">
        <v>1</v>
      </c>
      <c r="L70" s="4"/>
      <c r="M70" s="11"/>
      <c r="N70" s="11"/>
      <c r="O70" s="4"/>
      <c r="P70" s="73"/>
      <c r="Q70" s="13"/>
    </row>
    <row r="71" spans="2:17" ht="20.149999999999999" customHeight="1">
      <c r="B71" s="100" t="s">
        <v>1</v>
      </c>
      <c r="L71" s="4"/>
      <c r="M71" s="11"/>
      <c r="N71" s="11"/>
      <c r="O71" s="4"/>
      <c r="P71" s="73"/>
      <c r="Q71" s="13"/>
    </row>
    <row r="72" spans="2:17" ht="20.149999999999999" customHeight="1">
      <c r="B72" s="100" t="s">
        <v>41</v>
      </c>
      <c r="L72" s="4"/>
      <c r="M72" s="11"/>
      <c r="N72" s="11"/>
      <c r="O72" s="4"/>
      <c r="P72" s="73"/>
      <c r="Q72" s="13"/>
    </row>
    <row r="73" spans="2:17" ht="20.149999999999999" customHeight="1">
      <c r="B73" s="100" t="s">
        <v>1</v>
      </c>
      <c r="L73" s="4"/>
      <c r="M73" s="11"/>
      <c r="N73" s="11"/>
      <c r="O73" s="4"/>
      <c r="P73" s="73"/>
      <c r="Q73" s="13"/>
    </row>
    <row r="74" spans="2:17" ht="20.149999999999999" customHeight="1">
      <c r="B74" s="100" t="s">
        <v>1</v>
      </c>
      <c r="L74" s="4"/>
      <c r="M74" s="11"/>
      <c r="N74" s="11"/>
      <c r="O74" s="4"/>
      <c r="P74" s="73"/>
      <c r="Q74" s="13"/>
    </row>
    <row r="75" spans="2:17" ht="20.149999999999999" customHeight="1">
      <c r="B75" s="100" t="s">
        <v>1</v>
      </c>
      <c r="L75" s="4"/>
      <c r="M75" s="11"/>
      <c r="N75" s="11"/>
      <c r="O75" s="4"/>
      <c r="P75" s="73"/>
      <c r="Q75" s="13"/>
    </row>
    <row r="76" spans="2:17" ht="20.149999999999999" customHeight="1">
      <c r="B76" s="100" t="s">
        <v>1</v>
      </c>
      <c r="L76" s="84"/>
      <c r="M76" s="3"/>
      <c r="N76" s="3"/>
      <c r="O76" s="3"/>
      <c r="P76" s="85"/>
      <c r="Q76" s="13"/>
    </row>
    <row r="77" spans="2:17" ht="20.149999999999999" customHeight="1">
      <c r="B77" s="100" t="s">
        <v>1</v>
      </c>
      <c r="L77" s="3"/>
      <c r="M77" s="11"/>
      <c r="N77" s="11"/>
      <c r="O77" s="4"/>
      <c r="P77" s="12"/>
      <c r="Q77" s="13"/>
    </row>
    <row r="78" spans="2:17" ht="20.149999999999999" customHeight="1">
      <c r="B78" s="100" t="s">
        <v>1</v>
      </c>
      <c r="L78" s="84"/>
      <c r="M78" s="3"/>
      <c r="N78" s="3"/>
      <c r="O78" s="3"/>
      <c r="P78" s="85"/>
      <c r="Q78" s="13"/>
    </row>
    <row r="79" spans="2:17" ht="20.149999999999999" customHeight="1">
      <c r="B79" s="100" t="s">
        <v>1</v>
      </c>
      <c r="L79" s="9"/>
      <c r="M79" s="4"/>
      <c r="N79" s="4"/>
      <c r="O79" s="4"/>
      <c r="P79" s="12"/>
      <c r="Q79" s="13"/>
    </row>
    <row r="80" spans="2:17" ht="20.149999999999999" customHeight="1">
      <c r="B80" s="100" t="s">
        <v>1</v>
      </c>
      <c r="L80" s="37"/>
      <c r="M80" s="11"/>
      <c r="N80" s="11"/>
      <c r="O80" s="4"/>
      <c r="P80" s="12"/>
      <c r="Q80" s="13"/>
    </row>
    <row r="81" spans="2:17" ht="20.149999999999999" customHeight="1">
      <c r="B81" s="100" t="s">
        <v>1</v>
      </c>
      <c r="L81" s="37"/>
      <c r="M81" s="11"/>
      <c r="N81" s="11"/>
      <c r="O81" s="4"/>
      <c r="P81" s="12"/>
      <c r="Q81" s="13"/>
    </row>
    <row r="82" spans="2:17" ht="20.149999999999999" customHeight="1">
      <c r="B82" s="100" t="s">
        <v>1</v>
      </c>
      <c r="L82" s="4"/>
      <c r="M82" s="11"/>
      <c r="N82" s="11"/>
      <c r="O82" s="4"/>
      <c r="P82" s="12"/>
      <c r="Q82" s="13"/>
    </row>
    <row r="83" spans="2:17" ht="20.149999999999999" customHeight="1">
      <c r="B83" s="100" t="s">
        <v>1</v>
      </c>
      <c r="L83" s="84"/>
      <c r="M83" s="3"/>
      <c r="N83" s="3"/>
      <c r="O83" s="3"/>
      <c r="P83" s="85"/>
      <c r="Q83" s="13"/>
    </row>
    <row r="84" spans="2:17" ht="20.149999999999999" customHeight="1">
      <c r="B84" s="100" t="s">
        <v>1</v>
      </c>
      <c r="L84" s="3"/>
      <c r="M84" s="4"/>
      <c r="N84" s="4"/>
      <c r="O84" s="4"/>
      <c r="P84" s="12"/>
      <c r="Q84" s="13"/>
    </row>
    <row r="85" spans="2:17" ht="20.149999999999999" customHeight="1">
      <c r="B85" s="100" t="s">
        <v>1</v>
      </c>
      <c r="L85" s="4"/>
      <c r="M85" s="11"/>
      <c r="N85" s="11"/>
      <c r="O85" s="4"/>
      <c r="P85" s="12"/>
      <c r="Q85" s="13"/>
    </row>
    <row r="86" spans="2:17" ht="20.149999999999999" customHeight="1">
      <c r="B86" s="100" t="s">
        <v>1</v>
      </c>
      <c r="L86" s="4"/>
      <c r="M86" s="11"/>
      <c r="N86" s="11"/>
      <c r="O86" s="4"/>
      <c r="P86" s="12"/>
      <c r="Q86" s="13"/>
    </row>
    <row r="87" spans="2:17" ht="20.149999999999999" customHeight="1">
      <c r="B87" s="100" t="s">
        <v>1</v>
      </c>
      <c r="L87" s="4"/>
      <c r="M87" s="11"/>
      <c r="N87" s="11"/>
      <c r="O87" s="4"/>
      <c r="P87" s="12"/>
      <c r="Q87" s="13"/>
    </row>
    <row r="88" spans="2:17" ht="20.149999999999999" customHeight="1">
      <c r="B88" s="100" t="s">
        <v>1</v>
      </c>
      <c r="L88" s="4"/>
      <c r="M88" s="11"/>
      <c r="N88" s="11"/>
      <c r="O88" s="4"/>
      <c r="P88" s="12"/>
      <c r="Q88" s="13"/>
    </row>
    <row r="89" spans="2:17" ht="20.149999999999999" customHeight="1">
      <c r="L89" s="4"/>
      <c r="M89" s="11"/>
      <c r="N89" s="11"/>
      <c r="O89" s="4"/>
      <c r="P89" s="12"/>
      <c r="Q89" s="13"/>
    </row>
    <row r="90" spans="2:17" ht="20.149999999999999" customHeight="1">
      <c r="L90" s="4"/>
      <c r="M90" s="11"/>
      <c r="N90" s="11"/>
      <c r="O90" s="4"/>
      <c r="P90" s="12"/>
      <c r="Q90" s="13"/>
    </row>
    <row r="91" spans="2:17" ht="20.149999999999999" customHeight="1">
      <c r="L91" s="4"/>
      <c r="M91" s="11"/>
      <c r="N91" s="11"/>
      <c r="O91" s="4"/>
      <c r="P91" s="12"/>
      <c r="Q91" s="13"/>
    </row>
    <row r="92" spans="2:17" ht="20.149999999999999" customHeight="1">
      <c r="L92" s="84"/>
      <c r="M92" s="3"/>
      <c r="N92" s="3"/>
      <c r="O92" s="3"/>
      <c r="P92" s="85"/>
      <c r="Q92" s="13"/>
    </row>
    <row r="93" spans="2:17" ht="20.149999999999999" customHeight="1">
      <c r="L93" s="3"/>
      <c r="M93" s="4"/>
      <c r="N93" s="4"/>
      <c r="O93" s="4"/>
      <c r="P93" s="12"/>
      <c r="Q93" s="13"/>
    </row>
    <row r="94" spans="2:17" ht="20.149999999999999" customHeight="1">
      <c r="L94" s="4"/>
      <c r="M94" s="11"/>
      <c r="N94" s="11"/>
      <c r="O94" s="4"/>
      <c r="P94" s="12"/>
      <c r="Q94" s="13"/>
    </row>
    <row r="95" spans="2:17" ht="20.149999999999999" customHeight="1">
      <c r="L95" s="102"/>
      <c r="M95" s="11"/>
      <c r="N95" s="11"/>
      <c r="O95" s="4"/>
      <c r="P95" s="12"/>
      <c r="Q95" s="13"/>
    </row>
    <row r="96" spans="2:17" ht="20.149999999999999" customHeight="1">
      <c r="L96" s="4"/>
      <c r="M96" s="11"/>
      <c r="N96" s="11"/>
      <c r="O96" s="4"/>
      <c r="P96" s="12"/>
      <c r="Q96" s="13"/>
    </row>
    <row r="97" spans="12:17" ht="20.149999999999999" customHeight="1">
      <c r="L97" s="4"/>
      <c r="M97" s="11"/>
      <c r="N97" s="11"/>
      <c r="O97" s="4"/>
      <c r="P97" s="12"/>
      <c r="Q97" s="13"/>
    </row>
    <row r="98" spans="12:17" ht="20.149999999999999" customHeight="1">
      <c r="L98" s="4"/>
      <c r="M98" s="11"/>
      <c r="N98" s="11"/>
      <c r="O98" s="4"/>
      <c r="P98" s="73"/>
      <c r="Q98" s="13"/>
    </row>
    <row r="99" spans="12:17" ht="20.149999999999999" customHeight="1">
      <c r="L99" s="4"/>
      <c r="M99" s="11"/>
      <c r="N99" s="11"/>
      <c r="O99" s="4"/>
      <c r="P99" s="73"/>
      <c r="Q99" s="13"/>
    </row>
    <row r="100" spans="12:17" ht="20.149999999999999" customHeight="1">
      <c r="L100" s="4"/>
      <c r="M100" s="11"/>
      <c r="N100" s="11"/>
      <c r="O100" s="4"/>
      <c r="P100" s="73"/>
      <c r="Q100" s="13"/>
    </row>
    <row r="101" spans="12:17" ht="20.149999999999999" customHeight="1">
      <c r="L101" s="4"/>
      <c r="M101" s="11"/>
      <c r="N101" s="11"/>
      <c r="O101" s="4"/>
      <c r="P101" s="12"/>
      <c r="Q101" s="13"/>
    </row>
    <row r="102" spans="12:17" ht="20.149999999999999" customHeight="1">
      <c r="L102" s="84"/>
      <c r="M102" s="3"/>
      <c r="N102" s="3"/>
      <c r="O102" s="3"/>
      <c r="P102" s="85"/>
      <c r="Q102" s="13"/>
    </row>
    <row r="103" spans="12:17" ht="20.149999999999999" customHeight="1">
      <c r="L103" s="3"/>
      <c r="M103" s="4"/>
      <c r="N103" s="4"/>
      <c r="O103" s="4"/>
      <c r="P103" s="4"/>
      <c r="Q103" s="13"/>
    </row>
    <row r="104" spans="12:17" ht="20.149999999999999" customHeight="1">
      <c r="L104" s="4"/>
      <c r="M104" s="11"/>
      <c r="N104" s="11"/>
      <c r="O104" s="4"/>
      <c r="P104" s="73"/>
      <c r="Q104" s="13"/>
    </row>
    <row r="105" spans="12:17" ht="20.149999999999999" customHeight="1">
      <c r="L105" s="4"/>
      <c r="M105" s="11"/>
      <c r="N105" s="11"/>
      <c r="O105" s="4"/>
      <c r="P105" s="73"/>
      <c r="Q105" s="13"/>
    </row>
    <row r="106" spans="12:17" ht="20.149999999999999" customHeight="1">
      <c r="L106" s="4"/>
      <c r="M106" s="11"/>
      <c r="N106" s="11"/>
      <c r="O106" s="4"/>
      <c r="P106" s="73"/>
      <c r="Q106" s="13"/>
    </row>
    <row r="107" spans="12:17" ht="20.149999999999999" customHeight="1">
      <c r="L107" s="4"/>
      <c r="M107" s="11"/>
      <c r="N107" s="11"/>
      <c r="O107" s="4"/>
      <c r="P107" s="73"/>
      <c r="Q107" s="13"/>
    </row>
    <row r="108" spans="12:17" ht="20.149999999999999" customHeight="1">
      <c r="L108" s="4"/>
      <c r="M108" s="11"/>
      <c r="N108" s="11"/>
      <c r="O108" s="4"/>
      <c r="P108" s="73"/>
      <c r="Q108" s="13"/>
    </row>
    <row r="109" spans="12:17" ht="20.149999999999999" customHeight="1">
      <c r="L109" s="4"/>
      <c r="M109" s="11"/>
      <c r="N109" s="11"/>
      <c r="O109" s="4"/>
      <c r="P109" s="73"/>
      <c r="Q109" s="13"/>
    </row>
    <row r="110" spans="12:17" ht="20.149999999999999" customHeight="1">
      <c r="L110" s="103"/>
      <c r="M110" s="11"/>
      <c r="N110" s="11"/>
      <c r="O110" s="4"/>
      <c r="P110" s="73"/>
      <c r="Q110" s="13"/>
    </row>
    <row r="111" spans="12:17" ht="20.149999999999999" customHeight="1">
      <c r="L111" s="103"/>
      <c r="M111" s="11"/>
      <c r="N111" s="11"/>
      <c r="O111" s="4"/>
      <c r="P111" s="73"/>
      <c r="Q111" s="13"/>
    </row>
    <row r="112" spans="12:17" ht="20.149999999999999" customHeight="1">
      <c r="L112" s="103"/>
      <c r="M112" s="11"/>
      <c r="N112" s="11"/>
      <c r="O112" s="4"/>
      <c r="P112" s="73"/>
      <c r="Q112" s="13"/>
    </row>
    <row r="113" spans="12:17" ht="20.149999999999999" customHeight="1">
      <c r="L113" s="103"/>
      <c r="M113" s="11"/>
      <c r="N113" s="11"/>
      <c r="O113" s="4"/>
      <c r="P113" s="73"/>
      <c r="Q113" s="13"/>
    </row>
    <row r="114" spans="12:17" ht="20.149999999999999" customHeight="1">
      <c r="L114" s="4"/>
      <c r="M114" s="11"/>
      <c r="N114" s="11"/>
      <c r="O114" s="4"/>
      <c r="P114" s="73"/>
      <c r="Q114" s="13"/>
    </row>
    <row r="115" spans="12:17" ht="20.149999999999999" customHeight="1">
      <c r="L115" s="4"/>
      <c r="M115" s="11"/>
      <c r="N115" s="11"/>
      <c r="O115" s="4"/>
      <c r="P115" s="73"/>
      <c r="Q115" s="13"/>
    </row>
    <row r="116" spans="12:17" ht="20.149999999999999" customHeight="1">
      <c r="L116" s="4"/>
      <c r="M116" s="11"/>
      <c r="N116" s="11"/>
      <c r="O116" s="4"/>
      <c r="P116" s="73"/>
      <c r="Q116" s="13"/>
    </row>
    <row r="117" spans="12:17" ht="20.149999999999999" customHeight="1">
      <c r="L117" s="4"/>
      <c r="M117" s="11"/>
      <c r="N117" s="11"/>
      <c r="O117" s="4"/>
      <c r="P117" s="73"/>
      <c r="Q117" s="13"/>
    </row>
    <row r="118" spans="12:17" ht="20.149999999999999" customHeight="1">
      <c r="L118" s="4"/>
      <c r="M118" s="11"/>
      <c r="N118" s="11"/>
      <c r="O118" s="4"/>
      <c r="P118" s="73"/>
      <c r="Q118" s="13"/>
    </row>
    <row r="119" spans="12:17" ht="20.149999999999999" customHeight="1">
      <c r="L119" s="4"/>
      <c r="M119" s="11"/>
      <c r="N119" s="11"/>
      <c r="O119" s="4"/>
      <c r="P119" s="73"/>
      <c r="Q119" s="13"/>
    </row>
    <row r="120" spans="12:17" ht="20.149999999999999" customHeight="1">
      <c r="L120" s="4"/>
      <c r="M120" s="11"/>
      <c r="N120" s="11"/>
      <c r="O120" s="4"/>
      <c r="P120" s="73"/>
      <c r="Q120" s="13"/>
    </row>
    <row r="121" spans="12:17" ht="20.149999999999999" customHeight="1">
      <c r="L121" s="4"/>
      <c r="M121" s="11"/>
      <c r="N121" s="11"/>
      <c r="O121" s="4"/>
      <c r="P121" s="73"/>
      <c r="Q121" s="13"/>
    </row>
    <row r="122" spans="12:17" ht="20.149999999999999" customHeight="1">
      <c r="L122" s="84"/>
      <c r="M122" s="3"/>
      <c r="N122" s="3"/>
      <c r="O122" s="3"/>
      <c r="P122" s="85"/>
      <c r="Q122" s="13"/>
    </row>
    <row r="123" spans="12:17" ht="20.149999999999999" customHeight="1">
      <c r="L123" s="3"/>
      <c r="M123" s="4"/>
      <c r="N123" s="4"/>
      <c r="O123" s="4"/>
      <c r="P123" s="4"/>
      <c r="Q123" s="13"/>
    </row>
    <row r="124" spans="12:17" ht="20.149999999999999" customHeight="1">
      <c r="L124" s="4"/>
      <c r="M124" s="11"/>
      <c r="N124" s="11"/>
      <c r="O124" s="4"/>
      <c r="P124" s="73"/>
      <c r="Q124" s="13"/>
    </row>
    <row r="125" spans="12:17" ht="20.149999999999999" customHeight="1">
      <c r="L125" s="4"/>
      <c r="M125" s="11"/>
      <c r="N125" s="11"/>
      <c r="O125" s="4"/>
      <c r="P125" s="73"/>
      <c r="Q125" s="13"/>
    </row>
    <row r="126" spans="12:17" ht="20.149999999999999" customHeight="1">
      <c r="L126" s="4"/>
      <c r="M126" s="11"/>
      <c r="N126" s="11"/>
      <c r="O126" s="4"/>
      <c r="P126" s="73"/>
      <c r="Q126" s="13"/>
    </row>
    <row r="127" spans="12:17" ht="20.149999999999999" customHeight="1">
      <c r="L127" s="4"/>
      <c r="M127" s="11"/>
      <c r="N127" s="11"/>
      <c r="O127" s="4"/>
      <c r="P127" s="73"/>
      <c r="Q127" s="13"/>
    </row>
    <row r="128" spans="12:17" ht="20.149999999999999" customHeight="1">
      <c r="L128" s="4"/>
      <c r="M128" s="11"/>
      <c r="N128" s="11"/>
      <c r="O128" s="4"/>
      <c r="P128" s="73"/>
      <c r="Q128" s="13"/>
    </row>
    <row r="129" spans="12:17" ht="20.149999999999999" customHeight="1">
      <c r="L129" s="4"/>
      <c r="M129" s="11"/>
      <c r="N129" s="11"/>
      <c r="O129" s="4"/>
      <c r="P129" s="73"/>
      <c r="Q129" s="13"/>
    </row>
    <row r="130" spans="12:17" ht="20.149999999999999" customHeight="1">
      <c r="L130" s="4"/>
      <c r="M130" s="11"/>
      <c r="N130" s="11"/>
      <c r="O130" s="4"/>
      <c r="P130" s="73"/>
      <c r="Q130" s="13"/>
    </row>
    <row r="131" spans="12:17" ht="20.149999999999999" customHeight="1">
      <c r="L131" s="4"/>
      <c r="M131" s="11"/>
      <c r="N131" s="11"/>
      <c r="O131" s="4"/>
      <c r="P131" s="73"/>
      <c r="Q131" s="13"/>
    </row>
    <row r="132" spans="12:17" ht="20.149999999999999" customHeight="1">
      <c r="L132" s="84"/>
      <c r="M132" s="3"/>
      <c r="N132" s="3"/>
      <c r="O132" s="3"/>
      <c r="P132" s="85"/>
      <c r="Q132" s="13"/>
    </row>
    <row r="133" spans="12:17" ht="20.149999999999999" customHeight="1">
      <c r="L133" s="3"/>
      <c r="M133" s="4"/>
      <c r="N133" s="4"/>
      <c r="O133" s="4"/>
      <c r="P133" s="4"/>
      <c r="Q133" s="13"/>
    </row>
    <row r="134" spans="12:17" ht="20.149999999999999" customHeight="1">
      <c r="L134" s="4"/>
      <c r="M134" s="11"/>
      <c r="N134" s="11"/>
      <c r="O134" s="4"/>
      <c r="P134" s="12"/>
      <c r="Q134" s="13"/>
    </row>
    <row r="135" spans="12:17" ht="20.149999999999999" customHeight="1">
      <c r="L135" s="4"/>
      <c r="M135" s="11"/>
      <c r="N135" s="11"/>
      <c r="O135" s="4"/>
      <c r="P135" s="73"/>
      <c r="Q135" s="13"/>
    </row>
    <row r="136" spans="12:17" ht="20.149999999999999" customHeight="1">
      <c r="L136" s="84"/>
      <c r="M136" s="3"/>
      <c r="N136" s="3"/>
      <c r="O136" s="3"/>
      <c r="P136" s="85"/>
      <c r="Q136" s="13"/>
    </row>
    <row r="137" spans="12:17" ht="20.149999999999999" customHeight="1">
      <c r="L137" s="4"/>
      <c r="M137" s="3"/>
      <c r="N137" s="3"/>
      <c r="O137" s="3"/>
      <c r="P137" s="4"/>
      <c r="Q137" s="13"/>
    </row>
    <row r="138" spans="12:17" ht="20.149999999999999" customHeight="1">
      <c r="L138" s="4"/>
      <c r="M138" s="3"/>
      <c r="N138" s="3"/>
      <c r="O138" s="3"/>
      <c r="P138" s="4"/>
      <c r="Q138" s="13"/>
    </row>
    <row r="139" spans="12:17" ht="20.149999999999999" customHeight="1">
      <c r="L139" s="101"/>
      <c r="M139" s="3"/>
      <c r="N139" s="3"/>
      <c r="O139" s="3"/>
      <c r="P139" s="6"/>
      <c r="Q139" s="13"/>
    </row>
    <row r="140" spans="12:17" ht="20.149999999999999" customHeight="1">
      <c r="L140" s="7"/>
      <c r="M140" s="8"/>
      <c r="N140" s="8"/>
      <c r="O140" s="7"/>
      <c r="P140" s="7"/>
      <c r="Q140" s="13"/>
    </row>
    <row r="141" spans="12:17" ht="20.149999999999999" customHeight="1">
      <c r="L141" s="9"/>
      <c r="M141" s="4"/>
      <c r="N141" s="4"/>
      <c r="O141" s="4"/>
      <c r="P141" s="12"/>
      <c r="Q141" s="13"/>
    </row>
    <row r="142" spans="12:17" ht="20.149999999999999" customHeight="1">
      <c r="L142" s="104"/>
      <c r="M142" s="11"/>
      <c r="N142" s="11"/>
      <c r="O142" s="4"/>
      <c r="P142" s="73"/>
      <c r="Q142" s="13"/>
    </row>
    <row r="143" spans="12:17" ht="20.149999999999999" customHeight="1">
      <c r="L143" s="105"/>
      <c r="M143" s="11"/>
      <c r="N143" s="11"/>
      <c r="O143" s="4"/>
      <c r="P143" s="73"/>
      <c r="Q143" s="13"/>
    </row>
    <row r="144" spans="12:17" ht="20.149999999999999" customHeight="1">
      <c r="L144" s="105"/>
      <c r="M144" s="11"/>
      <c r="N144" s="11"/>
      <c r="O144" s="4"/>
      <c r="P144" s="73"/>
      <c r="Q144" s="13"/>
    </row>
    <row r="145" spans="12:17" ht="20.149999999999999" customHeight="1">
      <c r="L145" s="105"/>
      <c r="M145" s="11"/>
      <c r="N145" s="11"/>
      <c r="O145" s="4"/>
      <c r="P145" s="73"/>
      <c r="Q145" s="13"/>
    </row>
    <row r="146" spans="12:17" ht="20.149999999999999" customHeight="1">
      <c r="L146" s="105"/>
      <c r="M146" s="11"/>
      <c r="N146" s="11"/>
      <c r="O146" s="4"/>
      <c r="P146" s="73"/>
      <c r="Q146" s="13"/>
    </row>
    <row r="147" spans="12:17" ht="20.149999999999999" customHeight="1">
      <c r="L147" s="105"/>
      <c r="M147" s="11"/>
      <c r="N147" s="11"/>
      <c r="O147" s="4"/>
      <c r="P147" s="73"/>
      <c r="Q147" s="13"/>
    </row>
    <row r="148" spans="12:17" ht="20.149999999999999" customHeight="1">
      <c r="L148" s="84"/>
      <c r="M148" s="3"/>
      <c r="N148" s="3"/>
      <c r="O148" s="3"/>
      <c r="P148" s="85"/>
      <c r="Q148" s="13"/>
    </row>
    <row r="149" spans="12:17" ht="20.149999999999999" customHeight="1">
      <c r="L149" s="3"/>
      <c r="M149" s="4"/>
      <c r="N149" s="4"/>
      <c r="O149" s="4"/>
      <c r="P149" s="4"/>
      <c r="Q149" s="13"/>
    </row>
    <row r="150" spans="12:17" ht="20.149999999999999" customHeight="1">
      <c r="L150" s="4"/>
      <c r="M150" s="11"/>
      <c r="N150" s="11"/>
      <c r="O150" s="4"/>
      <c r="P150" s="73"/>
      <c r="Q150" s="13"/>
    </row>
    <row r="151" spans="12:17" ht="20.149999999999999" customHeight="1">
      <c r="L151" s="4"/>
      <c r="M151" s="11"/>
      <c r="N151" s="11"/>
      <c r="O151" s="4"/>
      <c r="P151" s="106"/>
      <c r="Q151" s="13"/>
    </row>
    <row r="152" spans="12:17" ht="20.149999999999999" customHeight="1">
      <c r="L152" s="4"/>
      <c r="M152" s="11"/>
      <c r="N152" s="11"/>
      <c r="O152" s="4"/>
      <c r="P152" s="73"/>
      <c r="Q152" s="13"/>
    </row>
    <row r="153" spans="12:17" ht="20.149999999999999" customHeight="1">
      <c r="L153" s="4"/>
      <c r="M153" s="11"/>
      <c r="N153" s="11"/>
      <c r="O153" s="4"/>
      <c r="P153" s="73"/>
      <c r="Q153" s="13"/>
    </row>
    <row r="154" spans="12:17" ht="20.149999999999999" customHeight="1">
      <c r="L154" s="4"/>
      <c r="M154" s="11"/>
      <c r="N154" s="11"/>
      <c r="O154" s="4"/>
      <c r="P154" s="73"/>
      <c r="Q154" s="13"/>
    </row>
    <row r="155" spans="12:17" ht="20.149999999999999" customHeight="1">
      <c r="L155" s="4"/>
      <c r="M155" s="11"/>
      <c r="N155" s="11"/>
      <c r="O155" s="4"/>
      <c r="P155" s="73"/>
      <c r="Q155" s="13"/>
    </row>
    <row r="156" spans="12:17" ht="20.149999999999999" customHeight="1">
      <c r="L156" s="4"/>
      <c r="M156" s="11"/>
      <c r="N156" s="11"/>
      <c r="O156" s="4"/>
      <c r="P156" s="73"/>
      <c r="Q156" s="13"/>
    </row>
    <row r="157" spans="12:17" ht="20.149999999999999" customHeight="1">
      <c r="L157" s="4"/>
      <c r="M157" s="11"/>
      <c r="N157" s="11"/>
      <c r="O157" s="4"/>
      <c r="P157" s="73"/>
      <c r="Q157" s="13"/>
    </row>
    <row r="158" spans="12:17" ht="20.149999999999999" customHeight="1">
      <c r="L158" s="4"/>
      <c r="M158" s="11"/>
      <c r="N158" s="11"/>
      <c r="O158" s="4"/>
      <c r="P158" s="73"/>
      <c r="Q158" s="13"/>
    </row>
    <row r="159" spans="12:17" ht="20.149999999999999" customHeight="1">
      <c r="L159" s="4"/>
      <c r="M159" s="11"/>
      <c r="N159" s="11"/>
      <c r="O159" s="4"/>
      <c r="P159" s="73"/>
      <c r="Q159" s="13"/>
    </row>
    <row r="160" spans="12:17" ht="20.149999999999999" customHeight="1">
      <c r="L160" s="4"/>
      <c r="M160" s="11"/>
      <c r="N160" s="11"/>
      <c r="O160" s="4"/>
      <c r="P160" s="73"/>
      <c r="Q160" s="13"/>
    </row>
    <row r="161" spans="12:17" ht="20.149999999999999" customHeight="1">
      <c r="L161" s="84"/>
      <c r="M161" s="3"/>
      <c r="N161" s="3"/>
      <c r="O161" s="3"/>
      <c r="P161" s="85"/>
      <c r="Q161" s="13"/>
    </row>
    <row r="162" spans="12:17" ht="20.149999999999999" customHeight="1">
      <c r="L162" s="3"/>
      <c r="M162" s="4"/>
      <c r="N162" s="4"/>
      <c r="O162" s="4"/>
      <c r="P162" s="4"/>
      <c r="Q162" s="13"/>
    </row>
    <row r="163" spans="12:17" ht="20.149999999999999" customHeight="1">
      <c r="L163" s="4"/>
      <c r="M163" s="11"/>
      <c r="N163" s="11"/>
      <c r="O163" s="4"/>
      <c r="P163" s="73"/>
      <c r="Q163" s="13"/>
    </row>
    <row r="164" spans="12:17" ht="20.149999999999999" customHeight="1">
      <c r="L164" s="4"/>
      <c r="M164" s="11"/>
      <c r="N164" s="11"/>
      <c r="O164" s="4"/>
      <c r="P164" s="73"/>
      <c r="Q164" s="13"/>
    </row>
    <row r="165" spans="12:17" ht="20.149999999999999" customHeight="1">
      <c r="L165" s="4"/>
      <c r="M165" s="11"/>
      <c r="N165" s="11"/>
      <c r="O165" s="4"/>
      <c r="P165" s="73"/>
      <c r="Q165" s="13"/>
    </row>
    <row r="166" spans="12:17" ht="20.149999999999999" customHeight="1">
      <c r="L166" s="4"/>
      <c r="M166" s="11"/>
      <c r="N166" s="11"/>
      <c r="O166" s="4"/>
      <c r="P166" s="73"/>
      <c r="Q166" s="13"/>
    </row>
    <row r="167" spans="12:17" ht="20.149999999999999" customHeight="1">
      <c r="L167" s="4"/>
      <c r="M167" s="11"/>
      <c r="N167" s="11"/>
      <c r="O167" s="4"/>
      <c r="P167" s="73"/>
      <c r="Q167" s="13"/>
    </row>
    <row r="168" spans="12:17" ht="20.149999999999999" customHeight="1">
      <c r="L168" s="4"/>
      <c r="M168" s="11"/>
      <c r="N168" s="11"/>
      <c r="O168" s="4"/>
      <c r="P168" s="73"/>
      <c r="Q168" s="13"/>
    </row>
    <row r="169" spans="12:17" ht="20.149999999999999" customHeight="1">
      <c r="L169" s="4"/>
      <c r="M169" s="11"/>
      <c r="N169" s="11"/>
      <c r="O169" s="4"/>
      <c r="P169" s="73"/>
      <c r="Q169" s="13"/>
    </row>
    <row r="170" spans="12:17" ht="20.149999999999999" customHeight="1">
      <c r="L170" s="4"/>
      <c r="M170" s="11"/>
      <c r="N170" s="11"/>
      <c r="O170" s="4"/>
      <c r="P170" s="73"/>
      <c r="Q170" s="13"/>
    </row>
    <row r="171" spans="12:17" ht="20.149999999999999" customHeight="1">
      <c r="L171" s="4"/>
      <c r="M171" s="11"/>
      <c r="N171" s="11"/>
      <c r="O171" s="4"/>
      <c r="P171" s="73"/>
      <c r="Q171" s="13"/>
    </row>
    <row r="172" spans="12:17" ht="20.149999999999999" customHeight="1">
      <c r="L172" s="4"/>
      <c r="M172" s="11"/>
      <c r="N172" s="11"/>
      <c r="O172" s="4"/>
      <c r="P172" s="73"/>
      <c r="Q172" s="13"/>
    </row>
    <row r="173" spans="12:17" ht="20.149999999999999" customHeight="1">
      <c r="L173" s="4"/>
      <c r="M173" s="11"/>
      <c r="N173" s="11"/>
      <c r="O173" s="4"/>
      <c r="P173" s="73"/>
      <c r="Q173" s="13"/>
    </row>
    <row r="174" spans="12:17" ht="20.149999999999999" customHeight="1">
      <c r="L174" s="4"/>
      <c r="M174" s="11"/>
      <c r="N174" s="11"/>
      <c r="O174" s="4"/>
      <c r="P174" s="73"/>
      <c r="Q174" s="13"/>
    </row>
    <row r="175" spans="12:17" ht="20.149999999999999" customHeight="1">
      <c r="L175" s="4"/>
      <c r="M175" s="11"/>
      <c r="N175" s="11"/>
      <c r="O175" s="4"/>
      <c r="P175" s="73"/>
      <c r="Q175" s="13"/>
    </row>
    <row r="176" spans="12:17" ht="20.149999999999999" customHeight="1">
      <c r="L176" s="4"/>
      <c r="M176" s="11"/>
      <c r="N176" s="11"/>
      <c r="O176" s="4"/>
      <c r="P176" s="73"/>
      <c r="Q176" s="13"/>
    </row>
    <row r="177" spans="12:17" ht="20.149999999999999" customHeight="1">
      <c r="L177" s="4"/>
      <c r="M177" s="11"/>
      <c r="N177" s="11"/>
      <c r="O177" s="4"/>
      <c r="P177" s="73"/>
      <c r="Q177" s="13"/>
    </row>
    <row r="178" spans="12:17" ht="20.149999999999999" customHeight="1">
      <c r="L178" s="4"/>
      <c r="M178" s="11"/>
      <c r="N178" s="11"/>
      <c r="O178" s="4"/>
      <c r="P178" s="73"/>
      <c r="Q178" s="13"/>
    </row>
    <row r="179" spans="12:17" ht="20.149999999999999" customHeight="1">
      <c r="L179" s="4"/>
      <c r="M179" s="11"/>
      <c r="N179" s="11"/>
      <c r="O179" s="4"/>
      <c r="P179" s="73"/>
      <c r="Q179" s="13"/>
    </row>
    <row r="180" spans="12:17" ht="20.149999999999999" customHeight="1">
      <c r="L180" s="4"/>
      <c r="M180" s="11"/>
      <c r="N180" s="11"/>
      <c r="O180" s="4"/>
      <c r="P180" s="73"/>
      <c r="Q180" s="13"/>
    </row>
    <row r="181" spans="12:17" ht="20.149999999999999" customHeight="1">
      <c r="L181" s="4"/>
      <c r="M181" s="11"/>
      <c r="N181" s="11"/>
      <c r="O181" s="4"/>
      <c r="P181" s="73"/>
      <c r="Q181" s="13"/>
    </row>
    <row r="182" spans="12:17" ht="20.149999999999999" customHeight="1">
      <c r="L182" s="4"/>
      <c r="M182" s="11"/>
      <c r="N182" s="11"/>
      <c r="O182" s="4"/>
      <c r="P182" s="73"/>
      <c r="Q182" s="13"/>
    </row>
    <row r="183" spans="12:17" ht="20.149999999999999" customHeight="1">
      <c r="L183" s="4"/>
      <c r="M183" s="11"/>
      <c r="N183" s="11"/>
      <c r="O183" s="4"/>
      <c r="P183" s="73"/>
      <c r="Q183" s="13"/>
    </row>
    <row r="184" spans="12:17" ht="20.149999999999999" customHeight="1">
      <c r="L184" s="4"/>
      <c r="M184" s="11"/>
      <c r="N184" s="11"/>
      <c r="O184" s="4"/>
      <c r="P184" s="73"/>
      <c r="Q184" s="13"/>
    </row>
    <row r="185" spans="12:17" ht="20.149999999999999" customHeight="1">
      <c r="L185" s="4"/>
      <c r="M185" s="11"/>
      <c r="N185" s="11"/>
      <c r="O185" s="4"/>
      <c r="P185" s="73"/>
      <c r="Q185" s="13"/>
    </row>
    <row r="186" spans="12:17" ht="20.149999999999999" customHeight="1">
      <c r="L186" s="4"/>
      <c r="M186" s="11"/>
      <c r="N186" s="11"/>
      <c r="O186" s="4"/>
      <c r="P186" s="73"/>
      <c r="Q186" s="13"/>
    </row>
    <row r="187" spans="12:17" ht="20.149999999999999" customHeight="1">
      <c r="L187" s="4"/>
      <c r="M187" s="11"/>
      <c r="N187" s="11"/>
      <c r="O187" s="4"/>
      <c r="P187" s="73"/>
      <c r="Q187" s="13"/>
    </row>
    <row r="188" spans="12:17" ht="20.149999999999999" customHeight="1">
      <c r="L188" s="4"/>
      <c r="M188" s="11"/>
      <c r="N188" s="11"/>
      <c r="O188" s="4"/>
      <c r="P188" s="73"/>
      <c r="Q188" s="13"/>
    </row>
    <row r="189" spans="12:17" ht="20.149999999999999" customHeight="1">
      <c r="L189" s="4"/>
      <c r="M189" s="11"/>
      <c r="N189" s="11"/>
      <c r="O189" s="4"/>
      <c r="P189" s="73"/>
      <c r="Q189" s="13"/>
    </row>
    <row r="190" spans="12:17" ht="20.149999999999999" customHeight="1">
      <c r="L190" s="4"/>
      <c r="M190" s="11"/>
      <c r="N190" s="11"/>
      <c r="O190" s="4"/>
      <c r="P190" s="73"/>
      <c r="Q190" s="13"/>
    </row>
    <row r="191" spans="12:17" ht="20.149999999999999" customHeight="1">
      <c r="L191" s="37"/>
      <c r="M191" s="11"/>
      <c r="N191" s="11"/>
      <c r="O191" s="4"/>
      <c r="P191" s="73"/>
      <c r="Q191" s="13"/>
    </row>
    <row r="192" spans="12:17" ht="20.149999999999999" customHeight="1">
      <c r="L192" s="37"/>
      <c r="M192" s="11"/>
      <c r="N192" s="11"/>
      <c r="O192" s="4"/>
      <c r="P192" s="73"/>
      <c r="Q192" s="13"/>
    </row>
    <row r="193" spans="12:17" ht="20.149999999999999" customHeight="1">
      <c r="L193" s="37"/>
      <c r="M193" s="11"/>
      <c r="N193" s="11"/>
      <c r="O193" s="4"/>
      <c r="P193" s="73"/>
      <c r="Q193" s="13"/>
    </row>
    <row r="194" spans="12:17" ht="20.149999999999999" customHeight="1">
      <c r="L194" s="37"/>
      <c r="M194" s="11"/>
      <c r="N194" s="11"/>
      <c r="O194" s="4"/>
      <c r="P194" s="73"/>
      <c r="Q194" s="13"/>
    </row>
    <row r="195" spans="12:17" ht="20.149999999999999" customHeight="1">
      <c r="L195" s="104"/>
      <c r="M195" s="11"/>
      <c r="N195" s="11"/>
      <c r="O195" s="4"/>
      <c r="P195" s="73"/>
      <c r="Q195" s="13"/>
    </row>
    <row r="196" spans="12:17" ht="20.149999999999999" customHeight="1">
      <c r="L196" s="37"/>
      <c r="M196" s="11"/>
      <c r="N196" s="11"/>
      <c r="O196" s="4"/>
      <c r="P196" s="73"/>
      <c r="Q196" s="13"/>
    </row>
    <row r="197" spans="12:17" ht="20.149999999999999" customHeight="1">
      <c r="L197" s="104"/>
      <c r="M197" s="11"/>
      <c r="N197" s="11"/>
      <c r="O197" s="4"/>
      <c r="P197" s="73"/>
      <c r="Q197" s="13"/>
    </row>
    <row r="198" spans="12:17" ht="20.149999999999999" customHeight="1">
      <c r="L198" s="104"/>
      <c r="M198" s="11"/>
      <c r="N198" s="11"/>
      <c r="O198" s="4"/>
      <c r="P198" s="73"/>
      <c r="Q198" s="13"/>
    </row>
    <row r="199" spans="12:17" ht="20.149999999999999" customHeight="1">
      <c r="L199" s="37"/>
      <c r="M199" s="11"/>
      <c r="N199" s="11"/>
      <c r="O199" s="4"/>
      <c r="P199" s="73"/>
      <c r="Q199" s="13"/>
    </row>
    <row r="200" spans="12:17" ht="20.149999999999999" customHeight="1">
      <c r="L200" s="37"/>
      <c r="M200" s="11"/>
      <c r="N200" s="11"/>
      <c r="O200" s="4"/>
      <c r="P200" s="73"/>
      <c r="Q200" s="13"/>
    </row>
    <row r="201" spans="12:17" ht="20.149999999999999" customHeight="1">
      <c r="L201" s="37"/>
      <c r="M201" s="11"/>
      <c r="N201" s="11"/>
      <c r="O201" s="4"/>
      <c r="P201" s="73"/>
      <c r="Q201" s="13"/>
    </row>
    <row r="202" spans="12:17" ht="20.149999999999999" customHeight="1">
      <c r="L202" s="37"/>
      <c r="M202" s="11"/>
      <c r="N202" s="11"/>
      <c r="O202" s="4"/>
      <c r="P202" s="73"/>
      <c r="Q202" s="13"/>
    </row>
    <row r="203" spans="12:17" ht="20.149999999999999" customHeight="1">
      <c r="L203" s="104"/>
      <c r="M203" s="11"/>
      <c r="N203" s="11"/>
      <c r="O203" s="4"/>
      <c r="P203" s="73"/>
      <c r="Q203" s="13"/>
    </row>
    <row r="204" spans="12:17" ht="20.149999999999999" customHeight="1">
      <c r="L204" s="104"/>
      <c r="M204" s="11"/>
      <c r="N204" s="11"/>
      <c r="O204" s="4"/>
      <c r="P204" s="73"/>
      <c r="Q204" s="13"/>
    </row>
    <row r="205" spans="12:17" ht="20.149999999999999" customHeight="1">
      <c r="L205" s="37"/>
      <c r="M205" s="11"/>
      <c r="N205" s="11"/>
      <c r="O205" s="4"/>
      <c r="P205" s="73"/>
      <c r="Q205" s="13"/>
    </row>
    <row r="206" spans="12:17" ht="20.149999999999999" customHeight="1">
      <c r="L206" s="107"/>
      <c r="M206" s="11"/>
      <c r="N206" s="11"/>
      <c r="O206" s="4"/>
      <c r="P206" s="73"/>
      <c r="Q206" s="13"/>
    </row>
    <row r="207" spans="12:17" ht="20.149999999999999" customHeight="1">
      <c r="L207" s="84"/>
      <c r="M207" s="3"/>
      <c r="N207" s="3"/>
      <c r="O207" s="3"/>
      <c r="P207" s="85"/>
      <c r="Q207" s="13"/>
    </row>
    <row r="208" spans="12:17" ht="20.149999999999999" customHeight="1">
      <c r="L208" s="9"/>
      <c r="M208" s="4"/>
      <c r="N208" s="4"/>
      <c r="O208" s="4"/>
      <c r="P208" s="12"/>
      <c r="Q208" s="13"/>
    </row>
    <row r="209" spans="12:17" ht="20.149999999999999" customHeight="1">
      <c r="L209" s="37"/>
      <c r="M209" s="11"/>
      <c r="N209" s="11"/>
      <c r="O209" s="4"/>
      <c r="P209" s="12"/>
      <c r="Q209" s="13"/>
    </row>
    <row r="210" spans="12:17" ht="20.149999999999999" customHeight="1">
      <c r="L210" s="84"/>
      <c r="M210" s="3"/>
      <c r="N210" s="3"/>
      <c r="O210" s="3"/>
      <c r="P210" s="85"/>
      <c r="Q210" s="13"/>
    </row>
    <row r="211" spans="12:17" ht="20.149999999999999" customHeight="1">
      <c r="L211" s="9"/>
      <c r="M211" s="4"/>
      <c r="N211" s="4"/>
      <c r="O211" s="4"/>
      <c r="P211" s="12"/>
      <c r="Q211" s="13"/>
    </row>
    <row r="212" spans="12:17" ht="20.149999999999999" customHeight="1">
      <c r="L212" s="37"/>
      <c r="M212" s="11"/>
      <c r="N212" s="11"/>
      <c r="O212" s="4"/>
      <c r="P212" s="12"/>
      <c r="Q212" s="13"/>
    </row>
    <row r="213" spans="12:17" ht="20.149999999999999" customHeight="1">
      <c r="L213" s="84"/>
      <c r="M213" s="3"/>
      <c r="N213" s="3"/>
      <c r="O213" s="3"/>
      <c r="P213" s="85"/>
      <c r="Q213" s="13"/>
    </row>
    <row r="214" spans="12:17" ht="20.149999999999999" customHeight="1">
      <c r="L214" s="3"/>
      <c r="M214" s="11"/>
      <c r="N214" s="11"/>
      <c r="O214" s="4"/>
      <c r="P214" s="12"/>
      <c r="Q214" s="13"/>
    </row>
    <row r="215" spans="12:17" ht="20.149999999999999" customHeight="1">
      <c r="L215" s="84"/>
      <c r="M215" s="3"/>
      <c r="N215" s="3"/>
      <c r="O215" s="3"/>
      <c r="P215" s="85"/>
      <c r="Q215" s="13"/>
    </row>
    <row r="216" spans="12:17" ht="20.149999999999999" customHeight="1">
      <c r="L216" s="9"/>
      <c r="M216" s="4"/>
      <c r="N216" s="4"/>
      <c r="O216" s="4"/>
      <c r="P216" s="12"/>
      <c r="Q216" s="13"/>
    </row>
    <row r="217" spans="12:17" ht="20.149999999999999" customHeight="1">
      <c r="L217" s="104"/>
      <c r="M217" s="11"/>
      <c r="N217" s="11"/>
      <c r="O217" s="4"/>
      <c r="P217" s="73"/>
      <c r="Q217" s="13"/>
    </row>
    <row r="218" spans="12:17" ht="20.149999999999999" customHeight="1">
      <c r="L218" s="4"/>
      <c r="M218" s="11"/>
      <c r="N218" s="11"/>
      <c r="O218" s="4"/>
      <c r="P218" s="73"/>
      <c r="Q218" s="13"/>
    </row>
    <row r="219" spans="12:17" ht="20.149999999999999" customHeight="1">
      <c r="L219" s="4"/>
      <c r="M219" s="11"/>
      <c r="N219" s="11"/>
      <c r="O219" s="4"/>
      <c r="P219" s="73"/>
      <c r="Q219" s="13"/>
    </row>
    <row r="220" spans="12:17" ht="20.149999999999999" customHeight="1">
      <c r="L220" s="4"/>
      <c r="M220" s="11"/>
      <c r="N220" s="11"/>
      <c r="O220" s="4"/>
      <c r="P220" s="73"/>
      <c r="Q220" s="13"/>
    </row>
    <row r="221" spans="12:17" ht="20.149999999999999" customHeight="1">
      <c r="L221" s="4"/>
      <c r="M221" s="11"/>
      <c r="N221" s="11"/>
      <c r="O221" s="4"/>
      <c r="P221" s="73"/>
      <c r="Q221" s="13"/>
    </row>
    <row r="222" spans="12:17" ht="20.149999999999999" customHeight="1">
      <c r="L222" s="84"/>
      <c r="M222" s="3"/>
      <c r="N222" s="3"/>
      <c r="O222" s="3"/>
      <c r="P222" s="85"/>
      <c r="Q222" s="13"/>
    </row>
    <row r="223" spans="12:17" ht="20.149999999999999" customHeight="1">
      <c r="L223" s="3"/>
      <c r="M223" s="3"/>
      <c r="N223" s="3"/>
      <c r="O223" s="3"/>
      <c r="P223" s="85"/>
      <c r="Q223" s="13"/>
    </row>
    <row r="227" spans="13:14" ht="20.149999999999999" customHeight="1" thickBot="1">
      <c r="M227" s="108"/>
      <c r="N227" s="108"/>
    </row>
    <row r="233" spans="13:14" ht="20.149999999999999" customHeight="1">
      <c r="M233" s="14"/>
      <c r="N233" s="109"/>
    </row>
    <row r="234" spans="13:14" ht="20.149999999999999" customHeight="1">
      <c r="M234" s="14"/>
      <c r="N234" s="109"/>
    </row>
    <row r="235" spans="13:14" ht="20.149999999999999" customHeight="1">
      <c r="M235" s="14"/>
      <c r="N235" s="109"/>
    </row>
    <row r="236" spans="13:14" ht="20.149999999999999" customHeight="1">
      <c r="M236" s="14"/>
      <c r="N236" s="109"/>
    </row>
  </sheetData>
  <printOptions horizontalCentered="1" verticalCentered="1"/>
  <pageMargins left="0.3" right="0.25" top="0.75" bottom="0.75" header="0.3" footer="0.3"/>
  <pageSetup scale="65" orientation="landscape" horizontalDpi="4294967294" verticalDpi="4294967294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F81F5-8EE3-47E3-A7AC-3AAD5A36470F}">
  <sheetPr transitionEvaluation="1" transitionEntry="1" codeName="Sheet11">
    <pageSetUpPr fitToPage="1"/>
  </sheetPr>
  <dimension ref="B1:H76"/>
  <sheetViews>
    <sheetView showGridLines="0" defaultGridColor="0" colorId="22" zoomScaleNormal="100" workbookViewId="0"/>
  </sheetViews>
  <sheetFormatPr defaultColWidth="20.26953125" defaultRowHeight="17.5"/>
  <cols>
    <col min="1" max="1" width="7.453125" style="326" customWidth="1"/>
    <col min="2" max="2" width="24.1796875" style="326" customWidth="1"/>
    <col min="3" max="3" width="29.7265625" style="326" customWidth="1"/>
    <col min="4" max="4" width="22.7265625" style="326" customWidth="1"/>
    <col min="5" max="5" width="24.1796875" style="326" customWidth="1"/>
    <col min="6" max="6" width="29.7265625" style="326" customWidth="1"/>
    <col min="7" max="7" width="21.7265625" style="326" bestFit="1" customWidth="1"/>
    <col min="8" max="8" width="22.7265625" style="326" bestFit="1" customWidth="1"/>
    <col min="9" max="16384" width="20.26953125" style="326"/>
  </cols>
  <sheetData>
    <row r="1" spans="2:8" ht="20.5">
      <c r="B1" s="496" t="s">
        <v>42</v>
      </c>
      <c r="C1" s="496"/>
      <c r="D1" s="496"/>
      <c r="E1" s="496"/>
      <c r="F1" s="496"/>
      <c r="G1" s="496"/>
      <c r="H1" s="325"/>
    </row>
    <row r="2" spans="2:8" ht="20.5">
      <c r="B2" s="496" t="s">
        <v>240</v>
      </c>
      <c r="C2" s="496"/>
      <c r="D2" s="496"/>
      <c r="E2" s="496"/>
      <c r="F2" s="496"/>
      <c r="G2" s="496"/>
      <c r="H2" s="325"/>
    </row>
    <row r="3" spans="2:8" ht="20.5">
      <c r="B3" s="327" t="s">
        <v>344</v>
      </c>
      <c r="C3" s="328"/>
      <c r="D3" s="328" t="s">
        <v>41</v>
      </c>
      <c r="E3" s="328" t="s">
        <v>1</v>
      </c>
      <c r="F3" s="328"/>
      <c r="G3" s="329" t="s">
        <v>345</v>
      </c>
      <c r="H3" s="325"/>
    </row>
    <row r="4" spans="2:8" ht="20.5">
      <c r="B4" s="330" t="s">
        <v>244</v>
      </c>
      <c r="C4" s="331" t="s">
        <v>245</v>
      </c>
      <c r="D4" s="332" t="s">
        <v>246</v>
      </c>
      <c r="E4" s="330" t="s">
        <v>244</v>
      </c>
      <c r="F4" s="331" t="s">
        <v>245</v>
      </c>
      <c r="G4" s="333" t="s">
        <v>246</v>
      </c>
      <c r="H4" s="325"/>
    </row>
    <row r="5" spans="2:8" ht="20.5">
      <c r="B5" s="334" t="s">
        <v>346</v>
      </c>
      <c r="C5" s="335">
        <v>378199.03</v>
      </c>
      <c r="D5" s="336">
        <v>2779574.3200000003</v>
      </c>
      <c r="E5" s="337" t="s">
        <v>347</v>
      </c>
      <c r="F5" s="335">
        <v>133323.75</v>
      </c>
      <c r="G5" s="338">
        <v>1165156.52</v>
      </c>
      <c r="H5" s="325"/>
    </row>
    <row r="6" spans="2:8" ht="20.5">
      <c r="B6" s="334" t="s">
        <v>348</v>
      </c>
      <c r="C6" s="335">
        <v>195800.86</v>
      </c>
      <c r="D6" s="336">
        <v>1811925.63</v>
      </c>
      <c r="E6" s="337" t="s">
        <v>349</v>
      </c>
      <c r="F6" s="335">
        <v>40867.279999999999</v>
      </c>
      <c r="G6" s="338">
        <v>347403.43000000005</v>
      </c>
      <c r="H6" s="325"/>
    </row>
    <row r="7" spans="2:8" ht="20.5">
      <c r="B7" s="334" t="s">
        <v>350</v>
      </c>
      <c r="C7" s="335">
        <v>61329.84</v>
      </c>
      <c r="D7" s="336">
        <v>512504.69999999995</v>
      </c>
      <c r="E7" s="337" t="s">
        <v>351</v>
      </c>
      <c r="F7" s="335">
        <v>117045.46</v>
      </c>
      <c r="G7" s="338">
        <v>1006872.6699999999</v>
      </c>
      <c r="H7" s="325"/>
    </row>
    <row r="8" spans="2:8" ht="20.5">
      <c r="B8" s="334" t="s">
        <v>352</v>
      </c>
      <c r="C8" s="335">
        <v>40617.760000000002</v>
      </c>
      <c r="D8" s="336">
        <v>379928.78</v>
      </c>
      <c r="E8" s="337" t="s">
        <v>353</v>
      </c>
      <c r="F8" s="335">
        <v>268068.65000000002</v>
      </c>
      <c r="G8" s="338">
        <v>1789631.2200000002</v>
      </c>
      <c r="H8" s="325"/>
    </row>
    <row r="9" spans="2:8" ht="20.5">
      <c r="B9" s="334" t="s">
        <v>354</v>
      </c>
      <c r="C9" s="335">
        <v>476355.91</v>
      </c>
      <c r="D9" s="336">
        <v>4293924.34</v>
      </c>
      <c r="E9" s="337" t="s">
        <v>355</v>
      </c>
      <c r="F9" s="335">
        <v>166879.64000000001</v>
      </c>
      <c r="G9" s="338">
        <v>1551839.1800000002</v>
      </c>
      <c r="H9" s="325"/>
    </row>
    <row r="10" spans="2:8" ht="20.5">
      <c r="B10" s="334" t="s">
        <v>356</v>
      </c>
      <c r="C10" s="335">
        <v>312777.17</v>
      </c>
      <c r="D10" s="336">
        <v>2837499.27</v>
      </c>
      <c r="E10" s="337" t="s">
        <v>357</v>
      </c>
      <c r="F10" s="335">
        <v>82332.52</v>
      </c>
      <c r="G10" s="338">
        <v>711053.07</v>
      </c>
      <c r="H10" s="325"/>
    </row>
    <row r="11" spans="2:8" ht="20.5">
      <c r="B11" s="334" t="s">
        <v>358</v>
      </c>
      <c r="C11" s="335">
        <v>107604.99</v>
      </c>
      <c r="D11" s="336">
        <v>893971.92999999993</v>
      </c>
      <c r="E11" s="337" t="s">
        <v>359</v>
      </c>
      <c r="F11" s="335">
        <v>69897.59</v>
      </c>
      <c r="G11" s="338">
        <v>670562.64</v>
      </c>
      <c r="H11" s="325"/>
    </row>
    <row r="12" spans="2:8" ht="20.5">
      <c r="B12" s="334" t="s">
        <v>360</v>
      </c>
      <c r="C12" s="335">
        <v>54158.46</v>
      </c>
      <c r="D12" s="336">
        <v>457047.82</v>
      </c>
      <c r="E12" s="337" t="s">
        <v>361</v>
      </c>
      <c r="F12" s="335">
        <v>336241.15</v>
      </c>
      <c r="G12" s="338">
        <v>3187991.0599999996</v>
      </c>
      <c r="H12" s="325"/>
    </row>
    <row r="13" spans="2:8" ht="20.5">
      <c r="B13" s="334" t="s">
        <v>362</v>
      </c>
      <c r="C13" s="335">
        <v>83028.89</v>
      </c>
      <c r="D13" s="336">
        <v>683496.46000000008</v>
      </c>
      <c r="E13" s="337" t="s">
        <v>363</v>
      </c>
      <c r="F13" s="335">
        <v>97322.51</v>
      </c>
      <c r="G13" s="338">
        <v>860898.15999999992</v>
      </c>
      <c r="H13" s="325"/>
    </row>
    <row r="14" spans="2:8" ht="20.5">
      <c r="B14" s="334" t="s">
        <v>364</v>
      </c>
      <c r="C14" s="335">
        <v>156021.01</v>
      </c>
      <c r="D14" s="336">
        <v>1419067.44</v>
      </c>
      <c r="E14" s="337" t="s">
        <v>365</v>
      </c>
      <c r="F14" s="335">
        <v>104485.72</v>
      </c>
      <c r="G14" s="338">
        <v>967505.64999999991</v>
      </c>
      <c r="H14" s="325"/>
    </row>
    <row r="15" spans="2:8" ht="20.5">
      <c r="B15" s="334" t="s">
        <v>366</v>
      </c>
      <c r="C15" s="335">
        <v>136242.56</v>
      </c>
      <c r="D15" s="336">
        <v>1350519.05</v>
      </c>
      <c r="E15" s="337" t="s">
        <v>367</v>
      </c>
      <c r="F15" s="335">
        <v>324842.51</v>
      </c>
      <c r="G15" s="338">
        <v>3030743.17</v>
      </c>
      <c r="H15" s="325"/>
    </row>
    <row r="16" spans="2:8" ht="20.5">
      <c r="B16" s="334" t="s">
        <v>368</v>
      </c>
      <c r="C16" s="335">
        <v>45407.09</v>
      </c>
      <c r="D16" s="336">
        <v>437999.05000000005</v>
      </c>
      <c r="E16" s="337" t="s">
        <v>369</v>
      </c>
      <c r="F16" s="335">
        <v>58086.559999999998</v>
      </c>
      <c r="G16" s="338">
        <v>465549.16</v>
      </c>
      <c r="H16" s="325"/>
    </row>
    <row r="17" spans="2:8" ht="20.5">
      <c r="B17" s="334" t="s">
        <v>370</v>
      </c>
      <c r="C17" s="335">
        <v>101646.97</v>
      </c>
      <c r="D17" s="336">
        <v>834340.15999999992</v>
      </c>
      <c r="E17" s="337" t="s">
        <v>371</v>
      </c>
      <c r="F17" s="335">
        <v>146862.39999999999</v>
      </c>
      <c r="G17" s="338">
        <v>1242647.1499999999</v>
      </c>
      <c r="H17" s="325"/>
    </row>
    <row r="18" spans="2:8" ht="20.5">
      <c r="B18" s="334" t="s">
        <v>372</v>
      </c>
      <c r="C18" s="335">
        <v>24869.93</v>
      </c>
      <c r="D18" s="336">
        <v>218733.5</v>
      </c>
      <c r="E18" s="337" t="s">
        <v>373</v>
      </c>
      <c r="F18" s="335">
        <v>498023.98</v>
      </c>
      <c r="G18" s="338">
        <v>4708002.1199999992</v>
      </c>
      <c r="H18" s="325"/>
    </row>
    <row r="19" spans="2:8" ht="20.5">
      <c r="B19" s="334" t="s">
        <v>374</v>
      </c>
      <c r="C19" s="335">
        <v>118122.09</v>
      </c>
      <c r="D19" s="336">
        <v>1015554.14</v>
      </c>
      <c r="E19" s="337" t="s">
        <v>375</v>
      </c>
      <c r="F19" s="335">
        <v>34264.15</v>
      </c>
      <c r="G19" s="338">
        <v>238055</v>
      </c>
      <c r="H19" s="325"/>
    </row>
    <row r="20" spans="2:8" ht="20.5">
      <c r="B20" s="334" t="s">
        <v>376</v>
      </c>
      <c r="C20" s="335">
        <v>194171.98</v>
      </c>
      <c r="D20" s="336">
        <v>1752748.37</v>
      </c>
      <c r="E20" s="337" t="s">
        <v>377</v>
      </c>
      <c r="F20" s="335">
        <v>61791.9</v>
      </c>
      <c r="G20" s="338">
        <v>590668.52</v>
      </c>
      <c r="H20" s="325"/>
    </row>
    <row r="21" spans="2:8" ht="20.5">
      <c r="B21" s="334" t="s">
        <v>378</v>
      </c>
      <c r="C21" s="335">
        <v>50938.22</v>
      </c>
      <c r="D21" s="336">
        <v>476427.53</v>
      </c>
      <c r="E21" s="337" t="s">
        <v>379</v>
      </c>
      <c r="F21" s="335">
        <v>102834.32</v>
      </c>
      <c r="G21" s="338">
        <v>900445.42999999993</v>
      </c>
      <c r="H21" s="325"/>
    </row>
    <row r="22" spans="2:8" ht="20.5">
      <c r="B22" s="334" t="s">
        <v>380</v>
      </c>
      <c r="C22" s="335">
        <v>209201.12</v>
      </c>
      <c r="D22" s="336">
        <v>2016755.6700000004</v>
      </c>
      <c r="E22" s="337" t="s">
        <v>381</v>
      </c>
      <c r="F22" s="335">
        <v>86241.41</v>
      </c>
      <c r="G22" s="338">
        <v>697835.72000000009</v>
      </c>
      <c r="H22" s="325"/>
    </row>
    <row r="23" spans="2:8" ht="20.5">
      <c r="B23" s="334" t="s">
        <v>382</v>
      </c>
      <c r="C23" s="335">
        <v>2076759.19</v>
      </c>
      <c r="D23" s="336">
        <v>16012295.149999997</v>
      </c>
      <c r="E23" s="337" t="s">
        <v>383</v>
      </c>
      <c r="F23" s="335">
        <v>35073.449999999997</v>
      </c>
      <c r="G23" s="338">
        <v>287724.74999999994</v>
      </c>
      <c r="H23" s="325"/>
    </row>
    <row r="24" spans="2:8" ht="20.5">
      <c r="B24" s="334" t="s">
        <v>384</v>
      </c>
      <c r="C24" s="335">
        <v>42689.34</v>
      </c>
      <c r="D24" s="336">
        <v>371901.99</v>
      </c>
      <c r="E24" s="337" t="s">
        <v>385</v>
      </c>
      <c r="F24" s="335">
        <v>19573.86</v>
      </c>
      <c r="G24" s="338">
        <v>177715.39</v>
      </c>
      <c r="H24" s="325"/>
    </row>
    <row r="25" spans="2:8" ht="20.5">
      <c r="B25" s="334" t="s">
        <v>386</v>
      </c>
      <c r="C25" s="335">
        <v>70560.13</v>
      </c>
      <c r="D25" s="336">
        <v>606231.15</v>
      </c>
      <c r="E25" s="337" t="s">
        <v>387</v>
      </c>
      <c r="F25" s="335">
        <v>63861.47</v>
      </c>
      <c r="G25" s="338">
        <v>508911.41000000003</v>
      </c>
      <c r="H25" s="325"/>
    </row>
    <row r="26" spans="2:8" ht="20.5">
      <c r="B26" s="334" t="s">
        <v>388</v>
      </c>
      <c r="C26" s="335">
        <v>172310.97</v>
      </c>
      <c r="D26" s="336">
        <v>1802829.18</v>
      </c>
      <c r="E26" s="337" t="s">
        <v>389</v>
      </c>
      <c r="F26" s="335">
        <v>243680.73</v>
      </c>
      <c r="G26" s="338">
        <v>2253598.33</v>
      </c>
      <c r="H26" s="325"/>
    </row>
    <row r="27" spans="2:8" ht="20.5">
      <c r="B27" s="334" t="s">
        <v>390</v>
      </c>
      <c r="C27" s="335">
        <v>101795.98</v>
      </c>
      <c r="D27" s="336">
        <v>905274.7</v>
      </c>
      <c r="E27" s="337" t="s">
        <v>391</v>
      </c>
      <c r="F27" s="335">
        <v>106825</v>
      </c>
      <c r="G27" s="338">
        <v>993247</v>
      </c>
      <c r="H27" s="325"/>
    </row>
    <row r="28" spans="2:8" ht="20.5">
      <c r="B28" s="334" t="s">
        <v>392</v>
      </c>
      <c r="C28" s="335">
        <v>154370.17000000001</v>
      </c>
      <c r="D28" s="336">
        <v>1333466.7999999998</v>
      </c>
      <c r="E28" s="337" t="s">
        <v>393</v>
      </c>
      <c r="F28" s="335">
        <v>159086.57999999999</v>
      </c>
      <c r="G28" s="338">
        <v>1450560.67</v>
      </c>
      <c r="H28" s="325"/>
    </row>
    <row r="29" spans="2:8" ht="20.5">
      <c r="B29" s="334" t="s">
        <v>394</v>
      </c>
      <c r="C29" s="335">
        <v>73179.63</v>
      </c>
      <c r="D29" s="336">
        <v>592026.39999999991</v>
      </c>
      <c r="E29" s="337" t="s">
        <v>395</v>
      </c>
      <c r="F29" s="335">
        <v>229030.66</v>
      </c>
      <c r="G29" s="338">
        <v>2247422.09</v>
      </c>
      <c r="H29" s="325"/>
    </row>
    <row r="30" spans="2:8" ht="20.5">
      <c r="B30" s="334" t="s">
        <v>396</v>
      </c>
      <c r="C30" s="335">
        <v>137390</v>
      </c>
      <c r="D30" s="336">
        <v>1229636.6499999999</v>
      </c>
      <c r="E30" s="337" t="s">
        <v>397</v>
      </c>
      <c r="F30" s="335">
        <v>979616.94</v>
      </c>
      <c r="G30" s="338">
        <v>8136687.8200000003</v>
      </c>
      <c r="H30" s="325"/>
    </row>
    <row r="31" spans="2:8" ht="20.5">
      <c r="B31" s="334" t="s">
        <v>398</v>
      </c>
      <c r="C31" s="335">
        <v>145937.78</v>
      </c>
      <c r="D31" s="336">
        <v>1301779.6299999999</v>
      </c>
      <c r="E31" s="337" t="s">
        <v>399</v>
      </c>
      <c r="F31" s="335">
        <v>86389.6</v>
      </c>
      <c r="G31" s="338">
        <v>653785</v>
      </c>
      <c r="H31" s="325"/>
    </row>
    <row r="32" spans="2:8" ht="20.5">
      <c r="B32" s="334" t="s">
        <v>400</v>
      </c>
      <c r="C32" s="335">
        <v>110804.65</v>
      </c>
      <c r="D32" s="336">
        <v>954873.11</v>
      </c>
      <c r="E32" s="337" t="s">
        <v>401</v>
      </c>
      <c r="F32" s="335">
        <v>64892.5</v>
      </c>
      <c r="G32" s="338">
        <v>592931.38</v>
      </c>
      <c r="H32" s="325"/>
    </row>
    <row r="33" spans="2:8" ht="20.5">
      <c r="B33" s="334" t="s">
        <v>402</v>
      </c>
      <c r="C33" s="335">
        <v>94339.47</v>
      </c>
      <c r="D33" s="336">
        <v>753774.09</v>
      </c>
      <c r="E33" s="337" t="s">
        <v>403</v>
      </c>
      <c r="F33" s="335">
        <v>325709.38</v>
      </c>
      <c r="G33" s="338">
        <v>3078389.61</v>
      </c>
      <c r="H33" s="325"/>
    </row>
    <row r="34" spans="2:8" ht="20.5">
      <c r="B34" s="334" t="s">
        <v>404</v>
      </c>
      <c r="C34" s="335">
        <v>298141.44</v>
      </c>
      <c r="D34" s="336">
        <v>2158490.09</v>
      </c>
      <c r="E34" s="337" t="s">
        <v>405</v>
      </c>
      <c r="F34" s="335">
        <v>1725323.48</v>
      </c>
      <c r="G34" s="338">
        <v>17743060.949999999</v>
      </c>
      <c r="H34" s="325"/>
    </row>
    <row r="35" spans="2:8" ht="20.5">
      <c r="B35" s="334" t="s">
        <v>406</v>
      </c>
      <c r="C35" s="335">
        <v>47819.519999999997</v>
      </c>
      <c r="D35" s="336">
        <v>422241.55000000005</v>
      </c>
      <c r="E35" s="337" t="s">
        <v>407</v>
      </c>
      <c r="F35" s="335">
        <v>72236.5</v>
      </c>
      <c r="G35" s="338">
        <v>664590.44999999995</v>
      </c>
      <c r="H35" s="325"/>
    </row>
    <row r="36" spans="2:8" ht="20.5">
      <c r="B36" s="334" t="s">
        <v>408</v>
      </c>
      <c r="C36" s="335">
        <v>204413.86</v>
      </c>
      <c r="D36" s="336">
        <v>1722769.6399999997</v>
      </c>
      <c r="E36" s="337" t="s">
        <v>409</v>
      </c>
      <c r="F36" s="335">
        <v>39146.28</v>
      </c>
      <c r="G36" s="338">
        <v>424120.48</v>
      </c>
      <c r="H36" s="325"/>
    </row>
    <row r="37" spans="2:8" ht="20.5">
      <c r="B37" s="334" t="s">
        <v>410</v>
      </c>
      <c r="C37" s="335">
        <v>1426472.77</v>
      </c>
      <c r="D37" s="336">
        <v>11906480.83</v>
      </c>
      <c r="E37" s="337" t="s">
        <v>411</v>
      </c>
      <c r="F37" s="335">
        <v>446236.75</v>
      </c>
      <c r="G37" s="338">
        <v>4471806.3499999996</v>
      </c>
      <c r="H37" s="325"/>
    </row>
    <row r="38" spans="2:8" ht="20.5">
      <c r="B38" s="334" t="s">
        <v>412</v>
      </c>
      <c r="C38" s="335">
        <v>20752.580000000002</v>
      </c>
      <c r="D38" s="336">
        <v>156483.88</v>
      </c>
      <c r="E38" s="337" t="s">
        <v>413</v>
      </c>
      <c r="F38" s="335">
        <v>572146.75</v>
      </c>
      <c r="G38" s="338">
        <v>4683495.1900000004</v>
      </c>
      <c r="H38" s="325"/>
    </row>
    <row r="39" spans="2:8" ht="20.5">
      <c r="B39" s="334" t="s">
        <v>414</v>
      </c>
      <c r="C39" s="335">
        <v>59842.75</v>
      </c>
      <c r="D39" s="336">
        <v>546845.55000000005</v>
      </c>
      <c r="E39" s="337" t="s">
        <v>415</v>
      </c>
      <c r="F39" s="335">
        <v>168817.33</v>
      </c>
      <c r="G39" s="338">
        <v>1628747.5100000002</v>
      </c>
      <c r="H39" s="325"/>
    </row>
    <row r="40" spans="2:8" ht="20.5">
      <c r="B40" s="334" t="s">
        <v>416</v>
      </c>
      <c r="C40" s="335">
        <v>87788.59</v>
      </c>
      <c r="D40" s="336">
        <v>784321.24</v>
      </c>
      <c r="E40" s="337" t="s">
        <v>417</v>
      </c>
      <c r="F40" s="335">
        <v>32538.92</v>
      </c>
      <c r="G40" s="338">
        <v>285852.26</v>
      </c>
      <c r="H40" s="325"/>
    </row>
    <row r="41" spans="2:8" ht="20.5">
      <c r="B41" s="334" t="s">
        <v>418</v>
      </c>
      <c r="C41" s="335">
        <v>142512.73000000001</v>
      </c>
      <c r="D41" s="336">
        <v>1311553.33</v>
      </c>
      <c r="E41" s="337" t="s">
        <v>419</v>
      </c>
      <c r="F41" s="335">
        <v>49569.68</v>
      </c>
      <c r="G41" s="338">
        <v>484535.95999999996</v>
      </c>
      <c r="H41" s="325"/>
    </row>
    <row r="42" spans="2:8" ht="20.5">
      <c r="B42" s="334" t="s">
        <v>420</v>
      </c>
      <c r="C42" s="335">
        <v>58775.97</v>
      </c>
      <c r="D42" s="336">
        <v>502570.02999999991</v>
      </c>
      <c r="E42" s="337" t="s">
        <v>421</v>
      </c>
      <c r="F42" s="335">
        <v>61159.25</v>
      </c>
      <c r="G42" s="338">
        <v>490222.31000000006</v>
      </c>
      <c r="H42" s="325"/>
    </row>
    <row r="43" spans="2:8" ht="20.5">
      <c r="B43" s="334" t="s">
        <v>422</v>
      </c>
      <c r="C43" s="335">
        <v>100533.5</v>
      </c>
      <c r="D43" s="336">
        <v>806762.74000000011</v>
      </c>
      <c r="E43" s="337" t="s">
        <v>423</v>
      </c>
      <c r="F43" s="335">
        <v>17663.830000000002</v>
      </c>
      <c r="G43" s="338">
        <v>163970.91999999998</v>
      </c>
      <c r="H43" s="325"/>
    </row>
    <row r="44" spans="2:8" ht="20.5">
      <c r="B44" s="334" t="s">
        <v>424</v>
      </c>
      <c r="C44" s="335">
        <v>128517.89</v>
      </c>
      <c r="D44" s="336">
        <v>993651.59</v>
      </c>
      <c r="E44" s="337" t="s">
        <v>425</v>
      </c>
      <c r="F44" s="335">
        <v>121468.06</v>
      </c>
      <c r="G44" s="338">
        <v>1193650.05</v>
      </c>
      <c r="H44" s="325"/>
    </row>
    <row r="45" spans="2:8" ht="20.5">
      <c r="B45" s="334" t="s">
        <v>426</v>
      </c>
      <c r="C45" s="335">
        <v>74865.5</v>
      </c>
      <c r="D45" s="336">
        <v>695929.79</v>
      </c>
      <c r="E45" s="337" t="s">
        <v>427</v>
      </c>
      <c r="F45" s="335">
        <v>366601.35</v>
      </c>
      <c r="G45" s="338">
        <v>3417224.98</v>
      </c>
      <c r="H45" s="325"/>
    </row>
    <row r="46" spans="2:8" ht="20.5">
      <c r="B46" s="334" t="s">
        <v>428</v>
      </c>
      <c r="C46" s="335">
        <v>22750.13</v>
      </c>
      <c r="D46" s="336">
        <v>206212.58000000002</v>
      </c>
      <c r="E46" s="337" t="s">
        <v>429</v>
      </c>
      <c r="F46" s="335">
        <v>55032.37</v>
      </c>
      <c r="G46" s="338">
        <v>443946.31999999995</v>
      </c>
      <c r="H46" s="325"/>
    </row>
    <row r="47" spans="2:8" ht="20.5">
      <c r="B47" s="334" t="s">
        <v>430</v>
      </c>
      <c r="C47" s="335">
        <v>64082.75</v>
      </c>
      <c r="D47" s="336">
        <v>572579.09000000008</v>
      </c>
      <c r="E47" s="337" t="s">
        <v>431</v>
      </c>
      <c r="F47" s="335">
        <v>89509.67</v>
      </c>
      <c r="G47" s="338">
        <v>818891.18</v>
      </c>
      <c r="H47" s="325"/>
    </row>
    <row r="48" spans="2:8" ht="20.5">
      <c r="B48" s="334" t="s">
        <v>432</v>
      </c>
      <c r="C48" s="335">
        <v>32027.21</v>
      </c>
      <c r="D48" s="336">
        <v>323200.51</v>
      </c>
      <c r="E48" s="337" t="s">
        <v>433</v>
      </c>
      <c r="F48" s="335">
        <v>82462.960000000006</v>
      </c>
      <c r="G48" s="338">
        <v>825343.84999999986</v>
      </c>
      <c r="H48" s="325"/>
    </row>
    <row r="49" spans="2:8" ht="20.5">
      <c r="B49" s="334" t="s">
        <v>434</v>
      </c>
      <c r="C49" s="335">
        <v>159305.01999999999</v>
      </c>
      <c r="D49" s="336">
        <v>1699840.95</v>
      </c>
      <c r="E49" s="337" t="s">
        <v>435</v>
      </c>
      <c r="F49" s="335">
        <v>763020.14</v>
      </c>
      <c r="G49" s="339">
        <v>5970062.7799999993</v>
      </c>
      <c r="H49" s="325"/>
    </row>
    <row r="50" spans="2:8" ht="20.5">
      <c r="B50" s="334" t="s">
        <v>436</v>
      </c>
      <c r="C50" s="335">
        <v>54237.87</v>
      </c>
      <c r="D50" s="336">
        <v>483428.38</v>
      </c>
      <c r="E50" s="337" t="s">
        <v>437</v>
      </c>
      <c r="F50" s="335">
        <v>479668.97</v>
      </c>
      <c r="G50" s="340">
        <v>4098636.16</v>
      </c>
      <c r="H50" s="325"/>
    </row>
    <row r="51" spans="2:8" ht="21" thickBot="1">
      <c r="B51" s="334" t="s">
        <v>438</v>
      </c>
      <c r="C51" s="335">
        <v>1533903.83</v>
      </c>
      <c r="D51" s="336">
        <v>13755702.569999998</v>
      </c>
      <c r="E51" s="337" t="s">
        <v>439</v>
      </c>
      <c r="F51" s="341">
        <v>39777.389999993145</v>
      </c>
      <c r="G51" s="342">
        <v>374106.15000000224</v>
      </c>
      <c r="H51" s="325"/>
    </row>
    <row r="52" spans="2:8" ht="21" thickTop="1">
      <c r="B52" s="334" t="s">
        <v>440</v>
      </c>
      <c r="C52" s="335">
        <v>10686.25</v>
      </c>
      <c r="D52" s="336">
        <v>106957.13</v>
      </c>
      <c r="E52" s="343"/>
      <c r="F52" s="344"/>
      <c r="G52" s="345"/>
      <c r="H52" s="325"/>
    </row>
    <row r="53" spans="2:8" ht="20.5">
      <c r="B53" s="346" t="s">
        <v>441</v>
      </c>
      <c r="C53" s="335">
        <v>53180.62</v>
      </c>
      <c r="D53" s="336">
        <v>567867.79</v>
      </c>
      <c r="E53" s="347" t="s">
        <v>343</v>
      </c>
      <c r="F53" s="348">
        <v>20732773.319999993</v>
      </c>
      <c r="G53" s="348">
        <v>182456093.44</v>
      </c>
      <c r="H53" s="325"/>
    </row>
    <row r="54" spans="2:8">
      <c r="C54" s="349"/>
      <c r="F54" s="350"/>
    </row>
    <row r="55" spans="2:8">
      <c r="C55" s="349"/>
      <c r="E55" s="350"/>
      <c r="F55" s="351"/>
    </row>
    <row r="56" spans="2:8">
      <c r="C56" s="349"/>
      <c r="E56" s="349"/>
      <c r="F56" s="349"/>
      <c r="G56" s="350"/>
    </row>
    <row r="57" spans="2:8">
      <c r="C57" s="349"/>
      <c r="D57" s="350"/>
      <c r="E57" s="352"/>
      <c r="F57" s="352"/>
      <c r="H57" s="350"/>
    </row>
    <row r="58" spans="2:8">
      <c r="C58" s="349"/>
      <c r="E58" s="352"/>
      <c r="F58" s="349"/>
      <c r="G58" s="349"/>
    </row>
    <row r="59" spans="2:8">
      <c r="C59" s="349"/>
      <c r="D59" s="353"/>
      <c r="E59" s="352"/>
      <c r="F59" s="350"/>
    </row>
    <row r="60" spans="2:8">
      <c r="C60" s="354" t="s">
        <v>1</v>
      </c>
      <c r="E60" s="351"/>
      <c r="F60" s="350"/>
      <c r="G60" s="349"/>
      <c r="H60" s="350"/>
    </row>
    <row r="61" spans="2:8">
      <c r="B61" s="355"/>
      <c r="C61" s="354" t="s">
        <v>1</v>
      </c>
      <c r="D61" s="356"/>
      <c r="E61" s="351"/>
      <c r="F61" s="350"/>
    </row>
    <row r="62" spans="2:8">
      <c r="D62" s="356"/>
      <c r="E62" s="351"/>
      <c r="F62" s="350"/>
    </row>
    <row r="63" spans="2:8">
      <c r="E63" s="356"/>
      <c r="F63" s="350"/>
    </row>
    <row r="64" spans="2:8">
      <c r="E64" s="350"/>
      <c r="F64" s="356"/>
    </row>
    <row r="65" spans="4:6">
      <c r="D65" s="350"/>
      <c r="E65" s="349"/>
      <c r="F65" s="356"/>
    </row>
    <row r="66" spans="4:6">
      <c r="D66" s="350"/>
      <c r="E66" s="356"/>
      <c r="F66" s="356"/>
    </row>
    <row r="67" spans="4:6">
      <c r="E67" s="356"/>
    </row>
    <row r="68" spans="4:6">
      <c r="E68" s="356"/>
      <c r="F68" s="356"/>
    </row>
    <row r="69" spans="4:6">
      <c r="E69" s="356"/>
      <c r="F69" s="356"/>
    </row>
    <row r="70" spans="4:6">
      <c r="E70" s="357"/>
      <c r="F70" s="350"/>
    </row>
    <row r="72" spans="4:6">
      <c r="F72" s="356"/>
    </row>
    <row r="76" spans="4:6">
      <c r="F76" s="356"/>
    </row>
  </sheetData>
  <mergeCells count="2">
    <mergeCell ref="B1:G1"/>
    <mergeCell ref="B2:G2"/>
  </mergeCells>
  <printOptions horizontalCentered="1"/>
  <pageMargins left="0.5" right="0.5" top="0.5" bottom="0.5" header="0.5" footer="0.5"/>
  <pageSetup scale="6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FFFAA-F781-410B-8F70-01181966773E}">
  <sheetPr transitionEvaluation="1" transitionEntry="1" codeName="Sheet12">
    <pageSetUpPr fitToPage="1"/>
  </sheetPr>
  <dimension ref="B1:I82"/>
  <sheetViews>
    <sheetView showGridLines="0" defaultGridColor="0" colorId="22" workbookViewId="0"/>
  </sheetViews>
  <sheetFormatPr defaultColWidth="15.7265625" defaultRowHeight="12.5"/>
  <cols>
    <col min="1" max="1" width="5.7265625" style="300" customWidth="1"/>
    <col min="2" max="2" width="22.81640625" style="300" customWidth="1"/>
    <col min="3" max="3" width="29.54296875" style="300" customWidth="1"/>
    <col min="4" max="4" width="22" style="300" bestFit="1" customWidth="1"/>
    <col min="5" max="5" width="22.7265625" style="300" customWidth="1"/>
    <col min="6" max="6" width="29.7265625" style="300" customWidth="1"/>
    <col min="7" max="7" width="22.453125" style="300" customWidth="1"/>
    <col min="8" max="8" width="21.1796875" style="300" customWidth="1"/>
    <col min="9" max="9" width="20.26953125" style="300" bestFit="1" customWidth="1"/>
    <col min="10" max="16384" width="15.7265625" style="300"/>
  </cols>
  <sheetData>
    <row r="1" spans="2:7" ht="20.5">
      <c r="B1" s="495" t="s">
        <v>42</v>
      </c>
      <c r="C1" s="495"/>
      <c r="D1" s="495"/>
      <c r="E1" s="495"/>
      <c r="F1" s="495"/>
      <c r="G1" s="495"/>
    </row>
    <row r="2" spans="2:7" ht="20.5">
      <c r="B2" s="495" t="s">
        <v>240</v>
      </c>
      <c r="C2" s="495"/>
      <c r="D2" s="495"/>
      <c r="E2" s="495"/>
      <c r="F2" s="495"/>
      <c r="G2" s="495"/>
    </row>
    <row r="3" spans="2:7" ht="20.5">
      <c r="B3" s="302" t="s">
        <v>6</v>
      </c>
      <c r="C3" s="303" t="s">
        <v>442</v>
      </c>
      <c r="D3" s="303"/>
      <c r="E3" s="303"/>
      <c r="F3" s="303"/>
      <c r="G3" s="304" t="s">
        <v>443</v>
      </c>
    </row>
    <row r="4" spans="2:7" ht="20.5">
      <c r="B4" s="358" t="s">
        <v>244</v>
      </c>
      <c r="C4" s="307" t="s">
        <v>245</v>
      </c>
      <c r="D4" s="307" t="s">
        <v>246</v>
      </c>
      <c r="E4" s="308" t="s">
        <v>244</v>
      </c>
      <c r="F4" s="307" t="s">
        <v>245</v>
      </c>
      <c r="G4" s="307" t="s">
        <v>246</v>
      </c>
    </row>
    <row r="5" spans="2:7" ht="20.5">
      <c r="B5" s="309" t="s">
        <v>247</v>
      </c>
      <c r="C5" s="310">
        <v>180672.25</v>
      </c>
      <c r="D5" s="310">
        <v>2713374.4799999995</v>
      </c>
      <c r="E5" s="359" t="s">
        <v>248</v>
      </c>
      <c r="F5" s="310">
        <v>109312.46</v>
      </c>
      <c r="G5" s="310">
        <v>1123730.3799999999</v>
      </c>
    </row>
    <row r="6" spans="2:7" ht="20.5">
      <c r="B6" s="309" t="s">
        <v>249</v>
      </c>
      <c r="C6" s="310">
        <v>171124.81</v>
      </c>
      <c r="D6" s="310">
        <v>2121310.9699999997</v>
      </c>
      <c r="E6" s="360" t="s">
        <v>250</v>
      </c>
      <c r="F6" s="310">
        <v>27547.7</v>
      </c>
      <c r="G6" s="310">
        <v>371911.87</v>
      </c>
    </row>
    <row r="7" spans="2:7" ht="20.5">
      <c r="B7" s="309" t="s">
        <v>251</v>
      </c>
      <c r="C7" s="310">
        <v>24620.38</v>
      </c>
      <c r="D7" s="310">
        <v>385751.25</v>
      </c>
      <c r="E7" s="360" t="s">
        <v>252</v>
      </c>
      <c r="F7" s="310">
        <v>70643.539999999994</v>
      </c>
      <c r="G7" s="310">
        <v>976407.33000000007</v>
      </c>
    </row>
    <row r="8" spans="2:7" ht="20.5">
      <c r="B8" s="309" t="s">
        <v>253</v>
      </c>
      <c r="C8" s="310">
        <v>28968.97</v>
      </c>
      <c r="D8" s="310">
        <v>320489.5</v>
      </c>
      <c r="E8" s="360" t="s">
        <v>254</v>
      </c>
      <c r="F8" s="310">
        <v>260496.7</v>
      </c>
      <c r="G8" s="310">
        <v>3358889.3900000006</v>
      </c>
    </row>
    <row r="9" spans="2:7" ht="20.5">
      <c r="B9" s="309" t="s">
        <v>255</v>
      </c>
      <c r="C9" s="310">
        <v>520143.93</v>
      </c>
      <c r="D9" s="310">
        <v>6168117.6199999992</v>
      </c>
      <c r="E9" s="360" t="s">
        <v>256</v>
      </c>
      <c r="F9" s="310">
        <v>174815.68</v>
      </c>
      <c r="G9" s="310">
        <v>1385510.2499999998</v>
      </c>
    </row>
    <row r="10" spans="2:7" ht="20.5">
      <c r="B10" s="309" t="s">
        <v>257</v>
      </c>
      <c r="C10" s="310">
        <v>422494.02</v>
      </c>
      <c r="D10" s="310">
        <v>3803663.6600000006</v>
      </c>
      <c r="E10" s="360" t="s">
        <v>258</v>
      </c>
      <c r="F10" s="310">
        <v>36161.129999999997</v>
      </c>
      <c r="G10" s="310">
        <v>424961.07</v>
      </c>
    </row>
    <row r="11" spans="2:7" ht="20.5">
      <c r="B11" s="309" t="s">
        <v>259</v>
      </c>
      <c r="C11" s="310">
        <v>108871.16</v>
      </c>
      <c r="D11" s="310">
        <v>1185060.4099999999</v>
      </c>
      <c r="E11" s="360" t="s">
        <v>260</v>
      </c>
      <c r="F11" s="310">
        <v>67694.899999999994</v>
      </c>
      <c r="G11" s="310">
        <v>740157.06</v>
      </c>
    </row>
    <row r="12" spans="2:7" ht="20.5">
      <c r="B12" s="309" t="s">
        <v>261</v>
      </c>
      <c r="C12" s="310">
        <v>37320</v>
      </c>
      <c r="D12" s="310">
        <v>444635.28</v>
      </c>
      <c r="E12" s="360" t="s">
        <v>262</v>
      </c>
      <c r="F12" s="310">
        <v>242606.16</v>
      </c>
      <c r="G12" s="310">
        <v>3508590.47</v>
      </c>
    </row>
    <row r="13" spans="2:7" ht="20.5">
      <c r="B13" s="309" t="s">
        <v>263</v>
      </c>
      <c r="C13" s="310">
        <v>42474.28</v>
      </c>
      <c r="D13" s="310">
        <v>552510.48</v>
      </c>
      <c r="E13" s="360" t="s">
        <v>264</v>
      </c>
      <c r="F13" s="310">
        <v>90966.37</v>
      </c>
      <c r="G13" s="310">
        <v>1211498.1200000001</v>
      </c>
    </row>
    <row r="14" spans="2:7" ht="20.5">
      <c r="B14" s="309" t="s">
        <v>265</v>
      </c>
      <c r="C14" s="310">
        <v>146911.60999999999</v>
      </c>
      <c r="D14" s="310">
        <v>1288032.29</v>
      </c>
      <c r="E14" s="360" t="s">
        <v>266</v>
      </c>
      <c r="F14" s="310">
        <v>182594.7</v>
      </c>
      <c r="G14" s="310">
        <v>1536702.4400000002</v>
      </c>
    </row>
    <row r="15" spans="2:7" ht="20.5">
      <c r="B15" s="309" t="s">
        <v>267</v>
      </c>
      <c r="C15" s="310">
        <v>213601.33</v>
      </c>
      <c r="D15" s="310">
        <v>1973380.5000000002</v>
      </c>
      <c r="E15" s="360" t="s">
        <v>268</v>
      </c>
      <c r="F15" s="310">
        <v>800331.67</v>
      </c>
      <c r="G15" s="310">
        <v>8108493.6699999999</v>
      </c>
    </row>
    <row r="16" spans="2:7" ht="20.5">
      <c r="B16" s="309" t="s">
        <v>269</v>
      </c>
      <c r="C16" s="310">
        <v>23499.919999999998</v>
      </c>
      <c r="D16" s="310">
        <v>304333.63</v>
      </c>
      <c r="E16" s="360" t="s">
        <v>270</v>
      </c>
      <c r="F16" s="310">
        <v>38161.53</v>
      </c>
      <c r="G16" s="310">
        <v>375888.88</v>
      </c>
    </row>
    <row r="17" spans="2:7" ht="20.5">
      <c r="B17" s="309" t="s">
        <v>271</v>
      </c>
      <c r="C17" s="310">
        <v>55720.01</v>
      </c>
      <c r="D17" s="310">
        <v>604954.1</v>
      </c>
      <c r="E17" s="360" t="s">
        <v>272</v>
      </c>
      <c r="F17" s="310">
        <v>149801.26</v>
      </c>
      <c r="G17" s="310">
        <v>1461518.95</v>
      </c>
    </row>
    <row r="18" spans="2:7" ht="20.5">
      <c r="B18" s="309" t="s">
        <v>273</v>
      </c>
      <c r="C18" s="310">
        <v>16134.14</v>
      </c>
      <c r="D18" s="310">
        <v>175848.34999999998</v>
      </c>
      <c r="E18" s="360" t="s">
        <v>274</v>
      </c>
      <c r="F18" s="310">
        <v>1128722.18</v>
      </c>
      <c r="G18" s="310">
        <v>13056489.409999998</v>
      </c>
    </row>
    <row r="19" spans="2:7" ht="20.5">
      <c r="B19" s="309" t="s">
        <v>275</v>
      </c>
      <c r="C19" s="310">
        <v>68077.5</v>
      </c>
      <c r="D19" s="310">
        <v>769911.41</v>
      </c>
      <c r="E19" s="360" t="s">
        <v>276</v>
      </c>
      <c r="F19" s="310">
        <v>16738.05</v>
      </c>
      <c r="G19" s="310">
        <v>219453.31999999998</v>
      </c>
    </row>
    <row r="20" spans="2:7" ht="20.5">
      <c r="B20" s="309" t="s">
        <v>277</v>
      </c>
      <c r="C20" s="310">
        <v>194383.16</v>
      </c>
      <c r="D20" s="310">
        <v>2198436.73</v>
      </c>
      <c r="E20" s="360" t="s">
        <v>278</v>
      </c>
      <c r="F20" s="310">
        <v>30131.16</v>
      </c>
      <c r="G20" s="310">
        <v>405767.94</v>
      </c>
    </row>
    <row r="21" spans="2:7" ht="20.5">
      <c r="B21" s="309" t="s">
        <v>279</v>
      </c>
      <c r="C21" s="310">
        <v>16561.080000000002</v>
      </c>
      <c r="D21" s="310">
        <v>263506.42</v>
      </c>
      <c r="E21" s="360" t="s">
        <v>280</v>
      </c>
      <c r="F21" s="310">
        <v>44429.64</v>
      </c>
      <c r="G21" s="310">
        <v>626800.34000000008</v>
      </c>
    </row>
    <row r="22" spans="2:7" ht="20.5">
      <c r="B22" s="309" t="s">
        <v>281</v>
      </c>
      <c r="C22" s="310">
        <v>278521.45</v>
      </c>
      <c r="D22" s="310">
        <v>2546504.4700000002</v>
      </c>
      <c r="E22" s="360" t="s">
        <v>282</v>
      </c>
      <c r="F22" s="310">
        <v>72912.100000000006</v>
      </c>
      <c r="G22" s="310">
        <v>619868.31000000006</v>
      </c>
    </row>
    <row r="23" spans="2:7" ht="20.5">
      <c r="B23" s="309" t="s">
        <v>283</v>
      </c>
      <c r="C23" s="310">
        <v>6285076.7300000004</v>
      </c>
      <c r="D23" s="310">
        <v>77042334.399999991</v>
      </c>
      <c r="E23" s="360" t="s">
        <v>284</v>
      </c>
      <c r="F23" s="310">
        <v>56601.56</v>
      </c>
      <c r="G23" s="310">
        <v>358601.67</v>
      </c>
    </row>
    <row r="24" spans="2:7" ht="20.5">
      <c r="B24" s="309" t="s">
        <v>285</v>
      </c>
      <c r="C24" s="310">
        <v>39359.83</v>
      </c>
      <c r="D24" s="310">
        <v>332340.13</v>
      </c>
      <c r="E24" s="360" t="s">
        <v>286</v>
      </c>
      <c r="F24" s="310">
        <v>12442.08</v>
      </c>
      <c r="G24" s="310">
        <v>166859.28</v>
      </c>
    </row>
    <row r="25" spans="2:7" ht="20.5">
      <c r="B25" s="309" t="s">
        <v>287</v>
      </c>
      <c r="C25" s="310">
        <v>70438.33</v>
      </c>
      <c r="D25" s="310">
        <v>908224.3400000002</v>
      </c>
      <c r="E25" s="360" t="s">
        <v>288</v>
      </c>
      <c r="F25" s="310">
        <v>29299.66</v>
      </c>
      <c r="G25" s="310">
        <v>418082.13999999996</v>
      </c>
    </row>
    <row r="26" spans="2:7" ht="20.5">
      <c r="B26" s="309" t="s">
        <v>289</v>
      </c>
      <c r="C26" s="310">
        <v>192644.09</v>
      </c>
      <c r="D26" s="310">
        <v>2342495.17</v>
      </c>
      <c r="E26" s="360" t="s">
        <v>290</v>
      </c>
      <c r="F26" s="310">
        <v>255679.68</v>
      </c>
      <c r="G26" s="310">
        <v>2931792.3400000003</v>
      </c>
    </row>
    <row r="27" spans="2:7" ht="20.5">
      <c r="B27" s="309" t="s">
        <v>291</v>
      </c>
      <c r="C27" s="310">
        <v>81519.69</v>
      </c>
      <c r="D27" s="310">
        <v>704738.82000000007</v>
      </c>
      <c r="E27" s="360" t="s">
        <v>292</v>
      </c>
      <c r="F27" s="310">
        <v>105993.3</v>
      </c>
      <c r="G27" s="310">
        <v>895559.04</v>
      </c>
    </row>
    <row r="28" spans="2:7" ht="20.5">
      <c r="B28" s="309" t="s">
        <v>293</v>
      </c>
      <c r="C28" s="310">
        <v>148490.23999999999</v>
      </c>
      <c r="D28" s="310">
        <v>2291135.9500000002</v>
      </c>
      <c r="E28" s="360" t="s">
        <v>294</v>
      </c>
      <c r="F28" s="310">
        <v>157749.5</v>
      </c>
      <c r="G28" s="310">
        <v>1794551.91</v>
      </c>
    </row>
    <row r="29" spans="2:7" ht="20.5">
      <c r="B29" s="309" t="s">
        <v>295</v>
      </c>
      <c r="C29" s="310">
        <v>53236.33</v>
      </c>
      <c r="D29" s="310">
        <v>698301.69000000006</v>
      </c>
      <c r="E29" s="360" t="s">
        <v>296</v>
      </c>
      <c r="F29" s="310">
        <v>384880.1</v>
      </c>
      <c r="G29" s="310">
        <v>3837775.24</v>
      </c>
    </row>
    <row r="30" spans="2:7" ht="20.5">
      <c r="B30" s="309" t="s">
        <v>297</v>
      </c>
      <c r="C30" s="310">
        <v>153277.81</v>
      </c>
      <c r="D30" s="310">
        <v>1839636.92</v>
      </c>
      <c r="E30" s="360" t="s">
        <v>298</v>
      </c>
      <c r="F30" s="310">
        <v>1540416.88</v>
      </c>
      <c r="G30" s="310">
        <v>21998139.929999996</v>
      </c>
    </row>
    <row r="31" spans="2:7" ht="20.5">
      <c r="B31" s="309" t="s">
        <v>299</v>
      </c>
      <c r="C31" s="310">
        <v>94131.13</v>
      </c>
      <c r="D31" s="310">
        <v>1346108.92</v>
      </c>
      <c r="E31" s="360" t="s">
        <v>300</v>
      </c>
      <c r="F31" s="310">
        <v>33237.879999999997</v>
      </c>
      <c r="G31" s="310">
        <v>323086.09999999998</v>
      </c>
    </row>
    <row r="32" spans="2:7" ht="20.5">
      <c r="B32" s="309" t="s">
        <v>301</v>
      </c>
      <c r="C32" s="310">
        <v>61317</v>
      </c>
      <c r="D32" s="310">
        <v>815539.21</v>
      </c>
      <c r="E32" s="360" t="s">
        <v>302</v>
      </c>
      <c r="F32" s="310">
        <v>54202.04</v>
      </c>
      <c r="G32" s="310">
        <v>552947.6</v>
      </c>
    </row>
    <row r="33" spans="2:8" ht="20.5">
      <c r="B33" s="309" t="s">
        <v>303</v>
      </c>
      <c r="C33" s="310">
        <v>38450.57</v>
      </c>
      <c r="D33" s="310">
        <v>532223.68000000005</v>
      </c>
      <c r="E33" s="360" t="s">
        <v>304</v>
      </c>
      <c r="F33" s="310">
        <v>1493652.73</v>
      </c>
      <c r="G33" s="310">
        <v>12675890.800000001</v>
      </c>
    </row>
    <row r="34" spans="2:8" ht="20.5">
      <c r="B34" s="309" t="s">
        <v>305</v>
      </c>
      <c r="C34" s="310">
        <v>147415.24</v>
      </c>
      <c r="D34" s="310">
        <v>1680460.27</v>
      </c>
      <c r="E34" s="360" t="s">
        <v>306</v>
      </c>
      <c r="F34" s="310">
        <v>2804888.59</v>
      </c>
      <c r="G34" s="310">
        <v>35259600.700000003</v>
      </c>
    </row>
    <row r="35" spans="2:8" ht="20.5">
      <c r="B35" s="309" t="s">
        <v>307</v>
      </c>
      <c r="C35" s="310">
        <v>37134.629999999997</v>
      </c>
      <c r="D35" s="310">
        <v>351406.72000000003</v>
      </c>
      <c r="E35" s="360" t="s">
        <v>308</v>
      </c>
      <c r="F35" s="310">
        <v>38342.79</v>
      </c>
      <c r="G35" s="310">
        <v>575201.8600000001</v>
      </c>
    </row>
    <row r="36" spans="2:8" ht="20.5">
      <c r="B36" s="309" t="s">
        <v>309</v>
      </c>
      <c r="C36" s="310">
        <v>113982.22</v>
      </c>
      <c r="D36" s="310">
        <v>1752412.53</v>
      </c>
      <c r="E36" s="360" t="s">
        <v>310</v>
      </c>
      <c r="F36" s="310">
        <v>24739.7</v>
      </c>
      <c r="G36" s="310">
        <v>335598.06000000006</v>
      </c>
    </row>
    <row r="37" spans="2:8" ht="20.5">
      <c r="B37" s="309" t="s">
        <v>311</v>
      </c>
      <c r="C37" s="310">
        <v>2114680.27</v>
      </c>
      <c r="D37" s="310">
        <v>21359378.799999997</v>
      </c>
      <c r="E37" s="360" t="s">
        <v>312</v>
      </c>
      <c r="F37" s="310">
        <v>359077.52</v>
      </c>
      <c r="G37" s="310">
        <v>4625979.68</v>
      </c>
    </row>
    <row r="38" spans="2:8" ht="20.5">
      <c r="B38" s="309" t="s">
        <v>313</v>
      </c>
      <c r="C38" s="310">
        <v>6245.64</v>
      </c>
      <c r="D38" s="310">
        <v>109522.64</v>
      </c>
      <c r="E38" s="360" t="s">
        <v>314</v>
      </c>
      <c r="F38" s="310">
        <v>1341064.93</v>
      </c>
      <c r="G38" s="310">
        <v>13298945.779999999</v>
      </c>
    </row>
    <row r="39" spans="2:8" ht="20.5">
      <c r="B39" s="309" t="s">
        <v>315</v>
      </c>
      <c r="C39" s="310">
        <v>48493.1</v>
      </c>
      <c r="D39" s="310">
        <v>407315.33</v>
      </c>
      <c r="E39" s="360" t="s">
        <v>316</v>
      </c>
      <c r="F39" s="310">
        <v>121179.83</v>
      </c>
      <c r="G39" s="310">
        <v>1535083.56</v>
      </c>
    </row>
    <row r="40" spans="2:8" ht="20.5">
      <c r="B40" s="309" t="s">
        <v>317</v>
      </c>
      <c r="C40" s="310">
        <v>116206.28</v>
      </c>
      <c r="D40" s="310">
        <v>977591.06</v>
      </c>
      <c r="E40" s="360" t="s">
        <v>318</v>
      </c>
      <c r="F40" s="310">
        <v>38202.79</v>
      </c>
      <c r="G40" s="310">
        <v>371761.89999999997</v>
      </c>
    </row>
    <row r="41" spans="2:8" ht="20.5">
      <c r="B41" s="309" t="s">
        <v>319</v>
      </c>
      <c r="C41" s="310">
        <v>161737.13</v>
      </c>
      <c r="D41" s="310">
        <v>1877393.5500000003</v>
      </c>
      <c r="E41" s="360" t="s">
        <v>320</v>
      </c>
      <c r="F41" s="310">
        <v>40469.43</v>
      </c>
      <c r="G41" s="310">
        <v>344956.09</v>
      </c>
    </row>
    <row r="42" spans="2:8" ht="20.5">
      <c r="B42" s="309" t="s">
        <v>321</v>
      </c>
      <c r="C42" s="310">
        <v>69819.67</v>
      </c>
      <c r="D42" s="310">
        <v>349344.23</v>
      </c>
      <c r="E42" s="360" t="s">
        <v>322</v>
      </c>
      <c r="F42" s="310">
        <v>392972.6</v>
      </c>
      <c r="G42" s="310">
        <v>485732.25</v>
      </c>
    </row>
    <row r="43" spans="2:8" ht="20.5">
      <c r="B43" s="309" t="s">
        <v>323</v>
      </c>
      <c r="C43" s="310">
        <v>44056.45</v>
      </c>
      <c r="D43" s="310">
        <v>443052.86000000004</v>
      </c>
      <c r="E43" s="360" t="s">
        <v>324</v>
      </c>
      <c r="F43" s="310">
        <v>18219.55</v>
      </c>
      <c r="G43" s="310">
        <v>221042.59</v>
      </c>
      <c r="H43" s="361"/>
    </row>
    <row r="44" spans="2:8" ht="20.5">
      <c r="B44" s="309" t="s">
        <v>325</v>
      </c>
      <c r="C44" s="310">
        <v>61417.16</v>
      </c>
      <c r="D44" s="310">
        <v>816886.75000000012</v>
      </c>
      <c r="E44" s="360" t="s">
        <v>326</v>
      </c>
      <c r="F44" s="310">
        <v>100964.69</v>
      </c>
      <c r="G44" s="310">
        <v>1230263.19</v>
      </c>
    </row>
    <row r="45" spans="2:8" ht="20.5">
      <c r="B45" s="309" t="s">
        <v>327</v>
      </c>
      <c r="C45" s="310">
        <v>46640.82</v>
      </c>
      <c r="D45" s="310">
        <v>670592.28999999992</v>
      </c>
      <c r="E45" s="360" t="s">
        <v>328</v>
      </c>
      <c r="F45" s="310">
        <v>355130.51</v>
      </c>
      <c r="G45" s="310">
        <v>4905994.1899999995</v>
      </c>
    </row>
    <row r="46" spans="2:8" ht="20.5">
      <c r="B46" s="309" t="s">
        <v>329</v>
      </c>
      <c r="C46" s="310">
        <v>17558.580000000002</v>
      </c>
      <c r="D46" s="310">
        <v>207186.75000000006</v>
      </c>
      <c r="E46" s="360" t="s">
        <v>330</v>
      </c>
      <c r="F46" s="310">
        <v>24396.87</v>
      </c>
      <c r="G46" s="310">
        <v>295212.03999999998</v>
      </c>
    </row>
    <row r="47" spans="2:8" ht="20.5">
      <c r="B47" s="309" t="s">
        <v>331</v>
      </c>
      <c r="C47" s="310">
        <v>50914.39</v>
      </c>
      <c r="D47" s="310">
        <v>586684.41</v>
      </c>
      <c r="E47" s="360" t="s">
        <v>332</v>
      </c>
      <c r="F47" s="310">
        <v>66906.91</v>
      </c>
      <c r="G47" s="310">
        <v>591953.44000000006</v>
      </c>
    </row>
    <row r="48" spans="2:8" ht="20.5">
      <c r="B48" s="309" t="s">
        <v>333</v>
      </c>
      <c r="C48" s="310">
        <v>24826.59</v>
      </c>
      <c r="D48" s="310">
        <v>249095.93</v>
      </c>
      <c r="E48" s="360" t="s">
        <v>334</v>
      </c>
      <c r="F48" s="310">
        <v>62018</v>
      </c>
      <c r="G48" s="310">
        <v>817490.58</v>
      </c>
    </row>
    <row r="49" spans="2:8" ht="20.5">
      <c r="B49" s="309" t="s">
        <v>335</v>
      </c>
      <c r="C49" s="310">
        <v>177672.06</v>
      </c>
      <c r="D49" s="310">
        <v>1992527.3399999996</v>
      </c>
      <c r="E49" s="360" t="s">
        <v>336</v>
      </c>
      <c r="F49" s="310">
        <v>2651390.23</v>
      </c>
      <c r="G49" s="310">
        <v>34290394.439999998</v>
      </c>
    </row>
    <row r="50" spans="2:8" ht="20.5">
      <c r="B50" s="309" t="s">
        <v>337</v>
      </c>
      <c r="C50" s="310">
        <v>64000.01</v>
      </c>
      <c r="D50" s="310">
        <v>560124.32999999996</v>
      </c>
      <c r="E50" s="360" t="s">
        <v>338</v>
      </c>
      <c r="F50" s="310">
        <v>1142934.27</v>
      </c>
      <c r="G50" s="310">
        <v>13544644.379999999</v>
      </c>
    </row>
    <row r="51" spans="2:8" ht="21" thickBot="1">
      <c r="B51" s="309" t="s">
        <v>339</v>
      </c>
      <c r="C51" s="310">
        <v>2200230.12</v>
      </c>
      <c r="D51" s="310">
        <v>25384560.52</v>
      </c>
      <c r="E51" s="360" t="s">
        <v>340</v>
      </c>
      <c r="F51" s="310">
        <v>1553779.64</v>
      </c>
      <c r="G51" s="310">
        <v>9974080.3900000006</v>
      </c>
    </row>
    <row r="52" spans="2:8" ht="21" thickTop="1">
      <c r="B52" s="309" t="s">
        <v>341</v>
      </c>
      <c r="C52" s="310">
        <v>3603.7</v>
      </c>
      <c r="D52" s="310">
        <v>72266.58</v>
      </c>
      <c r="E52" s="360"/>
      <c r="F52" s="362" t="s">
        <v>1</v>
      </c>
      <c r="G52" s="363"/>
    </row>
    <row r="53" spans="2:8" ht="20.5">
      <c r="B53" s="364" t="s">
        <v>342</v>
      </c>
      <c r="C53" s="310">
        <v>17421.84</v>
      </c>
      <c r="D53" s="310">
        <v>348393.28</v>
      </c>
      <c r="E53" s="365" t="s">
        <v>343</v>
      </c>
      <c r="F53" s="366">
        <v>34096998.840000004</v>
      </c>
      <c r="G53" s="366">
        <v>385038957.32000005</v>
      </c>
    </row>
    <row r="54" spans="2:8" ht="20.5">
      <c r="C54" s="367"/>
    </row>
    <row r="55" spans="2:8" ht="20.5">
      <c r="C55" s="368"/>
      <c r="D55" s="369" t="s">
        <v>1</v>
      </c>
      <c r="F55" s="321"/>
      <c r="G55" s="369" t="s">
        <v>1</v>
      </c>
      <c r="H55" s="370"/>
    </row>
    <row r="56" spans="2:8" ht="14.5">
      <c r="C56" s="369" t="s">
        <v>1</v>
      </c>
      <c r="F56" s="321"/>
      <c r="G56" s="371"/>
    </row>
    <row r="57" spans="2:8" ht="14.5">
      <c r="C57" s="369" t="s">
        <v>1</v>
      </c>
      <c r="F57" s="321"/>
      <c r="G57" s="321"/>
    </row>
    <row r="58" spans="2:8" ht="14.5">
      <c r="C58" s="369" t="s">
        <v>1</v>
      </c>
      <c r="F58" s="324"/>
      <c r="G58" s="324"/>
    </row>
    <row r="59" spans="2:8" ht="14.5">
      <c r="C59" s="369" t="s">
        <v>1</v>
      </c>
      <c r="F59" s="324"/>
      <c r="G59" s="324"/>
    </row>
    <row r="60" spans="2:8" ht="14.5">
      <c r="C60" s="369" t="s">
        <v>1</v>
      </c>
      <c r="F60" s="324"/>
      <c r="G60" s="324"/>
    </row>
    <row r="61" spans="2:8" ht="14.5">
      <c r="B61" s="369"/>
      <c r="C61" s="369" t="s">
        <v>1</v>
      </c>
      <c r="F61" s="324"/>
      <c r="G61" s="324"/>
    </row>
    <row r="62" spans="2:8" ht="14.5">
      <c r="C62" s="369" t="s">
        <v>1</v>
      </c>
      <c r="E62" s="372"/>
      <c r="F62" s="324"/>
      <c r="G62" s="324"/>
    </row>
    <row r="63" spans="2:8">
      <c r="C63" s="369" t="s">
        <v>1</v>
      </c>
    </row>
    <row r="64" spans="2:8">
      <c r="C64" s="369" t="s">
        <v>1</v>
      </c>
    </row>
    <row r="76" spans="3:3" ht="17.5">
      <c r="C76" s="373"/>
    </row>
    <row r="77" spans="3:3">
      <c r="C77" s="369"/>
    </row>
    <row r="78" spans="3:3">
      <c r="C78" s="369"/>
    </row>
    <row r="82" spans="9:9" ht="14.5">
      <c r="I82" s="321"/>
    </row>
  </sheetData>
  <mergeCells count="2">
    <mergeCell ref="B1:G1"/>
    <mergeCell ref="B2:G2"/>
  </mergeCells>
  <printOptions horizontalCentered="1"/>
  <pageMargins left="0.5" right="0.5" top="0.5" bottom="0.5" header="0.5" footer="0.5"/>
  <pageSetup scale="66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4EFE3-4814-4017-AC0D-43249D2A4D03}">
  <sheetPr transitionEvaluation="1" transitionEntry="1" codeName="Sheet13">
    <pageSetUpPr fitToPage="1"/>
  </sheetPr>
  <dimension ref="B1:I62"/>
  <sheetViews>
    <sheetView showGridLines="0" defaultGridColor="0" colorId="22" workbookViewId="0"/>
  </sheetViews>
  <sheetFormatPr defaultColWidth="15.7265625" defaultRowHeight="12.5"/>
  <cols>
    <col min="1" max="1" width="5.7265625" style="300" customWidth="1"/>
    <col min="2" max="2" width="22.7265625" style="300" customWidth="1"/>
    <col min="3" max="3" width="29.7265625" style="300" customWidth="1"/>
    <col min="4" max="4" width="23.7265625" style="300" customWidth="1"/>
    <col min="5" max="5" width="22.7265625" style="300" customWidth="1"/>
    <col min="6" max="6" width="30.1796875" style="300" bestFit="1" customWidth="1"/>
    <col min="7" max="7" width="27.453125" style="300" customWidth="1"/>
    <col min="8" max="16384" width="15.7265625" style="300"/>
  </cols>
  <sheetData>
    <row r="1" spans="2:9" ht="18" customHeight="1">
      <c r="B1" s="497" t="s">
        <v>42</v>
      </c>
      <c r="C1" s="497"/>
      <c r="D1" s="497"/>
      <c r="E1" s="497"/>
      <c r="F1" s="497"/>
      <c r="G1" s="497"/>
      <c r="H1" s="374"/>
      <c r="I1" s="374"/>
    </row>
    <row r="2" spans="2:9" ht="20.5">
      <c r="B2" s="497" t="s">
        <v>240</v>
      </c>
      <c r="C2" s="497"/>
      <c r="D2" s="497"/>
      <c r="E2" s="497"/>
      <c r="F2" s="497"/>
      <c r="G2" s="497"/>
      <c r="H2" s="374"/>
      <c r="I2" s="374"/>
    </row>
    <row r="3" spans="2:9" ht="20.5">
      <c r="B3" s="375" t="s">
        <v>6</v>
      </c>
      <c r="C3" s="376" t="s">
        <v>444</v>
      </c>
      <c r="D3" s="376" t="s">
        <v>41</v>
      </c>
      <c r="E3" s="376" t="s">
        <v>1</v>
      </c>
      <c r="F3" s="376"/>
      <c r="G3" s="304" t="s">
        <v>445</v>
      </c>
      <c r="H3" s="374"/>
      <c r="I3" s="374"/>
    </row>
    <row r="4" spans="2:9" ht="20.5">
      <c r="B4" s="377" t="s">
        <v>244</v>
      </c>
      <c r="C4" s="307" t="s">
        <v>245</v>
      </c>
      <c r="D4" s="307" t="s">
        <v>246</v>
      </c>
      <c r="E4" s="377" t="s">
        <v>244</v>
      </c>
      <c r="F4" s="307" t="s">
        <v>245</v>
      </c>
      <c r="G4" s="307" t="s">
        <v>246</v>
      </c>
      <c r="H4" s="374"/>
      <c r="I4" s="374"/>
    </row>
    <row r="5" spans="2:9" ht="20.5">
      <c r="B5" s="309" t="s">
        <v>247</v>
      </c>
      <c r="C5" s="378">
        <v>8790600.8399999999</v>
      </c>
      <c r="D5" s="379">
        <v>85679938.88000001</v>
      </c>
      <c r="E5" s="311" t="s">
        <v>248</v>
      </c>
      <c r="F5" s="378">
        <v>2817049.77</v>
      </c>
      <c r="G5" s="379">
        <v>27064179.390000001</v>
      </c>
      <c r="H5" s="374"/>
      <c r="I5" s="374"/>
    </row>
    <row r="6" spans="2:9" ht="20.5">
      <c r="B6" s="309" t="s">
        <v>249</v>
      </c>
      <c r="C6" s="378">
        <v>4063355.57</v>
      </c>
      <c r="D6" s="379">
        <v>36480265.939999998</v>
      </c>
      <c r="E6" s="311" t="s">
        <v>250</v>
      </c>
      <c r="F6" s="378">
        <v>1119650.53</v>
      </c>
      <c r="G6" s="379">
        <v>10186379.879999999</v>
      </c>
      <c r="H6" s="374"/>
      <c r="I6" s="374"/>
    </row>
    <row r="7" spans="2:9" ht="20.5">
      <c r="B7" s="309" t="s">
        <v>251</v>
      </c>
      <c r="C7" s="378">
        <v>1110639.78</v>
      </c>
      <c r="D7" s="379">
        <v>10623151.09</v>
      </c>
      <c r="E7" s="311" t="s">
        <v>252</v>
      </c>
      <c r="F7" s="378">
        <v>2226656.11</v>
      </c>
      <c r="G7" s="379">
        <v>21292446.5</v>
      </c>
      <c r="H7" s="374"/>
      <c r="I7" s="374"/>
    </row>
    <row r="8" spans="2:9" ht="20.5">
      <c r="B8" s="309" t="s">
        <v>253</v>
      </c>
      <c r="C8" s="378">
        <v>256037.54</v>
      </c>
      <c r="D8" s="379">
        <v>2566050.2400000002</v>
      </c>
      <c r="E8" s="311" t="s">
        <v>254</v>
      </c>
      <c r="F8" s="378">
        <v>5002791.9400000004</v>
      </c>
      <c r="G8" s="379">
        <v>46241519.399999991</v>
      </c>
      <c r="H8" s="374"/>
      <c r="I8" s="374"/>
    </row>
    <row r="9" spans="2:9" ht="20.5">
      <c r="B9" s="309" t="s">
        <v>255</v>
      </c>
      <c r="C9" s="378">
        <v>11956321.23</v>
      </c>
      <c r="D9" s="379">
        <v>133621693.84999999</v>
      </c>
      <c r="E9" s="311" t="s">
        <v>256</v>
      </c>
      <c r="F9" s="378">
        <v>3899406.35</v>
      </c>
      <c r="G9" s="379">
        <v>36524469.410000004</v>
      </c>
      <c r="H9" s="374"/>
      <c r="I9" s="374"/>
    </row>
    <row r="10" spans="2:9" ht="20.5">
      <c r="B10" s="309" t="s">
        <v>257</v>
      </c>
      <c r="C10" s="378">
        <v>9860983.5500000007</v>
      </c>
      <c r="D10" s="379">
        <v>94896480.079999998</v>
      </c>
      <c r="E10" s="311" t="s">
        <v>258</v>
      </c>
      <c r="F10" s="378">
        <v>1071820.1100000001</v>
      </c>
      <c r="G10" s="379">
        <v>10113433.259999998</v>
      </c>
      <c r="H10" s="374"/>
      <c r="I10" s="374"/>
    </row>
    <row r="11" spans="2:9" ht="20.5">
      <c r="B11" s="309" t="s">
        <v>259</v>
      </c>
      <c r="C11" s="378">
        <v>2302660</v>
      </c>
      <c r="D11" s="379">
        <v>24111965.979999997</v>
      </c>
      <c r="E11" s="311" t="s">
        <v>260</v>
      </c>
      <c r="F11" s="378">
        <v>1298561.19</v>
      </c>
      <c r="G11" s="379">
        <v>12542761.819999998</v>
      </c>
      <c r="H11" s="374"/>
      <c r="I11" s="374"/>
    </row>
    <row r="12" spans="2:9" ht="20.5">
      <c r="B12" s="309" t="s">
        <v>261</v>
      </c>
      <c r="C12" s="378">
        <v>469403.36</v>
      </c>
      <c r="D12" s="379">
        <v>4328175.6000000006</v>
      </c>
      <c r="E12" s="311" t="s">
        <v>262</v>
      </c>
      <c r="F12" s="378">
        <v>13957719.050000001</v>
      </c>
      <c r="G12" s="379">
        <v>135243218.27000001</v>
      </c>
      <c r="H12" s="374"/>
      <c r="I12" s="374"/>
    </row>
    <row r="13" spans="2:9" ht="20.5">
      <c r="B13" s="309" t="s">
        <v>263</v>
      </c>
      <c r="C13" s="378">
        <v>1455957.47</v>
      </c>
      <c r="D13" s="379">
        <v>12971333.080000002</v>
      </c>
      <c r="E13" s="311" t="s">
        <v>264</v>
      </c>
      <c r="F13" s="378">
        <v>2466118.98</v>
      </c>
      <c r="G13" s="379">
        <v>22807250.830000002</v>
      </c>
      <c r="H13" s="374"/>
      <c r="I13" s="374"/>
    </row>
    <row r="14" spans="2:9" ht="20.5">
      <c r="B14" s="309" t="s">
        <v>265</v>
      </c>
      <c r="C14" s="378">
        <v>2670493.15</v>
      </c>
      <c r="D14" s="379">
        <v>26551688.599999998</v>
      </c>
      <c r="E14" s="311" t="s">
        <v>266</v>
      </c>
      <c r="F14" s="378">
        <v>2310145.4900000002</v>
      </c>
      <c r="G14" s="379">
        <v>21857203.800000004</v>
      </c>
      <c r="H14" s="374"/>
      <c r="I14" s="374"/>
    </row>
    <row r="15" spans="2:9" ht="20.5">
      <c r="B15" s="309" t="s">
        <v>267</v>
      </c>
      <c r="C15" s="378">
        <v>2330035.0699999998</v>
      </c>
      <c r="D15" s="379">
        <v>23716965.019999996</v>
      </c>
      <c r="E15" s="311" t="s">
        <v>268</v>
      </c>
      <c r="F15" s="378">
        <v>10450991.59</v>
      </c>
      <c r="G15" s="379">
        <v>98208127.570000008</v>
      </c>
      <c r="H15" s="374"/>
      <c r="I15" s="374"/>
    </row>
    <row r="16" spans="2:9" ht="20.5">
      <c r="B16" s="309" t="s">
        <v>269</v>
      </c>
      <c r="C16" s="378">
        <v>793562.48</v>
      </c>
      <c r="D16" s="379">
        <v>7177472.8699999992</v>
      </c>
      <c r="E16" s="311" t="s">
        <v>270</v>
      </c>
      <c r="F16" s="378">
        <v>600489.79</v>
      </c>
      <c r="G16" s="379">
        <v>5559534.3600000003</v>
      </c>
      <c r="H16" s="374"/>
      <c r="I16" s="374"/>
    </row>
    <row r="17" spans="2:9" ht="20.5">
      <c r="B17" s="309" t="s">
        <v>271</v>
      </c>
      <c r="C17" s="378">
        <v>1394407.01</v>
      </c>
      <c r="D17" s="379">
        <v>13459718.689999999</v>
      </c>
      <c r="E17" s="311" t="s">
        <v>272</v>
      </c>
      <c r="F17" s="378">
        <v>3315714.61</v>
      </c>
      <c r="G17" s="379">
        <v>30774785.599999994</v>
      </c>
      <c r="H17" s="374"/>
      <c r="I17" s="374"/>
    </row>
    <row r="18" spans="2:9" ht="20.5">
      <c r="B18" s="309" t="s">
        <v>273</v>
      </c>
      <c r="C18" s="378">
        <v>273233.42</v>
      </c>
      <c r="D18" s="379">
        <v>3059067.13</v>
      </c>
      <c r="E18" s="311" t="s">
        <v>274</v>
      </c>
      <c r="F18" s="378">
        <v>19415165.640000001</v>
      </c>
      <c r="G18" s="379">
        <v>186336298.73000002</v>
      </c>
      <c r="H18" s="374"/>
      <c r="I18" s="374"/>
    </row>
    <row r="19" spans="2:9" ht="20.5">
      <c r="B19" s="309" t="s">
        <v>275</v>
      </c>
      <c r="C19" s="378">
        <v>2244726.23</v>
      </c>
      <c r="D19" s="379">
        <v>23755959.740000002</v>
      </c>
      <c r="E19" s="311" t="s">
        <v>276</v>
      </c>
      <c r="F19" s="378">
        <v>202402.1</v>
      </c>
      <c r="G19" s="379">
        <v>2474484.0099999998</v>
      </c>
      <c r="H19" s="374"/>
      <c r="I19" s="374"/>
    </row>
    <row r="20" spans="2:9" ht="20.5">
      <c r="B20" s="309" t="s">
        <v>277</v>
      </c>
      <c r="C20" s="378">
        <v>6175464.8499999996</v>
      </c>
      <c r="D20" s="379">
        <v>57816609.409999996</v>
      </c>
      <c r="E20" s="311" t="s">
        <v>278</v>
      </c>
      <c r="F20" s="378">
        <v>370474.39</v>
      </c>
      <c r="G20" s="379">
        <v>3859859.72</v>
      </c>
      <c r="H20" s="374"/>
      <c r="I20" s="374"/>
    </row>
    <row r="21" spans="2:9" ht="20.5">
      <c r="B21" s="309" t="s">
        <v>279</v>
      </c>
      <c r="C21" s="378">
        <v>436565.46</v>
      </c>
      <c r="D21" s="379">
        <v>4153831.99</v>
      </c>
      <c r="E21" s="311" t="s">
        <v>280</v>
      </c>
      <c r="F21" s="378">
        <v>2557953.86</v>
      </c>
      <c r="G21" s="379">
        <v>25093534.07</v>
      </c>
      <c r="H21" s="374"/>
      <c r="I21" s="374"/>
    </row>
    <row r="22" spans="2:9" ht="20.5">
      <c r="B22" s="309" t="s">
        <v>281</v>
      </c>
      <c r="C22" s="378">
        <v>5227577.68</v>
      </c>
      <c r="D22" s="379">
        <v>51172291.82</v>
      </c>
      <c r="E22" s="311" t="s">
        <v>282</v>
      </c>
      <c r="F22" s="378">
        <v>1076426.26</v>
      </c>
      <c r="G22" s="379">
        <v>10529667.079999998</v>
      </c>
      <c r="H22" s="374"/>
      <c r="I22" s="374"/>
    </row>
    <row r="23" spans="2:9" ht="20.5">
      <c r="B23" s="309" t="s">
        <v>283</v>
      </c>
      <c r="C23" s="378">
        <v>129291207.13</v>
      </c>
      <c r="D23" s="379">
        <v>1215200017.7599998</v>
      </c>
      <c r="E23" s="311" t="s">
        <v>284</v>
      </c>
      <c r="F23" s="378">
        <v>358931.24</v>
      </c>
      <c r="G23" s="379">
        <v>3272128.9299999997</v>
      </c>
      <c r="H23" s="374"/>
      <c r="I23" s="374"/>
    </row>
    <row r="24" spans="2:9" ht="20.5">
      <c r="B24" s="309" t="s">
        <v>285</v>
      </c>
      <c r="C24" s="378">
        <v>642539.66</v>
      </c>
      <c r="D24" s="379">
        <v>5926269.1100000003</v>
      </c>
      <c r="E24" s="311" t="s">
        <v>286</v>
      </c>
      <c r="F24" s="378">
        <v>223032.68</v>
      </c>
      <c r="G24" s="379">
        <v>2720548.9400000004</v>
      </c>
      <c r="H24" s="374"/>
      <c r="I24" s="374"/>
    </row>
    <row r="25" spans="2:9" ht="20.5">
      <c r="B25" s="309" t="s">
        <v>287</v>
      </c>
      <c r="C25" s="378">
        <v>1163424.8</v>
      </c>
      <c r="D25" s="379">
        <v>10291107.350000001</v>
      </c>
      <c r="E25" s="311" t="s">
        <v>288</v>
      </c>
      <c r="F25" s="378">
        <v>465265.84</v>
      </c>
      <c r="G25" s="379">
        <v>4990642.1499999994</v>
      </c>
      <c r="H25" s="374"/>
      <c r="I25" s="374"/>
    </row>
    <row r="26" spans="2:9" ht="20.5">
      <c r="B26" s="309" t="s">
        <v>289</v>
      </c>
      <c r="C26" s="378">
        <v>5552870.0199999996</v>
      </c>
      <c r="D26" s="379">
        <v>53075077.980000004</v>
      </c>
      <c r="E26" s="311" t="s">
        <v>290</v>
      </c>
      <c r="F26" s="378">
        <v>10489108.93</v>
      </c>
      <c r="G26" s="379">
        <v>99014348.120000005</v>
      </c>
      <c r="H26" s="374"/>
      <c r="I26" s="374"/>
    </row>
    <row r="27" spans="2:9" ht="20.5">
      <c r="B27" s="309" t="s">
        <v>291</v>
      </c>
      <c r="C27" s="378">
        <v>3503011.95</v>
      </c>
      <c r="D27" s="379">
        <v>33526157.210000001</v>
      </c>
      <c r="E27" s="311" t="s">
        <v>292</v>
      </c>
      <c r="F27" s="378">
        <v>2186521.35</v>
      </c>
      <c r="G27" s="379">
        <v>20540412.550000001</v>
      </c>
      <c r="H27" s="374"/>
      <c r="I27" s="374"/>
    </row>
    <row r="28" spans="2:9" ht="20.5">
      <c r="B28" s="309" t="s">
        <v>293</v>
      </c>
      <c r="C28" s="378">
        <v>2372211.48</v>
      </c>
      <c r="D28" s="379">
        <v>23426633.560000002</v>
      </c>
      <c r="E28" s="311" t="s">
        <v>294</v>
      </c>
      <c r="F28" s="378">
        <v>4657677.53</v>
      </c>
      <c r="G28" s="379">
        <v>46824828.629999995</v>
      </c>
      <c r="H28" s="374"/>
      <c r="I28" s="374"/>
    </row>
    <row r="29" spans="2:9" ht="20.5">
      <c r="B29" s="309" t="s">
        <v>295</v>
      </c>
      <c r="C29" s="378">
        <v>876532.39</v>
      </c>
      <c r="D29" s="379">
        <v>8818143.4900000002</v>
      </c>
      <c r="E29" s="311" t="s">
        <v>296</v>
      </c>
      <c r="F29" s="378">
        <v>5730020.2300000004</v>
      </c>
      <c r="G29" s="379">
        <v>51008028.230000004</v>
      </c>
      <c r="H29" s="374"/>
      <c r="I29" s="374"/>
    </row>
    <row r="30" spans="2:9" ht="20.5">
      <c r="B30" s="309" t="s">
        <v>297</v>
      </c>
      <c r="C30" s="378">
        <v>2749065.87</v>
      </c>
      <c r="D30" s="379">
        <v>27100179.599999998</v>
      </c>
      <c r="E30" s="311" t="s">
        <v>298</v>
      </c>
      <c r="F30" s="378">
        <v>39597099.390000001</v>
      </c>
      <c r="G30" s="379">
        <v>375984056.86000001</v>
      </c>
      <c r="H30" s="374"/>
      <c r="I30" s="374"/>
    </row>
    <row r="31" spans="2:9" ht="20.5">
      <c r="B31" s="309" t="s">
        <v>299</v>
      </c>
      <c r="C31" s="378">
        <v>3271038.3</v>
      </c>
      <c r="D31" s="379">
        <v>31693396.460000001</v>
      </c>
      <c r="E31" s="311" t="s">
        <v>300</v>
      </c>
      <c r="F31" s="378">
        <v>1162985.0900000001</v>
      </c>
      <c r="G31" s="379">
        <v>10846997.279999999</v>
      </c>
      <c r="H31" s="374"/>
      <c r="I31" s="374"/>
    </row>
    <row r="32" spans="2:9" ht="20.5">
      <c r="B32" s="309" t="s">
        <v>301</v>
      </c>
      <c r="C32" s="378">
        <v>2272762.92</v>
      </c>
      <c r="D32" s="379">
        <v>22701872.82</v>
      </c>
      <c r="E32" s="311" t="s">
        <v>302</v>
      </c>
      <c r="F32" s="378">
        <v>782290.9</v>
      </c>
      <c r="G32" s="379">
        <v>7615585.4800000014</v>
      </c>
      <c r="H32" s="374"/>
      <c r="I32" s="374"/>
    </row>
    <row r="33" spans="2:9" ht="20.5">
      <c r="B33" s="309" t="s">
        <v>303</v>
      </c>
      <c r="C33" s="378">
        <v>640113.54</v>
      </c>
      <c r="D33" s="379">
        <v>5918215.7800000003</v>
      </c>
      <c r="E33" s="311" t="s">
        <v>304</v>
      </c>
      <c r="F33" s="378">
        <v>22611553</v>
      </c>
      <c r="G33" s="379">
        <v>308353070.92000002</v>
      </c>
      <c r="H33" s="374"/>
      <c r="I33" s="374"/>
    </row>
    <row r="34" spans="2:9" ht="20.5">
      <c r="B34" s="309" t="s">
        <v>305</v>
      </c>
      <c r="C34" s="378">
        <v>4713138.47</v>
      </c>
      <c r="D34" s="379">
        <v>47716794.359999999</v>
      </c>
      <c r="E34" s="311" t="s">
        <v>306</v>
      </c>
      <c r="F34" s="378">
        <v>89099769.25</v>
      </c>
      <c r="G34" s="379">
        <v>874754300.26999998</v>
      </c>
      <c r="H34" s="374"/>
      <c r="I34" s="374"/>
    </row>
    <row r="35" spans="2:9" ht="20.5">
      <c r="B35" s="309" t="s">
        <v>307</v>
      </c>
      <c r="C35" s="378">
        <v>452842.14</v>
      </c>
      <c r="D35" s="379">
        <v>4123008.15</v>
      </c>
      <c r="E35" s="311" t="s">
        <v>308</v>
      </c>
      <c r="F35" s="378">
        <v>1066781.1200000001</v>
      </c>
      <c r="G35" s="379">
        <v>10224523.530000001</v>
      </c>
      <c r="H35" s="374"/>
      <c r="I35" s="374"/>
    </row>
    <row r="36" spans="2:9" ht="20.5">
      <c r="B36" s="309" t="s">
        <v>309</v>
      </c>
      <c r="C36" s="378">
        <v>7440624.3600000003</v>
      </c>
      <c r="D36" s="379">
        <v>69707560.480000004</v>
      </c>
      <c r="E36" s="311" t="s">
        <v>310</v>
      </c>
      <c r="F36" s="378">
        <v>598903.11</v>
      </c>
      <c r="G36" s="379">
        <v>5752801.7600000007</v>
      </c>
      <c r="H36" s="374"/>
      <c r="I36" s="374"/>
    </row>
    <row r="37" spans="2:9" ht="20.5">
      <c r="B37" s="309" t="s">
        <v>311</v>
      </c>
      <c r="C37" s="378">
        <v>44360793.490000002</v>
      </c>
      <c r="D37" s="379">
        <v>421822427.44000006</v>
      </c>
      <c r="E37" s="311" t="s">
        <v>312</v>
      </c>
      <c r="F37" s="378">
        <v>16559947.68</v>
      </c>
      <c r="G37" s="379">
        <v>158921185.03999999</v>
      </c>
      <c r="H37" s="374"/>
      <c r="I37" s="374"/>
    </row>
    <row r="38" spans="2:9" ht="20.5">
      <c r="B38" s="309" t="s">
        <v>313</v>
      </c>
      <c r="C38" s="378">
        <v>141974.1</v>
      </c>
      <c r="D38" s="379">
        <v>1381737.3900000001</v>
      </c>
      <c r="E38" s="311" t="s">
        <v>314</v>
      </c>
      <c r="F38" s="378">
        <v>16078575.9</v>
      </c>
      <c r="G38" s="379">
        <v>154071272.37</v>
      </c>
      <c r="H38" s="374"/>
      <c r="I38" s="374"/>
    </row>
    <row r="39" spans="2:9" ht="20.5">
      <c r="B39" s="309" t="s">
        <v>315</v>
      </c>
      <c r="C39" s="378">
        <v>1192964.45</v>
      </c>
      <c r="D39" s="379">
        <v>11061943.6</v>
      </c>
      <c r="E39" s="311" t="s">
        <v>316</v>
      </c>
      <c r="F39" s="378">
        <v>2701842.01</v>
      </c>
      <c r="G39" s="379">
        <v>26561306.240000002</v>
      </c>
      <c r="H39" s="374"/>
      <c r="I39" s="380" t="s">
        <v>1</v>
      </c>
    </row>
    <row r="40" spans="2:9" ht="20.5">
      <c r="B40" s="309" t="s">
        <v>317</v>
      </c>
      <c r="C40" s="378">
        <v>2639214.9300000002</v>
      </c>
      <c r="D40" s="379">
        <v>26029614.880000003</v>
      </c>
      <c r="E40" s="311" t="s">
        <v>318</v>
      </c>
      <c r="F40" s="378">
        <v>300460.11</v>
      </c>
      <c r="G40" s="379">
        <v>2957179.96</v>
      </c>
      <c r="H40" s="374"/>
      <c r="I40" s="374"/>
    </row>
    <row r="41" spans="2:9" ht="20.5">
      <c r="B41" s="309" t="s">
        <v>319</v>
      </c>
      <c r="C41" s="378">
        <v>2471985.52</v>
      </c>
      <c r="D41" s="379">
        <v>22354613.809999995</v>
      </c>
      <c r="E41" s="311" t="s">
        <v>320</v>
      </c>
      <c r="F41" s="378">
        <v>960202.4</v>
      </c>
      <c r="G41" s="379">
        <v>8214336.8399999999</v>
      </c>
      <c r="H41" s="374"/>
      <c r="I41" s="374"/>
    </row>
    <row r="42" spans="2:9" ht="20.5">
      <c r="B42" s="309" t="s">
        <v>321</v>
      </c>
      <c r="C42" s="378">
        <v>1095450.55</v>
      </c>
      <c r="D42" s="379">
        <v>9338913.7700000014</v>
      </c>
      <c r="E42" s="311" t="s">
        <v>322</v>
      </c>
      <c r="F42" s="378">
        <v>575906.97</v>
      </c>
      <c r="G42" s="379">
        <v>5605367.7399999993</v>
      </c>
      <c r="H42" s="374"/>
      <c r="I42" s="374"/>
    </row>
    <row r="43" spans="2:9" ht="20.5">
      <c r="B43" s="309" t="s">
        <v>323</v>
      </c>
      <c r="C43" s="378">
        <v>1881678.3</v>
      </c>
      <c r="D43" s="379">
        <v>18578101.780000001</v>
      </c>
      <c r="E43" s="311" t="s">
        <v>324</v>
      </c>
      <c r="F43" s="378">
        <v>134854.39999999999</v>
      </c>
      <c r="G43" s="379">
        <v>1527505.3900000001</v>
      </c>
      <c r="H43" s="374"/>
      <c r="I43" s="374"/>
    </row>
    <row r="44" spans="2:9" ht="20.5">
      <c r="B44" s="309" t="s">
        <v>325</v>
      </c>
      <c r="C44" s="378">
        <v>2895248.95</v>
      </c>
      <c r="D44" s="379">
        <v>28403092.260000002</v>
      </c>
      <c r="E44" s="311" t="s">
        <v>326</v>
      </c>
      <c r="F44" s="378">
        <v>2755474.71</v>
      </c>
      <c r="G44" s="379">
        <v>26219551.98</v>
      </c>
      <c r="H44" s="374"/>
      <c r="I44" s="374"/>
    </row>
    <row r="45" spans="2:9" ht="20.5">
      <c r="B45" s="309" t="s">
        <v>327</v>
      </c>
      <c r="C45" s="378">
        <v>781527.75</v>
      </c>
      <c r="D45" s="379">
        <v>7411788.6799999997</v>
      </c>
      <c r="E45" s="311" t="s">
        <v>328</v>
      </c>
      <c r="F45" s="378">
        <v>15850394.67</v>
      </c>
      <c r="G45" s="379">
        <v>146705288.70999998</v>
      </c>
      <c r="H45" s="374"/>
      <c r="I45" s="374"/>
    </row>
    <row r="46" spans="2:9" ht="20.5">
      <c r="B46" s="309" t="s">
        <v>329</v>
      </c>
      <c r="C46" s="378">
        <v>238141.97</v>
      </c>
      <c r="D46" s="379">
        <v>2279221.35</v>
      </c>
      <c r="E46" s="311" t="s">
        <v>330</v>
      </c>
      <c r="F46" s="378">
        <v>527362.93999999994</v>
      </c>
      <c r="G46" s="379">
        <v>5162973.07</v>
      </c>
      <c r="H46" s="374"/>
      <c r="I46" s="374"/>
    </row>
    <row r="47" spans="2:9" ht="20.5">
      <c r="B47" s="309" t="s">
        <v>331</v>
      </c>
      <c r="C47" s="378">
        <v>1009056.15</v>
      </c>
      <c r="D47" s="379">
        <v>8680238.7000000011</v>
      </c>
      <c r="E47" s="311" t="s">
        <v>332</v>
      </c>
      <c r="F47" s="378">
        <v>2048058.3</v>
      </c>
      <c r="G47" s="379">
        <v>18865966.100000001</v>
      </c>
      <c r="H47" s="374"/>
      <c r="I47" s="374"/>
    </row>
    <row r="48" spans="2:9" ht="20.5">
      <c r="B48" s="309" t="s">
        <v>333</v>
      </c>
      <c r="C48" s="378">
        <v>227350.18</v>
      </c>
      <c r="D48" s="379">
        <v>2307643.39</v>
      </c>
      <c r="E48" s="311" t="s">
        <v>334</v>
      </c>
      <c r="F48" s="378">
        <v>1643270.11</v>
      </c>
      <c r="G48" s="379">
        <v>15454723.549999997</v>
      </c>
      <c r="H48" s="374"/>
      <c r="I48" s="374"/>
    </row>
    <row r="49" spans="2:9" ht="20.5">
      <c r="B49" s="309" t="s">
        <v>335</v>
      </c>
      <c r="C49" s="378">
        <v>3530467.6</v>
      </c>
      <c r="D49" s="379">
        <v>33260989.710000005</v>
      </c>
      <c r="E49" s="311" t="s">
        <v>336</v>
      </c>
      <c r="F49" s="378">
        <v>36400915.07</v>
      </c>
      <c r="G49" s="379">
        <v>353320849.45999998</v>
      </c>
      <c r="H49" s="374"/>
      <c r="I49" s="374"/>
    </row>
    <row r="50" spans="2:9" ht="20.5">
      <c r="B50" s="309" t="s">
        <v>337</v>
      </c>
      <c r="C50" s="378">
        <v>657442.51</v>
      </c>
      <c r="D50" s="379">
        <v>6578153.3399999989</v>
      </c>
      <c r="E50" s="311" t="s">
        <v>338</v>
      </c>
      <c r="F50" s="378">
        <v>15121751.34</v>
      </c>
      <c r="G50" s="379">
        <v>148637010.44999999</v>
      </c>
      <c r="H50" s="374"/>
      <c r="I50" s="374"/>
    </row>
    <row r="51" spans="2:9" ht="21" thickBot="1">
      <c r="B51" s="309" t="s">
        <v>339</v>
      </c>
      <c r="C51" s="378">
        <v>68294554.890000001</v>
      </c>
      <c r="D51" s="379">
        <v>641763592.26999998</v>
      </c>
      <c r="E51" s="311" t="s">
        <v>340</v>
      </c>
      <c r="F51" s="378">
        <v>237295156.09999999</v>
      </c>
      <c r="G51" s="381">
        <v>2329284117.6799998</v>
      </c>
      <c r="H51" s="374"/>
      <c r="I51" s="374"/>
    </row>
    <row r="52" spans="2:9" ht="21" thickTop="1">
      <c r="B52" s="309" t="s">
        <v>341</v>
      </c>
      <c r="C52" s="378">
        <v>123827.37</v>
      </c>
      <c r="D52" s="379">
        <v>1327081.7999999998</v>
      </c>
      <c r="E52" s="382"/>
      <c r="F52" s="383"/>
      <c r="G52" s="384" t="s">
        <v>1</v>
      </c>
      <c r="H52" s="374"/>
      <c r="I52" s="374"/>
    </row>
    <row r="53" spans="2:9" ht="20.5">
      <c r="B53" s="316" t="s">
        <v>342</v>
      </c>
      <c r="C53" s="378">
        <v>1018236.24</v>
      </c>
      <c r="D53" s="379">
        <v>8915201.5299999993</v>
      </c>
      <c r="E53" s="385" t="s">
        <v>343</v>
      </c>
      <c r="F53" s="386">
        <v>961456972.79999995</v>
      </c>
      <c r="G53" s="387">
        <v>9356981511.75</v>
      </c>
      <c r="H53" s="374"/>
      <c r="I53" s="374"/>
    </row>
    <row r="54" spans="2:9" ht="17.5">
      <c r="B54" s="374"/>
      <c r="C54" s="388"/>
      <c r="D54" s="374"/>
      <c r="E54" s="374"/>
      <c r="F54" s="389"/>
      <c r="G54" s="319" t="s">
        <v>1</v>
      </c>
      <c r="H54" s="374"/>
      <c r="I54" s="374"/>
    </row>
    <row r="55" spans="2:9">
      <c r="B55" s="374"/>
      <c r="C55" s="374"/>
      <c r="D55" s="374"/>
      <c r="E55" s="374"/>
      <c r="F55" s="389"/>
      <c r="G55" s="374"/>
      <c r="H55" s="374"/>
      <c r="I55" s="374"/>
    </row>
    <row r="56" spans="2:9">
      <c r="B56" s="374"/>
      <c r="C56" s="374"/>
      <c r="D56" s="374"/>
      <c r="E56" s="374"/>
      <c r="F56" s="389"/>
      <c r="G56" s="319" t="s">
        <v>1</v>
      </c>
      <c r="H56" s="374"/>
      <c r="I56" s="374"/>
    </row>
    <row r="57" spans="2:9">
      <c r="B57" s="374"/>
      <c r="C57" s="374"/>
      <c r="D57" s="374"/>
      <c r="E57" s="389"/>
      <c r="F57" s="374"/>
      <c r="G57" s="374"/>
      <c r="H57" s="374"/>
      <c r="I57" s="374"/>
    </row>
    <row r="58" spans="2:9">
      <c r="B58" s="374"/>
      <c r="C58" s="374"/>
      <c r="D58" s="374"/>
      <c r="E58" s="374"/>
      <c r="F58" s="374"/>
      <c r="G58" s="374"/>
      <c r="H58" s="374"/>
      <c r="I58" s="374"/>
    </row>
    <row r="59" spans="2:9">
      <c r="B59" s="374"/>
      <c r="C59" s="374" t="s">
        <v>1</v>
      </c>
      <c r="D59" s="374"/>
      <c r="E59" s="374"/>
      <c r="F59" s="374"/>
      <c r="G59" s="374"/>
      <c r="H59" s="374"/>
      <c r="I59" s="374"/>
    </row>
    <row r="60" spans="2:9">
      <c r="B60" s="374"/>
      <c r="C60" s="374" t="s">
        <v>1</v>
      </c>
      <c r="D60" s="374"/>
      <c r="E60" s="374"/>
      <c r="F60" s="389"/>
      <c r="G60" s="374"/>
      <c r="H60" s="374"/>
      <c r="I60" s="374"/>
    </row>
    <row r="61" spans="2:9">
      <c r="B61" s="390"/>
      <c r="C61" s="374"/>
      <c r="D61" s="374"/>
      <c r="E61" s="374"/>
      <c r="F61" s="374"/>
      <c r="G61" s="374"/>
      <c r="H61" s="374"/>
      <c r="I61" s="374"/>
    </row>
    <row r="62" spans="2:9" ht="14.5">
      <c r="F62" s="321"/>
    </row>
  </sheetData>
  <mergeCells count="2">
    <mergeCell ref="B1:G1"/>
    <mergeCell ref="B2:G2"/>
  </mergeCells>
  <pageMargins left="0.5" right="0.5" top="0.5" bottom="0.5" header="0.5" footer="0.5"/>
  <pageSetup scale="6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FF141-CF8F-4EE9-8802-A1962D29EF42}">
  <sheetPr transitionEvaluation="1" transitionEntry="1" codeName="Sheet14">
    <pageSetUpPr fitToPage="1"/>
  </sheetPr>
  <dimension ref="B1:I65"/>
  <sheetViews>
    <sheetView showGridLines="0" defaultGridColor="0" colorId="22" zoomScaleNormal="100" workbookViewId="0"/>
  </sheetViews>
  <sheetFormatPr defaultColWidth="15.7265625" defaultRowHeight="12.5"/>
  <cols>
    <col min="1" max="1" width="5.7265625" style="300" customWidth="1"/>
    <col min="2" max="2" width="22.7265625" style="300" customWidth="1"/>
    <col min="3" max="3" width="29.1796875" style="300" customWidth="1"/>
    <col min="4" max="4" width="27.54296875" style="300" customWidth="1"/>
    <col min="5" max="5" width="22.7265625" style="300" customWidth="1"/>
    <col min="6" max="6" width="29.1796875" style="300" customWidth="1"/>
    <col min="7" max="7" width="24" style="300" customWidth="1"/>
    <col min="8" max="8" width="17.26953125" style="300" bestFit="1" customWidth="1"/>
    <col min="9" max="16384" width="15.7265625" style="300"/>
  </cols>
  <sheetData>
    <row r="1" spans="2:9" ht="18" customHeight="1">
      <c r="B1" s="497" t="s">
        <v>42</v>
      </c>
      <c r="C1" s="497"/>
      <c r="D1" s="497"/>
      <c r="E1" s="497"/>
      <c r="F1" s="497"/>
      <c r="G1" s="497"/>
      <c r="H1" s="374"/>
      <c r="I1" s="374"/>
    </row>
    <row r="2" spans="2:9" ht="20.5">
      <c r="B2" s="497" t="s">
        <v>240</v>
      </c>
      <c r="C2" s="497"/>
      <c r="D2" s="497"/>
      <c r="E2" s="497"/>
      <c r="F2" s="497"/>
      <c r="G2" s="497"/>
      <c r="H2" s="319"/>
      <c r="I2" s="374"/>
    </row>
    <row r="3" spans="2:9" ht="20.5">
      <c r="B3" s="375" t="s">
        <v>6</v>
      </c>
      <c r="C3" s="376" t="s">
        <v>446</v>
      </c>
      <c r="D3" s="376" t="s">
        <v>41</v>
      </c>
      <c r="E3" s="376" t="s">
        <v>1</v>
      </c>
      <c r="F3" s="376"/>
      <c r="G3" s="304" t="s">
        <v>447</v>
      </c>
      <c r="H3" s="374"/>
      <c r="I3" s="374"/>
    </row>
    <row r="4" spans="2:9" ht="20.5">
      <c r="B4" s="377" t="s">
        <v>244</v>
      </c>
      <c r="C4" s="307" t="s">
        <v>245</v>
      </c>
      <c r="D4" s="307" t="s">
        <v>246</v>
      </c>
      <c r="E4" s="377" t="s">
        <v>244</v>
      </c>
      <c r="F4" s="307" t="s">
        <v>245</v>
      </c>
      <c r="G4" s="307" t="s">
        <v>246</v>
      </c>
      <c r="H4" s="374"/>
      <c r="I4" s="374"/>
    </row>
    <row r="5" spans="2:9" ht="20.5">
      <c r="B5" s="309" t="s">
        <v>247</v>
      </c>
      <c r="C5" s="378">
        <v>3417931.41</v>
      </c>
      <c r="D5" s="379">
        <v>34054416.939999998</v>
      </c>
      <c r="E5" s="311" t="s">
        <v>250</v>
      </c>
      <c r="F5" s="378">
        <v>468819.94</v>
      </c>
      <c r="G5" s="379">
        <v>4261215.4400000004</v>
      </c>
      <c r="H5" s="374"/>
      <c r="I5" s="374"/>
    </row>
    <row r="6" spans="2:9" ht="20.5">
      <c r="B6" s="309" t="s">
        <v>249</v>
      </c>
      <c r="C6" s="378">
        <v>1607908</v>
      </c>
      <c r="D6" s="379">
        <v>14758801.799999999</v>
      </c>
      <c r="E6" s="311" t="s">
        <v>252</v>
      </c>
      <c r="F6" s="378">
        <v>866709.44</v>
      </c>
      <c r="G6" s="379">
        <v>8189806.9399999995</v>
      </c>
      <c r="H6" s="374"/>
      <c r="I6" s="374"/>
    </row>
    <row r="7" spans="2:9" ht="20.5">
      <c r="B7" s="309" t="s">
        <v>251</v>
      </c>
      <c r="C7" s="378">
        <v>481348.97</v>
      </c>
      <c r="D7" s="379">
        <v>4761276.6399999997</v>
      </c>
      <c r="E7" s="311" t="s">
        <v>254</v>
      </c>
      <c r="F7" s="378">
        <v>1501611.12</v>
      </c>
      <c r="G7" s="379">
        <v>14398878.84</v>
      </c>
      <c r="H7" s="374"/>
      <c r="I7" s="374"/>
    </row>
    <row r="8" spans="2:9" ht="20.5">
      <c r="B8" s="309" t="s">
        <v>253</v>
      </c>
      <c r="C8" s="378">
        <v>122575.2</v>
      </c>
      <c r="D8" s="379">
        <v>1373994.97</v>
      </c>
      <c r="E8" s="311" t="s">
        <v>256</v>
      </c>
      <c r="F8" s="378">
        <v>1704557.26</v>
      </c>
      <c r="G8" s="379">
        <v>16233642.859999999</v>
      </c>
      <c r="H8" s="374"/>
      <c r="I8" s="374"/>
    </row>
    <row r="9" spans="2:9" ht="20.5">
      <c r="B9" s="309" t="s">
        <v>255</v>
      </c>
      <c r="C9" s="378">
        <v>5196492.49</v>
      </c>
      <c r="D9" s="379">
        <v>57790066.830000006</v>
      </c>
      <c r="E9" s="311" t="s">
        <v>258</v>
      </c>
      <c r="F9" s="378">
        <v>424285.13</v>
      </c>
      <c r="G9" s="379">
        <v>4056484.9499999993</v>
      </c>
      <c r="H9" s="374"/>
      <c r="I9" s="374"/>
    </row>
    <row r="10" spans="2:9" ht="20.5">
      <c r="B10" s="309" t="s">
        <v>257</v>
      </c>
      <c r="C10" s="378">
        <v>4045460.42</v>
      </c>
      <c r="D10" s="379">
        <v>38139087.960000001</v>
      </c>
      <c r="E10" s="311" t="s">
        <v>260</v>
      </c>
      <c r="F10" s="378">
        <v>583219.1</v>
      </c>
      <c r="G10" s="379">
        <v>5645294.7199999997</v>
      </c>
      <c r="H10" s="374"/>
      <c r="I10" s="374"/>
    </row>
    <row r="11" spans="2:9" ht="20.5">
      <c r="B11" s="309" t="s">
        <v>259</v>
      </c>
      <c r="C11" s="378">
        <v>871001.79</v>
      </c>
      <c r="D11" s="379">
        <v>9330699.2600000016</v>
      </c>
      <c r="E11" s="311" t="s">
        <v>262</v>
      </c>
      <c r="F11" s="378">
        <v>5305071.67</v>
      </c>
      <c r="G11" s="379">
        <v>52554409.649999999</v>
      </c>
      <c r="H11" s="374"/>
      <c r="I11" s="374"/>
    </row>
    <row r="12" spans="2:9" ht="20.5">
      <c r="B12" s="309" t="s">
        <v>261</v>
      </c>
      <c r="C12" s="378">
        <v>157043.15</v>
      </c>
      <c r="D12" s="379">
        <v>1564795.56</v>
      </c>
      <c r="E12" s="311" t="s">
        <v>264</v>
      </c>
      <c r="F12" s="378">
        <v>1085288.96</v>
      </c>
      <c r="G12" s="379">
        <v>10317421.75</v>
      </c>
      <c r="H12" s="374"/>
      <c r="I12" s="374"/>
    </row>
    <row r="13" spans="2:9" ht="20.5">
      <c r="B13" s="309" t="s">
        <v>263</v>
      </c>
      <c r="C13" s="378">
        <v>649812.16</v>
      </c>
      <c r="D13" s="379">
        <v>6104962.25</v>
      </c>
      <c r="E13" s="311" t="s">
        <v>266</v>
      </c>
      <c r="F13" s="378">
        <v>847798.23</v>
      </c>
      <c r="G13" s="379">
        <v>8517665.5</v>
      </c>
      <c r="H13" s="374"/>
      <c r="I13" s="374"/>
    </row>
    <row r="14" spans="2:9" ht="20.5">
      <c r="B14" s="309" t="s">
        <v>265</v>
      </c>
      <c r="C14" s="378">
        <v>1411498.61</v>
      </c>
      <c r="D14" s="379">
        <v>13809963.029999997</v>
      </c>
      <c r="E14" s="311" t="s">
        <v>268</v>
      </c>
      <c r="F14" s="378">
        <v>4791320.79</v>
      </c>
      <c r="G14" s="379">
        <v>43600961.979999997</v>
      </c>
      <c r="H14" s="374"/>
      <c r="I14" s="374"/>
    </row>
    <row r="15" spans="2:9" ht="20.5">
      <c r="B15" s="309" t="s">
        <v>267</v>
      </c>
      <c r="C15" s="378">
        <v>1123230.1200000001</v>
      </c>
      <c r="D15" s="379">
        <v>11532120.48</v>
      </c>
      <c r="E15" s="311" t="s">
        <v>270</v>
      </c>
      <c r="F15" s="378">
        <v>128695.82</v>
      </c>
      <c r="G15" s="379">
        <v>1318418.53</v>
      </c>
      <c r="H15" s="374"/>
      <c r="I15" s="374"/>
    </row>
    <row r="16" spans="2:9" ht="20.5">
      <c r="B16" s="309" t="s">
        <v>269</v>
      </c>
      <c r="C16" s="378">
        <v>330255.53000000003</v>
      </c>
      <c r="D16" s="379">
        <v>3211103.0999999996</v>
      </c>
      <c r="E16" s="311" t="s">
        <v>272</v>
      </c>
      <c r="F16" s="378">
        <v>1304234.49</v>
      </c>
      <c r="G16" s="379">
        <v>11879889.35</v>
      </c>
      <c r="H16" s="374"/>
      <c r="I16" s="374"/>
    </row>
    <row r="17" spans="2:9" ht="20.5">
      <c r="B17" s="309" t="s">
        <v>271</v>
      </c>
      <c r="C17" s="378">
        <v>513549.89</v>
      </c>
      <c r="D17" s="379">
        <v>5000914.63</v>
      </c>
      <c r="E17" s="311" t="s">
        <v>274</v>
      </c>
      <c r="F17" s="378">
        <v>7953135.9699999997</v>
      </c>
      <c r="G17" s="379">
        <v>76108629.040000007</v>
      </c>
      <c r="H17" s="374"/>
      <c r="I17" s="374"/>
    </row>
    <row r="18" spans="2:9" ht="20.5">
      <c r="B18" s="309" t="s">
        <v>273</v>
      </c>
      <c r="C18" s="378">
        <v>129306.94</v>
      </c>
      <c r="D18" s="379">
        <v>1390180.0799999998</v>
      </c>
      <c r="E18" s="311" t="s">
        <v>276</v>
      </c>
      <c r="F18" s="378">
        <v>108425.55</v>
      </c>
      <c r="G18" s="379">
        <v>1205193.19</v>
      </c>
      <c r="H18" s="374"/>
      <c r="I18" s="374"/>
    </row>
    <row r="19" spans="2:9" ht="20.5">
      <c r="B19" s="309" t="s">
        <v>275</v>
      </c>
      <c r="C19" s="378">
        <v>1002427.32</v>
      </c>
      <c r="D19" s="379">
        <v>10576797.02</v>
      </c>
      <c r="E19" s="311" t="s">
        <v>278</v>
      </c>
      <c r="F19" s="378">
        <v>183416.59</v>
      </c>
      <c r="G19" s="379">
        <v>1918737.3900000001</v>
      </c>
      <c r="H19" s="374"/>
      <c r="I19" s="374"/>
    </row>
    <row r="20" spans="2:9" ht="20.5">
      <c r="B20" s="309" t="s">
        <v>277</v>
      </c>
      <c r="C20" s="378">
        <v>2409251.86</v>
      </c>
      <c r="D20" s="379">
        <v>23981461.789999999</v>
      </c>
      <c r="E20" s="311" t="s">
        <v>280</v>
      </c>
      <c r="F20" s="378">
        <v>967888.75</v>
      </c>
      <c r="G20" s="379">
        <v>9578525.4600000009</v>
      </c>
      <c r="H20" s="374"/>
      <c r="I20" s="374"/>
    </row>
    <row r="21" spans="2:9" ht="20.5">
      <c r="B21" s="309" t="s">
        <v>279</v>
      </c>
      <c r="C21" s="378">
        <v>274570.09999999998</v>
      </c>
      <c r="D21" s="379">
        <v>2464988.1999999997</v>
      </c>
      <c r="E21" s="311" t="s">
        <v>282</v>
      </c>
      <c r="F21" s="378">
        <v>357751.57</v>
      </c>
      <c r="G21" s="379">
        <v>4410654.47</v>
      </c>
      <c r="H21" s="374"/>
      <c r="I21" s="374"/>
    </row>
    <row r="22" spans="2:9" ht="20.5">
      <c r="B22" s="309" t="s">
        <v>281</v>
      </c>
      <c r="C22" s="378">
        <v>2113866.2799999998</v>
      </c>
      <c r="D22" s="379">
        <v>21130447.75</v>
      </c>
      <c r="E22" s="311" t="s">
        <v>284</v>
      </c>
      <c r="F22" s="378">
        <v>150104.45000000001</v>
      </c>
      <c r="G22" s="379">
        <v>1483904.62</v>
      </c>
      <c r="H22" s="374"/>
      <c r="I22" s="374"/>
    </row>
    <row r="23" spans="2:9" ht="20.5">
      <c r="B23" s="309" t="s">
        <v>283</v>
      </c>
      <c r="C23" s="378">
        <v>48136903.399999999</v>
      </c>
      <c r="D23" s="379">
        <v>456465426.00999993</v>
      </c>
      <c r="E23" s="311" t="s">
        <v>286</v>
      </c>
      <c r="F23" s="378">
        <v>102405.95</v>
      </c>
      <c r="G23" s="379">
        <v>1222413.17</v>
      </c>
      <c r="H23" s="374"/>
      <c r="I23" s="374"/>
    </row>
    <row r="24" spans="2:9" ht="20.5">
      <c r="B24" s="309" t="s">
        <v>285</v>
      </c>
      <c r="C24" s="378">
        <v>266857.01</v>
      </c>
      <c r="D24" s="379">
        <v>2570200.9900000002</v>
      </c>
      <c r="E24" s="311" t="s">
        <v>288</v>
      </c>
      <c r="F24" s="378">
        <v>255608.06</v>
      </c>
      <c r="G24" s="379">
        <v>2724469.02</v>
      </c>
      <c r="H24" s="374"/>
      <c r="I24" s="374"/>
    </row>
    <row r="25" spans="2:9" ht="20.5">
      <c r="B25" s="309" t="s">
        <v>287</v>
      </c>
      <c r="C25" s="378">
        <v>465661.69</v>
      </c>
      <c r="D25" s="379">
        <v>4726441.1800000006</v>
      </c>
      <c r="E25" s="311" t="s">
        <v>290</v>
      </c>
      <c r="F25" s="378">
        <v>4131737.08</v>
      </c>
      <c r="G25" s="379">
        <v>39740215.160000004</v>
      </c>
      <c r="H25" s="374"/>
      <c r="I25" s="374"/>
    </row>
    <row r="26" spans="2:9" ht="20.5">
      <c r="B26" s="309" t="s">
        <v>289</v>
      </c>
      <c r="C26" s="378">
        <v>2225503.27</v>
      </c>
      <c r="D26" s="379">
        <v>22087606.649999999</v>
      </c>
      <c r="E26" s="311" t="s">
        <v>292</v>
      </c>
      <c r="F26" s="378">
        <v>1000270.49</v>
      </c>
      <c r="G26" s="379">
        <v>9653476.3399999999</v>
      </c>
      <c r="H26" s="374"/>
      <c r="I26" s="374"/>
    </row>
    <row r="27" spans="2:9" ht="20.5">
      <c r="B27" s="309" t="s">
        <v>291</v>
      </c>
      <c r="C27" s="378">
        <v>1396165.69</v>
      </c>
      <c r="D27" s="379">
        <v>13665263.76</v>
      </c>
      <c r="E27" s="311" t="s">
        <v>294</v>
      </c>
      <c r="F27" s="378">
        <v>1714309.28</v>
      </c>
      <c r="G27" s="379">
        <v>17573234.759999998</v>
      </c>
      <c r="H27" s="374"/>
      <c r="I27" s="374"/>
    </row>
    <row r="28" spans="2:9" ht="20.5">
      <c r="B28" s="309" t="s">
        <v>293</v>
      </c>
      <c r="C28" s="378">
        <v>1120095.67</v>
      </c>
      <c r="D28" s="379">
        <v>11283020.579999998</v>
      </c>
      <c r="E28" s="311" t="s">
        <v>296</v>
      </c>
      <c r="F28" s="378">
        <v>2628666.7999999998</v>
      </c>
      <c r="G28" s="379">
        <v>25342158.809999999</v>
      </c>
      <c r="H28" s="374"/>
      <c r="I28" s="374"/>
    </row>
    <row r="29" spans="2:9" ht="20.5">
      <c r="B29" s="309" t="s">
        <v>295</v>
      </c>
      <c r="C29" s="378">
        <v>389882.86</v>
      </c>
      <c r="D29" s="379">
        <v>3875844.06</v>
      </c>
      <c r="E29" s="311" t="s">
        <v>298</v>
      </c>
      <c r="F29" s="378">
        <v>16706198.869999999</v>
      </c>
      <c r="G29" s="379">
        <v>160654975.68000001</v>
      </c>
      <c r="H29" s="374"/>
      <c r="I29" s="374"/>
    </row>
    <row r="30" spans="2:9" ht="20.5">
      <c r="B30" s="309" t="s">
        <v>297</v>
      </c>
      <c r="C30" s="378">
        <v>1014899.74</v>
      </c>
      <c r="D30" s="379">
        <v>10182773.58</v>
      </c>
      <c r="E30" s="311" t="s">
        <v>300</v>
      </c>
      <c r="F30" s="378">
        <v>411462.73</v>
      </c>
      <c r="G30" s="379">
        <v>4062565.53</v>
      </c>
      <c r="H30" s="374"/>
      <c r="I30" s="374"/>
    </row>
    <row r="31" spans="2:9" ht="20.5">
      <c r="B31" s="309" t="s">
        <v>299</v>
      </c>
      <c r="C31" s="378">
        <v>1368329.28</v>
      </c>
      <c r="D31" s="379">
        <v>13687254.609999999</v>
      </c>
      <c r="E31" s="311" t="s">
        <v>302</v>
      </c>
      <c r="F31" s="378">
        <v>370514.31</v>
      </c>
      <c r="G31" s="379">
        <v>3672857.8</v>
      </c>
      <c r="H31" s="374"/>
      <c r="I31" s="374"/>
    </row>
    <row r="32" spans="2:9" ht="20.5">
      <c r="B32" s="309" t="s">
        <v>301</v>
      </c>
      <c r="C32" s="378">
        <v>919870.12</v>
      </c>
      <c r="D32" s="379">
        <v>9358923.3099999987</v>
      </c>
      <c r="E32" s="311" t="s">
        <v>304</v>
      </c>
      <c r="F32" s="378">
        <v>10362682.4</v>
      </c>
      <c r="G32" s="379">
        <v>135805963.21000001</v>
      </c>
      <c r="H32" s="374"/>
      <c r="I32" s="374"/>
    </row>
    <row r="33" spans="2:9" ht="20.5">
      <c r="B33" s="309" t="s">
        <v>303</v>
      </c>
      <c r="C33" s="378">
        <v>327942.46000000002</v>
      </c>
      <c r="D33" s="379">
        <v>3257815.07</v>
      </c>
      <c r="E33" s="311" t="s">
        <v>306</v>
      </c>
      <c r="F33" s="378">
        <v>39002165.990000002</v>
      </c>
      <c r="G33" s="379">
        <v>394781376.25999999</v>
      </c>
      <c r="H33" s="374"/>
      <c r="I33" s="374"/>
    </row>
    <row r="34" spans="2:9" ht="20.5">
      <c r="B34" s="309" t="s">
        <v>305</v>
      </c>
      <c r="C34" s="378">
        <v>2063323.95</v>
      </c>
      <c r="D34" s="379">
        <v>20608321.27</v>
      </c>
      <c r="E34" s="311" t="s">
        <v>308</v>
      </c>
      <c r="F34" s="378">
        <v>452839.16</v>
      </c>
      <c r="G34" s="379">
        <v>4393245.76</v>
      </c>
      <c r="H34" s="374"/>
      <c r="I34" s="374"/>
    </row>
    <row r="35" spans="2:9" ht="20.5">
      <c r="B35" s="309" t="s">
        <v>307</v>
      </c>
      <c r="C35" s="378">
        <v>205479.59</v>
      </c>
      <c r="D35" s="379">
        <v>1884527.19</v>
      </c>
      <c r="E35" s="311" t="s">
        <v>310</v>
      </c>
      <c r="F35" s="378">
        <v>279448.07</v>
      </c>
      <c r="G35" s="379">
        <v>2687819.25</v>
      </c>
      <c r="H35" s="374"/>
      <c r="I35" s="374"/>
    </row>
    <row r="36" spans="2:9" ht="20.5">
      <c r="B36" s="309" t="s">
        <v>309</v>
      </c>
      <c r="C36" s="378">
        <v>2822213.71</v>
      </c>
      <c r="D36" s="379">
        <v>26906190.120000001</v>
      </c>
      <c r="E36" s="311" t="s">
        <v>312</v>
      </c>
      <c r="F36" s="378">
        <v>5618369.8099999996</v>
      </c>
      <c r="G36" s="379">
        <v>55285175.06000001</v>
      </c>
      <c r="H36" s="374"/>
      <c r="I36" s="374"/>
    </row>
    <row r="37" spans="2:9" ht="20.5">
      <c r="B37" s="309" t="s">
        <v>311</v>
      </c>
      <c r="C37" s="378">
        <v>15817779.369999999</v>
      </c>
      <c r="D37" s="379">
        <v>152613612.92000002</v>
      </c>
      <c r="E37" s="311" t="s">
        <v>314</v>
      </c>
      <c r="F37" s="378">
        <v>6128433.7800000003</v>
      </c>
      <c r="G37" s="379">
        <v>60872645.359999999</v>
      </c>
      <c r="H37" s="374"/>
      <c r="I37" s="374"/>
    </row>
    <row r="38" spans="2:9" ht="20.5">
      <c r="B38" s="309" t="s">
        <v>313</v>
      </c>
      <c r="C38" s="378">
        <v>52294.47</v>
      </c>
      <c r="D38" s="379">
        <v>511425.49</v>
      </c>
      <c r="E38" s="311" t="s">
        <v>316</v>
      </c>
      <c r="F38" s="378">
        <v>1237850.07</v>
      </c>
      <c r="G38" s="379">
        <v>12477027.830000002</v>
      </c>
      <c r="H38" s="374"/>
      <c r="I38" s="374"/>
    </row>
    <row r="39" spans="2:9" ht="20.5">
      <c r="B39" s="309" t="s">
        <v>315</v>
      </c>
      <c r="C39" s="378">
        <v>464583.43</v>
      </c>
      <c r="D39" s="379">
        <v>4498994.05</v>
      </c>
      <c r="E39" s="311" t="s">
        <v>318</v>
      </c>
      <c r="F39" s="378">
        <v>201081.4</v>
      </c>
      <c r="G39" s="379">
        <v>1434737.3099999998</v>
      </c>
      <c r="H39" s="374"/>
      <c r="I39" s="380" t="s">
        <v>1</v>
      </c>
    </row>
    <row r="40" spans="2:9" ht="20.5">
      <c r="B40" s="309" t="s">
        <v>317</v>
      </c>
      <c r="C40" s="378">
        <v>953015.17</v>
      </c>
      <c r="D40" s="379">
        <v>9434232.8900000006</v>
      </c>
      <c r="E40" s="311" t="s">
        <v>320</v>
      </c>
      <c r="F40" s="378">
        <v>443369.37</v>
      </c>
      <c r="G40" s="379">
        <v>3962482.33</v>
      </c>
      <c r="H40" s="374"/>
      <c r="I40" s="374"/>
    </row>
    <row r="41" spans="2:9" ht="20.5">
      <c r="B41" s="309" t="s">
        <v>319</v>
      </c>
      <c r="C41" s="378">
        <v>1297401.8400000001</v>
      </c>
      <c r="D41" s="379">
        <v>11725392.809999999</v>
      </c>
      <c r="E41" s="311" t="s">
        <v>322</v>
      </c>
      <c r="F41" s="378">
        <v>245514.19</v>
      </c>
      <c r="G41" s="379">
        <v>2464011.87</v>
      </c>
      <c r="H41" s="374"/>
      <c r="I41" s="374"/>
    </row>
    <row r="42" spans="2:9" ht="20.5">
      <c r="B42" s="309" t="s">
        <v>321</v>
      </c>
      <c r="C42" s="378">
        <v>419068.89</v>
      </c>
      <c r="D42" s="379">
        <v>3575801.68</v>
      </c>
      <c r="E42" s="311" t="s">
        <v>324</v>
      </c>
      <c r="F42" s="378">
        <v>76796.070000000007</v>
      </c>
      <c r="G42" s="379">
        <v>865248.04</v>
      </c>
      <c r="H42" s="374"/>
      <c r="I42" s="374"/>
    </row>
    <row r="43" spans="2:9" ht="20.5">
      <c r="B43" s="309" t="s">
        <v>323</v>
      </c>
      <c r="C43" s="378">
        <v>771961.84</v>
      </c>
      <c r="D43" s="379">
        <v>7685924.8900000006</v>
      </c>
      <c r="E43" s="311" t="s">
        <v>326</v>
      </c>
      <c r="F43" s="378">
        <v>1214160.45</v>
      </c>
      <c r="G43" s="379">
        <v>11636870.33</v>
      </c>
      <c r="H43" s="374"/>
      <c r="I43" s="374"/>
    </row>
    <row r="44" spans="2:9" ht="20.5">
      <c r="B44" s="309" t="s">
        <v>325</v>
      </c>
      <c r="C44" s="378">
        <v>1063208.03</v>
      </c>
      <c r="D44" s="379">
        <v>11039480.379999999</v>
      </c>
      <c r="E44" s="311" t="s">
        <v>328</v>
      </c>
      <c r="F44" s="378">
        <v>5590855.0499999998</v>
      </c>
      <c r="G44" s="379">
        <v>53387679.879999995</v>
      </c>
      <c r="H44" s="374"/>
      <c r="I44" s="374"/>
    </row>
    <row r="45" spans="2:9" ht="20.5">
      <c r="B45" s="309" t="s">
        <v>327</v>
      </c>
      <c r="C45" s="378">
        <v>382417.18</v>
      </c>
      <c r="D45" s="379">
        <v>3751651.3699999996</v>
      </c>
      <c r="E45" s="311" t="s">
        <v>330</v>
      </c>
      <c r="F45" s="378">
        <v>264734.13</v>
      </c>
      <c r="G45" s="379">
        <v>2562824.19</v>
      </c>
      <c r="H45" s="374"/>
      <c r="I45" s="374"/>
    </row>
    <row r="46" spans="2:9" ht="20.5">
      <c r="B46" s="309" t="s">
        <v>329</v>
      </c>
      <c r="C46" s="378">
        <v>135736.41</v>
      </c>
      <c r="D46" s="379">
        <v>1349040.02</v>
      </c>
      <c r="E46" s="311" t="s">
        <v>332</v>
      </c>
      <c r="F46" s="378">
        <v>877947.42</v>
      </c>
      <c r="G46" s="379">
        <v>8187317.1900000013</v>
      </c>
      <c r="H46" s="374"/>
      <c r="I46" s="374"/>
    </row>
    <row r="47" spans="2:9" ht="20.5">
      <c r="B47" s="309" t="s">
        <v>331</v>
      </c>
      <c r="C47" s="378">
        <v>504432.59</v>
      </c>
      <c r="D47" s="379">
        <v>4559754.3899999997</v>
      </c>
      <c r="E47" s="311" t="s">
        <v>334</v>
      </c>
      <c r="F47" s="378">
        <v>623504.13</v>
      </c>
      <c r="G47" s="379">
        <v>5968381.7800000003</v>
      </c>
      <c r="H47" s="374"/>
      <c r="I47" s="374"/>
    </row>
    <row r="48" spans="2:9" ht="20.5">
      <c r="B48" s="309" t="s">
        <v>333</v>
      </c>
      <c r="C48" s="378">
        <v>145702.95000000001</v>
      </c>
      <c r="D48" s="379">
        <v>1485206.8</v>
      </c>
      <c r="E48" s="311" t="s">
        <v>336</v>
      </c>
      <c r="F48" s="378">
        <v>16055577.800000001</v>
      </c>
      <c r="G48" s="379">
        <v>160559729.81000003</v>
      </c>
      <c r="H48" s="374"/>
      <c r="I48" s="374"/>
    </row>
    <row r="49" spans="2:9" ht="20.5">
      <c r="B49" s="309" t="s">
        <v>335</v>
      </c>
      <c r="C49" s="378">
        <v>1541546.47</v>
      </c>
      <c r="D49" s="379">
        <v>14894612.32</v>
      </c>
      <c r="E49" s="311" t="s">
        <v>338</v>
      </c>
      <c r="F49" s="378">
        <v>7138495.7000000002</v>
      </c>
      <c r="G49" s="379">
        <v>72385699.050000012</v>
      </c>
      <c r="H49" s="374"/>
      <c r="I49" s="374"/>
    </row>
    <row r="50" spans="2:9" ht="20.5">
      <c r="B50" s="309" t="s">
        <v>337</v>
      </c>
      <c r="C50" s="378">
        <v>188384.07</v>
      </c>
      <c r="D50" s="379">
        <v>1879611.61</v>
      </c>
      <c r="E50" s="311" t="s">
        <v>340</v>
      </c>
      <c r="F50" s="378">
        <v>5396975.4100000001</v>
      </c>
      <c r="G50" s="379">
        <v>41075310.149999991</v>
      </c>
      <c r="H50" s="374"/>
      <c r="I50" s="374"/>
    </row>
    <row r="51" spans="2:9" ht="21" thickBot="1">
      <c r="B51" s="309" t="s">
        <v>339</v>
      </c>
      <c r="C51" s="378">
        <v>22843458.77</v>
      </c>
      <c r="D51" s="379">
        <v>217343455.80000001</v>
      </c>
      <c r="E51" s="391" t="s">
        <v>448</v>
      </c>
      <c r="F51" s="392">
        <v>3399268.22</v>
      </c>
      <c r="G51" s="393">
        <v>31355890.989999998</v>
      </c>
      <c r="H51" s="374"/>
      <c r="I51" s="374"/>
    </row>
    <row r="52" spans="2:9" ht="21" thickTop="1">
      <c r="B52" s="309" t="s">
        <v>341</v>
      </c>
      <c r="C52" s="378">
        <v>80343.05</v>
      </c>
      <c r="D52" s="379">
        <v>782325.32000000007</v>
      </c>
      <c r="E52" s="391"/>
      <c r="F52" s="394"/>
      <c r="G52" s="395"/>
      <c r="H52" s="374"/>
      <c r="I52" s="374"/>
    </row>
    <row r="53" spans="2:9" ht="20.5">
      <c r="B53" s="396" t="s">
        <v>342</v>
      </c>
      <c r="C53" s="378">
        <v>437874.73</v>
      </c>
      <c r="D53" s="379">
        <v>4232348.2699999996</v>
      </c>
      <c r="E53" s="391"/>
      <c r="F53" s="394"/>
      <c r="G53" s="395"/>
      <c r="H53" s="374"/>
      <c r="I53" s="374"/>
    </row>
    <row r="54" spans="2:9" ht="20.5">
      <c r="B54" s="397" t="s">
        <v>248</v>
      </c>
      <c r="C54" s="378">
        <v>1246292.04</v>
      </c>
      <c r="D54" s="379">
        <v>12052239.940000001</v>
      </c>
      <c r="E54" s="385" t="s">
        <v>343</v>
      </c>
      <c r="F54" s="386">
        <v>297589737</v>
      </c>
      <c r="G54" s="387">
        <v>2927426334.2199993</v>
      </c>
      <c r="H54" s="398"/>
    </row>
    <row r="55" spans="2:9">
      <c r="B55" s="374"/>
      <c r="C55" s="374"/>
      <c r="D55" s="374"/>
      <c r="E55" s="374"/>
      <c r="F55" s="319" t="s">
        <v>1</v>
      </c>
      <c r="G55" s="374"/>
      <c r="H55" s="374"/>
      <c r="I55" s="374"/>
    </row>
    <row r="56" spans="2:9">
      <c r="B56" s="374"/>
      <c r="C56" s="319"/>
      <c r="D56" s="319"/>
      <c r="E56" s="374"/>
      <c r="F56" s="319"/>
      <c r="G56" s="374"/>
      <c r="H56" s="374"/>
      <c r="I56" s="374"/>
    </row>
    <row r="57" spans="2:9">
      <c r="B57" s="374"/>
      <c r="C57" s="374"/>
      <c r="D57" s="374"/>
      <c r="E57" s="374"/>
      <c r="F57" s="389"/>
      <c r="G57" s="319" t="s">
        <v>1</v>
      </c>
      <c r="H57" s="374"/>
      <c r="I57" s="374"/>
    </row>
    <row r="58" spans="2:9">
      <c r="B58" s="374"/>
      <c r="C58" s="374"/>
      <c r="D58" s="374"/>
      <c r="E58" s="389"/>
      <c r="F58" s="374"/>
      <c r="G58" s="374"/>
      <c r="H58" s="319"/>
      <c r="I58" s="374"/>
    </row>
    <row r="59" spans="2:9">
      <c r="B59" s="374"/>
      <c r="C59" s="374" t="s">
        <v>1</v>
      </c>
      <c r="D59" s="374"/>
      <c r="E59" s="374"/>
      <c r="F59" s="374"/>
      <c r="G59" s="374"/>
      <c r="H59" s="374"/>
      <c r="I59" s="374"/>
    </row>
    <row r="60" spans="2:9">
      <c r="B60" s="374"/>
      <c r="C60" s="374" t="s">
        <v>1</v>
      </c>
      <c r="D60" s="374"/>
      <c r="E60" s="374"/>
      <c r="F60" s="389"/>
      <c r="G60" s="374"/>
      <c r="H60" s="374"/>
      <c r="I60" s="374"/>
    </row>
    <row r="61" spans="2:9">
      <c r="B61" s="390"/>
      <c r="C61" s="374"/>
      <c r="D61" s="374"/>
      <c r="E61" s="374"/>
      <c r="F61" s="374"/>
      <c r="G61" s="374"/>
      <c r="H61" s="374"/>
      <c r="I61" s="374"/>
    </row>
    <row r="62" spans="2:9">
      <c r="E62" s="374"/>
      <c r="F62" s="374"/>
      <c r="G62" s="374"/>
      <c r="H62" s="374"/>
      <c r="I62" s="374"/>
    </row>
    <row r="63" spans="2:9" ht="14.5">
      <c r="F63" s="321"/>
      <c r="I63" s="374"/>
    </row>
    <row r="64" spans="2:9">
      <c r="I64" s="374"/>
    </row>
    <row r="65" spans="9:9">
      <c r="I65" s="374"/>
    </row>
  </sheetData>
  <mergeCells count="2">
    <mergeCell ref="B1:G1"/>
    <mergeCell ref="B2:G2"/>
  </mergeCells>
  <printOptions horizontalCentered="1"/>
  <pageMargins left="0.5" right="0.5" top="0.5" bottom="0.5" header="0.5" footer="0.5"/>
  <pageSetup scale="6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84697-46F2-4736-8190-8991F9C6FC21}">
  <sheetPr transitionEvaluation="1" transitionEntry="1" codeName="Sheet15">
    <pageSetUpPr fitToPage="1"/>
  </sheetPr>
  <dimension ref="B1:I96"/>
  <sheetViews>
    <sheetView showGridLines="0" defaultGridColor="0" colorId="22" zoomScaleNormal="100" workbookViewId="0"/>
  </sheetViews>
  <sheetFormatPr defaultColWidth="15.7265625" defaultRowHeight="12.5"/>
  <cols>
    <col min="1" max="1" width="7.453125" style="400" customWidth="1"/>
    <col min="2" max="2" width="20.81640625" style="400" customWidth="1"/>
    <col min="3" max="4" width="28" style="400" customWidth="1"/>
    <col min="5" max="5" width="21.54296875" style="400" customWidth="1"/>
    <col min="6" max="7" width="28" style="400" customWidth="1"/>
    <col min="8" max="9" width="18.7265625" style="400" bestFit="1" customWidth="1"/>
    <col min="10" max="10" width="18.7265625" style="400" customWidth="1"/>
    <col min="11" max="11" width="15.7265625" style="400"/>
    <col min="12" max="12" width="19.54296875" style="400" customWidth="1"/>
    <col min="13" max="13" width="19.26953125" style="400" customWidth="1"/>
    <col min="14" max="14" width="21.1796875" style="400" bestFit="1" customWidth="1"/>
    <col min="15" max="15" width="20.26953125" style="400" customWidth="1"/>
    <col min="16" max="16384" width="15.7265625" style="400"/>
  </cols>
  <sheetData>
    <row r="1" spans="2:9" ht="18.75" customHeight="1">
      <c r="B1" s="498" t="s">
        <v>42</v>
      </c>
      <c r="C1" s="498"/>
      <c r="D1" s="498"/>
      <c r="E1" s="498"/>
      <c r="F1" s="498"/>
      <c r="G1" s="498"/>
      <c r="H1" s="399"/>
    </row>
    <row r="2" spans="2:9" ht="18.75" customHeight="1">
      <c r="B2" s="498" t="s">
        <v>449</v>
      </c>
      <c r="C2" s="498"/>
      <c r="D2" s="498"/>
      <c r="E2" s="498"/>
      <c r="F2" s="498"/>
      <c r="G2" s="498"/>
      <c r="H2" s="399"/>
    </row>
    <row r="3" spans="2:9" ht="20.5">
      <c r="B3" s="401" t="s">
        <v>450</v>
      </c>
      <c r="C3" s="402" t="s">
        <v>451</v>
      </c>
      <c r="D3" s="401"/>
      <c r="E3" s="401" t="s">
        <v>1</v>
      </c>
      <c r="F3" s="401"/>
      <c r="G3" s="403" t="s">
        <v>452</v>
      </c>
      <c r="H3" s="399"/>
    </row>
    <row r="4" spans="2:9" ht="20.5">
      <c r="B4" s="404" t="s">
        <v>244</v>
      </c>
      <c r="C4" s="405" t="s">
        <v>245</v>
      </c>
      <c r="D4" s="406" t="s">
        <v>246</v>
      </c>
      <c r="E4" s="404" t="s">
        <v>244</v>
      </c>
      <c r="F4" s="405" t="s">
        <v>245</v>
      </c>
      <c r="G4" s="406" t="s">
        <v>246</v>
      </c>
      <c r="H4" s="399"/>
    </row>
    <row r="5" spans="2:9" ht="20.5">
      <c r="B5" s="407" t="s">
        <v>247</v>
      </c>
      <c r="C5" s="408">
        <v>895838.52</v>
      </c>
      <c r="D5" s="409">
        <v>1908282.74</v>
      </c>
      <c r="E5" s="410" t="s">
        <v>248</v>
      </c>
      <c r="F5" s="408">
        <v>149629.85</v>
      </c>
      <c r="G5" s="409">
        <v>473251.87</v>
      </c>
      <c r="H5" s="399"/>
      <c r="I5" s="411" t="s">
        <v>1</v>
      </c>
    </row>
    <row r="6" spans="2:9" ht="20.5">
      <c r="B6" s="407" t="s">
        <v>249</v>
      </c>
      <c r="C6" s="408">
        <v>117880.67</v>
      </c>
      <c r="D6" s="409">
        <v>892389.97000000009</v>
      </c>
      <c r="E6" s="410" t="s">
        <v>250</v>
      </c>
      <c r="F6" s="408">
        <v>36341.89</v>
      </c>
      <c r="G6" s="409">
        <v>125178.59</v>
      </c>
      <c r="H6" s="399"/>
      <c r="I6" s="411" t="s">
        <v>1</v>
      </c>
    </row>
    <row r="7" spans="2:9" ht="20.5">
      <c r="B7" s="407" t="s">
        <v>251</v>
      </c>
      <c r="C7" s="408">
        <v>51315.98</v>
      </c>
      <c r="D7" s="409">
        <v>121007.69</v>
      </c>
      <c r="E7" s="410" t="s">
        <v>252</v>
      </c>
      <c r="F7" s="408">
        <v>117001.04</v>
      </c>
      <c r="G7" s="409">
        <v>369537.93</v>
      </c>
      <c r="H7" s="399"/>
      <c r="I7" s="411" t="s">
        <v>1</v>
      </c>
    </row>
    <row r="8" spans="2:9" ht="20.5">
      <c r="B8" s="407" t="s">
        <v>253</v>
      </c>
      <c r="C8" s="408">
        <v>10214.629999999999</v>
      </c>
      <c r="D8" s="409">
        <v>74027.16</v>
      </c>
      <c r="E8" s="410" t="s">
        <v>254</v>
      </c>
      <c r="F8" s="408">
        <v>438878.38</v>
      </c>
      <c r="G8" s="409">
        <v>982148.64</v>
      </c>
      <c r="H8" s="399"/>
      <c r="I8" s="411" t="s">
        <v>1</v>
      </c>
    </row>
    <row r="9" spans="2:9" ht="20.5">
      <c r="B9" s="407" t="s">
        <v>255</v>
      </c>
      <c r="C9" s="408">
        <v>914156.83</v>
      </c>
      <c r="D9" s="409">
        <v>2682779.67</v>
      </c>
      <c r="E9" s="410" t="s">
        <v>256</v>
      </c>
      <c r="F9" s="408">
        <v>155150.53</v>
      </c>
      <c r="G9" s="409">
        <v>703604.64000000013</v>
      </c>
      <c r="H9" s="399"/>
      <c r="I9" s="411" t="s">
        <v>1</v>
      </c>
    </row>
    <row r="10" spans="2:9" ht="20.5">
      <c r="B10" s="407" t="s">
        <v>257</v>
      </c>
      <c r="C10" s="408">
        <v>680519.12</v>
      </c>
      <c r="D10" s="409">
        <v>1859325.85</v>
      </c>
      <c r="E10" s="410" t="s">
        <v>258</v>
      </c>
      <c r="F10" s="408">
        <v>35364.29</v>
      </c>
      <c r="G10" s="409">
        <v>133477.85</v>
      </c>
      <c r="H10" s="399"/>
      <c r="I10" s="411" t="s">
        <v>1</v>
      </c>
    </row>
    <row r="11" spans="2:9" ht="20.5">
      <c r="B11" s="407" t="s">
        <v>259</v>
      </c>
      <c r="C11" s="408">
        <v>113723.6</v>
      </c>
      <c r="D11" s="409">
        <v>410614.44999999995</v>
      </c>
      <c r="E11" s="410" t="s">
        <v>260</v>
      </c>
      <c r="F11" s="408">
        <v>61968.71</v>
      </c>
      <c r="G11" s="409">
        <v>196837.99</v>
      </c>
      <c r="H11" s="399"/>
      <c r="I11" s="411" t="s">
        <v>1</v>
      </c>
    </row>
    <row r="12" spans="2:9" ht="20.5">
      <c r="B12" s="407" t="s">
        <v>261</v>
      </c>
      <c r="C12" s="408">
        <v>29484.77</v>
      </c>
      <c r="D12" s="409">
        <v>119289.48000000001</v>
      </c>
      <c r="E12" s="410" t="s">
        <v>262</v>
      </c>
      <c r="F12" s="408">
        <v>1236739.29</v>
      </c>
      <c r="G12" s="409">
        <v>3852430.85</v>
      </c>
      <c r="H12" s="399"/>
      <c r="I12" s="411" t="s">
        <v>1</v>
      </c>
    </row>
    <row r="13" spans="2:9" ht="20.5">
      <c r="B13" s="407" t="s">
        <v>263</v>
      </c>
      <c r="C13" s="408">
        <v>53785.440000000002</v>
      </c>
      <c r="D13" s="409">
        <v>237540.81</v>
      </c>
      <c r="E13" s="410" t="s">
        <v>264</v>
      </c>
      <c r="F13" s="408">
        <v>111879.84</v>
      </c>
      <c r="G13" s="409">
        <v>384623.77</v>
      </c>
      <c r="H13" s="399"/>
      <c r="I13" s="411" t="s">
        <v>1</v>
      </c>
    </row>
    <row r="14" spans="2:9" ht="20.5">
      <c r="B14" s="407" t="s">
        <v>265</v>
      </c>
      <c r="C14" s="408">
        <v>80099.75</v>
      </c>
      <c r="D14" s="409">
        <v>375029.34</v>
      </c>
      <c r="E14" s="410" t="s">
        <v>266</v>
      </c>
      <c r="F14" s="408">
        <v>59253.29</v>
      </c>
      <c r="G14" s="409">
        <v>252480.03</v>
      </c>
      <c r="H14" s="399"/>
      <c r="I14" s="411" t="s">
        <v>1</v>
      </c>
    </row>
    <row r="15" spans="2:9" ht="20.5">
      <c r="B15" s="407" t="s">
        <v>267</v>
      </c>
      <c r="C15" s="408">
        <v>86569.39</v>
      </c>
      <c r="D15" s="409">
        <v>349259.84</v>
      </c>
      <c r="E15" s="410" t="s">
        <v>268</v>
      </c>
      <c r="F15" s="408">
        <v>836903.82</v>
      </c>
      <c r="G15" s="409">
        <v>2443571.1399999997</v>
      </c>
      <c r="H15" s="399"/>
      <c r="I15" s="411" t="s">
        <v>1</v>
      </c>
    </row>
    <row r="16" spans="2:9" ht="20.5">
      <c r="B16" s="407" t="s">
        <v>269</v>
      </c>
      <c r="C16" s="408">
        <v>129546.43</v>
      </c>
      <c r="D16" s="409">
        <v>240175.23</v>
      </c>
      <c r="E16" s="410" t="s">
        <v>270</v>
      </c>
      <c r="F16" s="408">
        <v>4935.91</v>
      </c>
      <c r="G16" s="409">
        <v>46924.340000000011</v>
      </c>
      <c r="H16" s="399"/>
      <c r="I16" s="411" t="s">
        <v>1</v>
      </c>
    </row>
    <row r="17" spans="2:9" ht="20.5">
      <c r="B17" s="407" t="s">
        <v>271</v>
      </c>
      <c r="C17" s="408">
        <v>18158.169999999998</v>
      </c>
      <c r="D17" s="409">
        <v>126221.22</v>
      </c>
      <c r="E17" s="410" t="s">
        <v>272</v>
      </c>
      <c r="F17" s="408">
        <v>153490</v>
      </c>
      <c r="G17" s="409">
        <v>532796.25</v>
      </c>
      <c r="H17" s="399"/>
      <c r="I17" s="411" t="s">
        <v>1</v>
      </c>
    </row>
    <row r="18" spans="2:9" ht="20.5">
      <c r="B18" s="407" t="s">
        <v>273</v>
      </c>
      <c r="C18" s="408">
        <v>9078.94</v>
      </c>
      <c r="D18" s="409">
        <v>31275.950000000004</v>
      </c>
      <c r="E18" s="410" t="s">
        <v>274</v>
      </c>
      <c r="F18" s="408">
        <v>1228271.6499999999</v>
      </c>
      <c r="G18" s="409">
        <v>4037722.9399999995</v>
      </c>
      <c r="H18" s="399"/>
      <c r="I18" s="411" t="s">
        <v>1</v>
      </c>
    </row>
    <row r="19" spans="2:9" ht="20.5">
      <c r="B19" s="407" t="s">
        <v>275</v>
      </c>
      <c r="C19" s="408">
        <v>65992.03</v>
      </c>
      <c r="D19" s="409">
        <v>368234.72</v>
      </c>
      <c r="E19" s="410" t="s">
        <v>276</v>
      </c>
      <c r="F19" s="408">
        <v>5299.43</v>
      </c>
      <c r="G19" s="409">
        <v>22114.58</v>
      </c>
      <c r="H19" s="399"/>
      <c r="I19" s="411" t="s">
        <v>1</v>
      </c>
    </row>
    <row r="20" spans="2:9" ht="20.5">
      <c r="B20" s="407" t="s">
        <v>277</v>
      </c>
      <c r="C20" s="408">
        <v>531606.93999999994</v>
      </c>
      <c r="D20" s="409">
        <v>1242137.1199999999</v>
      </c>
      <c r="E20" s="410" t="s">
        <v>278</v>
      </c>
      <c r="F20" s="408">
        <v>6804.59</v>
      </c>
      <c r="G20" s="409">
        <v>44668.770000000004</v>
      </c>
      <c r="H20" s="399"/>
      <c r="I20" s="411" t="s">
        <v>1</v>
      </c>
    </row>
    <row r="21" spans="2:9" ht="20.5">
      <c r="B21" s="407" t="s">
        <v>279</v>
      </c>
      <c r="C21" s="408">
        <v>65685.039999999994</v>
      </c>
      <c r="D21" s="409">
        <v>145057.65</v>
      </c>
      <c r="E21" s="410" t="s">
        <v>280</v>
      </c>
      <c r="F21" s="408">
        <v>82874.559999999998</v>
      </c>
      <c r="G21" s="409">
        <v>356216.7</v>
      </c>
      <c r="H21" s="399"/>
      <c r="I21" s="411" t="s">
        <v>1</v>
      </c>
    </row>
    <row r="22" spans="2:9" ht="20.5">
      <c r="B22" s="407" t="s">
        <v>281</v>
      </c>
      <c r="C22" s="408">
        <v>408423.02</v>
      </c>
      <c r="D22" s="409">
        <v>1212312.69</v>
      </c>
      <c r="E22" s="410" t="s">
        <v>282</v>
      </c>
      <c r="F22" s="408">
        <v>73320.3</v>
      </c>
      <c r="G22" s="409">
        <v>220024.11</v>
      </c>
      <c r="H22" s="399"/>
      <c r="I22" s="411" t="s">
        <v>1</v>
      </c>
    </row>
    <row r="23" spans="2:9" ht="20.5">
      <c r="B23" s="407" t="s">
        <v>283</v>
      </c>
      <c r="C23" s="408">
        <v>8501758.0299999993</v>
      </c>
      <c r="D23" s="409">
        <v>34282019.579999998</v>
      </c>
      <c r="E23" s="410" t="s">
        <v>284</v>
      </c>
      <c r="F23" s="408">
        <v>6969.64</v>
      </c>
      <c r="G23" s="409">
        <v>47423.9</v>
      </c>
      <c r="H23" s="399"/>
      <c r="I23" s="411" t="s">
        <v>1</v>
      </c>
    </row>
    <row r="24" spans="2:9" ht="20.5">
      <c r="B24" s="407" t="s">
        <v>285</v>
      </c>
      <c r="C24" s="408">
        <v>66488.58</v>
      </c>
      <c r="D24" s="409">
        <v>120337.36</v>
      </c>
      <c r="E24" s="410" t="s">
        <v>286</v>
      </c>
      <c r="F24" s="408">
        <v>8066.92</v>
      </c>
      <c r="G24" s="409">
        <v>20299.43</v>
      </c>
      <c r="H24" s="399"/>
      <c r="I24" s="411" t="s">
        <v>1</v>
      </c>
    </row>
    <row r="25" spans="2:9" ht="20.5">
      <c r="B25" s="407" t="s">
        <v>287</v>
      </c>
      <c r="C25" s="408">
        <v>62825.2</v>
      </c>
      <c r="D25" s="409">
        <v>241048.16000000003</v>
      </c>
      <c r="E25" s="410" t="s">
        <v>288</v>
      </c>
      <c r="F25" s="408">
        <v>19105.22</v>
      </c>
      <c r="G25" s="409">
        <v>77770.509999999995</v>
      </c>
      <c r="H25" s="399"/>
      <c r="I25" s="411" t="s">
        <v>1</v>
      </c>
    </row>
    <row r="26" spans="2:9" ht="20.5">
      <c r="B26" s="407" t="s">
        <v>289</v>
      </c>
      <c r="C26" s="408">
        <v>391419</v>
      </c>
      <c r="D26" s="409">
        <v>1101691.48</v>
      </c>
      <c r="E26" s="410" t="s">
        <v>290</v>
      </c>
      <c r="F26" s="408">
        <v>371599.15</v>
      </c>
      <c r="G26" s="409">
        <v>1775814.73</v>
      </c>
      <c r="H26" s="399"/>
      <c r="I26" s="411" t="s">
        <v>1</v>
      </c>
    </row>
    <row r="27" spans="2:9" ht="20.5">
      <c r="B27" s="407" t="s">
        <v>291</v>
      </c>
      <c r="C27" s="408">
        <v>291450.58</v>
      </c>
      <c r="D27" s="409">
        <v>628625.42000000004</v>
      </c>
      <c r="E27" s="410" t="s">
        <v>292</v>
      </c>
      <c r="F27" s="408">
        <v>124436.34</v>
      </c>
      <c r="G27" s="409">
        <v>400942.20999999996</v>
      </c>
      <c r="H27" s="399"/>
      <c r="I27" s="411" t="s">
        <v>1</v>
      </c>
    </row>
    <row r="28" spans="2:9" ht="20.5">
      <c r="B28" s="407" t="s">
        <v>293</v>
      </c>
      <c r="C28" s="408">
        <v>334510.8</v>
      </c>
      <c r="D28" s="409">
        <v>588762.26</v>
      </c>
      <c r="E28" s="410" t="s">
        <v>294</v>
      </c>
      <c r="F28" s="408">
        <v>114866.33</v>
      </c>
      <c r="G28" s="409">
        <v>686549.52999999991</v>
      </c>
      <c r="H28" s="399"/>
      <c r="I28" s="411" t="s">
        <v>1</v>
      </c>
    </row>
    <row r="29" spans="2:9" ht="20.5">
      <c r="B29" s="407" t="s">
        <v>295</v>
      </c>
      <c r="C29" s="408">
        <v>36376.32</v>
      </c>
      <c r="D29" s="409">
        <v>166015.57</v>
      </c>
      <c r="E29" s="410" t="s">
        <v>296</v>
      </c>
      <c r="F29" s="408">
        <v>211065.19</v>
      </c>
      <c r="G29" s="409">
        <v>861973.25</v>
      </c>
      <c r="H29" s="399"/>
      <c r="I29" s="411" t="s">
        <v>1</v>
      </c>
    </row>
    <row r="30" spans="2:9" ht="20.5">
      <c r="B30" s="407" t="s">
        <v>297</v>
      </c>
      <c r="C30" s="408">
        <v>82554.289999999994</v>
      </c>
      <c r="D30" s="409">
        <v>547270.54</v>
      </c>
      <c r="E30" s="410" t="s">
        <v>298</v>
      </c>
      <c r="F30" s="408">
        <v>2423748.11</v>
      </c>
      <c r="G30" s="409">
        <v>9241118.8499999996</v>
      </c>
      <c r="H30" s="399"/>
      <c r="I30" s="411" t="s">
        <v>1</v>
      </c>
    </row>
    <row r="31" spans="2:9" ht="20.5">
      <c r="B31" s="407" t="s">
        <v>299</v>
      </c>
      <c r="C31" s="408">
        <v>293738.15000000002</v>
      </c>
      <c r="D31" s="409">
        <v>667243.77</v>
      </c>
      <c r="E31" s="410" t="s">
        <v>300</v>
      </c>
      <c r="F31" s="408">
        <v>46711.26</v>
      </c>
      <c r="G31" s="409">
        <v>203144.30000000002</v>
      </c>
      <c r="H31" s="399"/>
      <c r="I31" s="411" t="s">
        <v>1</v>
      </c>
    </row>
    <row r="32" spans="2:9" ht="20.5">
      <c r="B32" s="407" t="s">
        <v>301</v>
      </c>
      <c r="C32" s="408">
        <v>62926.01</v>
      </c>
      <c r="D32" s="409">
        <v>252661.08000000002</v>
      </c>
      <c r="E32" s="410" t="s">
        <v>302</v>
      </c>
      <c r="F32" s="408">
        <v>46882.17</v>
      </c>
      <c r="G32" s="409">
        <v>139872.22</v>
      </c>
      <c r="H32" s="399"/>
      <c r="I32" s="411" t="s">
        <v>1</v>
      </c>
    </row>
    <row r="33" spans="2:9" ht="20.5">
      <c r="B33" s="407" t="s">
        <v>303</v>
      </c>
      <c r="C33" s="408">
        <v>33587.57</v>
      </c>
      <c r="D33" s="409">
        <v>89652.4</v>
      </c>
      <c r="E33" s="410" t="s">
        <v>304</v>
      </c>
      <c r="F33" s="408">
        <v>2086327.32</v>
      </c>
      <c r="G33" s="409">
        <v>5494116.1900000004</v>
      </c>
      <c r="H33" s="399"/>
      <c r="I33" s="411" t="s">
        <v>1</v>
      </c>
    </row>
    <row r="34" spans="2:9" ht="20.5">
      <c r="B34" s="407" t="s">
        <v>305</v>
      </c>
      <c r="C34" s="408">
        <v>243977.96</v>
      </c>
      <c r="D34" s="409">
        <v>734858.61</v>
      </c>
      <c r="E34" s="410" t="s">
        <v>306</v>
      </c>
      <c r="F34" s="408">
        <v>6545600.8200000003</v>
      </c>
      <c r="G34" s="409">
        <v>25554347.049999997</v>
      </c>
      <c r="H34" s="399"/>
      <c r="I34" s="411" t="s">
        <v>1</v>
      </c>
    </row>
    <row r="35" spans="2:9" ht="20.5">
      <c r="B35" s="407" t="s">
        <v>307</v>
      </c>
      <c r="C35" s="408">
        <v>12717.49</v>
      </c>
      <c r="D35" s="409">
        <v>42388.6</v>
      </c>
      <c r="E35" s="410" t="s">
        <v>308</v>
      </c>
      <c r="F35" s="408">
        <v>69053.38</v>
      </c>
      <c r="G35" s="409">
        <v>171804.49</v>
      </c>
      <c r="H35" s="399"/>
      <c r="I35" s="411" t="s">
        <v>1</v>
      </c>
    </row>
    <row r="36" spans="2:9" ht="20.5">
      <c r="B36" s="407" t="s">
        <v>309</v>
      </c>
      <c r="C36" s="408">
        <v>557109.06000000006</v>
      </c>
      <c r="D36" s="409">
        <v>2022783.7200000002</v>
      </c>
      <c r="E36" s="410" t="s">
        <v>310</v>
      </c>
      <c r="F36" s="408">
        <v>45315.73</v>
      </c>
      <c r="G36" s="409">
        <v>247605.51</v>
      </c>
      <c r="H36" s="399"/>
      <c r="I36" s="411" t="s">
        <v>1</v>
      </c>
    </row>
    <row r="37" spans="2:9" ht="20.5">
      <c r="B37" s="407" t="s">
        <v>311</v>
      </c>
      <c r="C37" s="408">
        <v>3336793.19</v>
      </c>
      <c r="D37" s="409">
        <v>10202227.51</v>
      </c>
      <c r="E37" s="410" t="s">
        <v>312</v>
      </c>
      <c r="F37" s="408">
        <v>906496.4</v>
      </c>
      <c r="G37" s="409">
        <v>3884135.8099999996</v>
      </c>
      <c r="H37" s="399"/>
      <c r="I37" s="411" t="s">
        <v>1</v>
      </c>
    </row>
    <row r="38" spans="2:9" ht="20.5">
      <c r="B38" s="407" t="s">
        <v>313</v>
      </c>
      <c r="C38" s="408">
        <v>3204.82</v>
      </c>
      <c r="D38" s="409">
        <v>22913.89</v>
      </c>
      <c r="E38" s="410" t="s">
        <v>314</v>
      </c>
      <c r="F38" s="408">
        <v>1224379.6499999999</v>
      </c>
      <c r="G38" s="409">
        <v>3711779.88</v>
      </c>
      <c r="H38" s="399"/>
      <c r="I38" s="411" t="s">
        <v>1</v>
      </c>
    </row>
    <row r="39" spans="2:9" ht="20.5">
      <c r="B39" s="407" t="s">
        <v>315</v>
      </c>
      <c r="C39" s="408">
        <v>54816.14</v>
      </c>
      <c r="D39" s="409">
        <v>144607.72</v>
      </c>
      <c r="E39" s="410" t="s">
        <v>316</v>
      </c>
      <c r="F39" s="408">
        <v>160297.97</v>
      </c>
      <c r="G39" s="409">
        <v>447791.68999999994</v>
      </c>
      <c r="H39" s="399"/>
      <c r="I39" s="411" t="s">
        <v>1</v>
      </c>
    </row>
    <row r="40" spans="2:9" ht="20.5">
      <c r="B40" s="407" t="s">
        <v>317</v>
      </c>
      <c r="C40" s="408">
        <v>250205.61</v>
      </c>
      <c r="D40" s="409">
        <v>392103.33999999997</v>
      </c>
      <c r="E40" s="410" t="s">
        <v>318</v>
      </c>
      <c r="F40" s="408">
        <v>15442.12</v>
      </c>
      <c r="G40" s="409">
        <v>43185.08</v>
      </c>
      <c r="H40" s="399"/>
      <c r="I40" s="411" t="s">
        <v>1</v>
      </c>
    </row>
    <row r="41" spans="2:9" ht="20.5">
      <c r="B41" s="407" t="s">
        <v>319</v>
      </c>
      <c r="C41" s="408">
        <v>54561.279999999999</v>
      </c>
      <c r="D41" s="409">
        <v>350733.44000000006</v>
      </c>
      <c r="E41" s="410" t="s">
        <v>320</v>
      </c>
      <c r="F41" s="408">
        <v>56408.08</v>
      </c>
      <c r="G41" s="409">
        <v>129787.22</v>
      </c>
      <c r="H41" s="399"/>
      <c r="I41" s="411" t="s">
        <v>1</v>
      </c>
    </row>
    <row r="42" spans="2:9" ht="20.5">
      <c r="B42" s="407" t="s">
        <v>321</v>
      </c>
      <c r="C42" s="408">
        <v>126748.5</v>
      </c>
      <c r="D42" s="409">
        <v>313187.32999999996</v>
      </c>
      <c r="E42" s="410" t="s">
        <v>322</v>
      </c>
      <c r="F42" s="408">
        <v>38832.26</v>
      </c>
      <c r="G42" s="409">
        <v>99357.57</v>
      </c>
      <c r="H42" s="399"/>
      <c r="I42" s="411" t="s">
        <v>1</v>
      </c>
    </row>
    <row r="43" spans="2:9" ht="20.5">
      <c r="B43" s="407" t="s">
        <v>323</v>
      </c>
      <c r="C43" s="408">
        <v>103514.75</v>
      </c>
      <c r="D43" s="409">
        <v>521908.95999999996</v>
      </c>
      <c r="E43" s="410" t="s">
        <v>324</v>
      </c>
      <c r="F43" s="408">
        <v>6763.71</v>
      </c>
      <c r="G43" s="409">
        <v>16858.89</v>
      </c>
      <c r="H43" s="399"/>
      <c r="I43" s="411" t="s">
        <v>1</v>
      </c>
    </row>
    <row r="44" spans="2:9" ht="20.5">
      <c r="B44" s="407" t="s">
        <v>325</v>
      </c>
      <c r="C44" s="408">
        <v>126787.32</v>
      </c>
      <c r="D44" s="409">
        <v>487691.85999999993</v>
      </c>
      <c r="E44" s="410" t="s">
        <v>326</v>
      </c>
      <c r="F44" s="408">
        <v>84009.2</v>
      </c>
      <c r="G44" s="409">
        <v>490139.01</v>
      </c>
      <c r="H44" s="399"/>
      <c r="I44" s="411" t="s">
        <v>1</v>
      </c>
    </row>
    <row r="45" spans="2:9" ht="20.5">
      <c r="B45" s="407" t="s">
        <v>327</v>
      </c>
      <c r="C45" s="408">
        <v>26677.55</v>
      </c>
      <c r="D45" s="409">
        <v>146860.4</v>
      </c>
      <c r="E45" s="410" t="s">
        <v>328</v>
      </c>
      <c r="F45" s="408">
        <v>1210379.76</v>
      </c>
      <c r="G45" s="409">
        <v>3325134.8600000003</v>
      </c>
      <c r="H45" s="399"/>
      <c r="I45" s="411" t="s">
        <v>1</v>
      </c>
    </row>
    <row r="46" spans="2:9" ht="20.5">
      <c r="B46" s="407" t="s">
        <v>329</v>
      </c>
      <c r="C46" s="408">
        <v>9134.75</v>
      </c>
      <c r="D46" s="409">
        <v>31605.629999999997</v>
      </c>
      <c r="E46" s="410" t="s">
        <v>330</v>
      </c>
      <c r="F46" s="408">
        <v>9859.02</v>
      </c>
      <c r="G46" s="409">
        <v>42015.78</v>
      </c>
      <c r="H46" s="399"/>
      <c r="I46" s="411" t="s">
        <v>1</v>
      </c>
    </row>
    <row r="47" spans="2:9" ht="20.5">
      <c r="B47" s="407" t="s">
        <v>331</v>
      </c>
      <c r="C47" s="408">
        <v>54816.33</v>
      </c>
      <c r="D47" s="409">
        <v>152472.56</v>
      </c>
      <c r="E47" s="410" t="s">
        <v>332</v>
      </c>
      <c r="F47" s="408">
        <v>93383.35</v>
      </c>
      <c r="G47" s="409">
        <v>254779.97000000003</v>
      </c>
      <c r="H47" s="399"/>
      <c r="I47" s="411" t="s">
        <v>1</v>
      </c>
    </row>
    <row r="48" spans="2:9" ht="20.5">
      <c r="B48" s="407" t="s">
        <v>333</v>
      </c>
      <c r="C48" s="408">
        <v>7486.44</v>
      </c>
      <c r="D48" s="409">
        <v>34932.639999999999</v>
      </c>
      <c r="E48" s="410" t="s">
        <v>334</v>
      </c>
      <c r="F48" s="408">
        <v>191510</v>
      </c>
      <c r="G48" s="409">
        <v>492618.58</v>
      </c>
      <c r="H48" s="399"/>
      <c r="I48" s="411" t="s">
        <v>1</v>
      </c>
    </row>
    <row r="49" spans="2:9" ht="20.5">
      <c r="B49" s="407" t="s">
        <v>335</v>
      </c>
      <c r="C49" s="408">
        <v>259166.73</v>
      </c>
      <c r="D49" s="409">
        <v>637811.06999999995</v>
      </c>
      <c r="E49" s="410" t="s">
        <v>336</v>
      </c>
      <c r="F49" s="408">
        <v>3179086.66</v>
      </c>
      <c r="G49" s="409">
        <v>10945927.41</v>
      </c>
      <c r="H49" s="399"/>
      <c r="I49" s="411" t="s">
        <v>1</v>
      </c>
    </row>
    <row r="50" spans="2:9" ht="20.5">
      <c r="B50" s="407" t="s">
        <v>337</v>
      </c>
      <c r="C50" s="408">
        <v>55358.66</v>
      </c>
      <c r="D50" s="409">
        <v>144261.62</v>
      </c>
      <c r="E50" s="410" t="s">
        <v>338</v>
      </c>
      <c r="F50" s="408">
        <v>1202712.8799999999</v>
      </c>
      <c r="G50" s="409">
        <v>3986660.1299999994</v>
      </c>
      <c r="H50" s="399"/>
      <c r="I50" s="411" t="s">
        <v>1</v>
      </c>
    </row>
    <row r="51" spans="2:9" ht="20.5">
      <c r="B51" s="407" t="s">
        <v>339</v>
      </c>
      <c r="C51" s="408">
        <v>4590604.54</v>
      </c>
      <c r="D51" s="409">
        <v>13627928.18</v>
      </c>
      <c r="E51" s="410" t="s">
        <v>453</v>
      </c>
      <c r="F51" s="408">
        <v>5165757.45</v>
      </c>
      <c r="G51" s="409">
        <v>26539238.219999999</v>
      </c>
      <c r="H51" s="399"/>
      <c r="I51" s="411" t="s">
        <v>1</v>
      </c>
    </row>
    <row r="52" spans="2:9" ht="20.5">
      <c r="B52" s="407" t="s">
        <v>341</v>
      </c>
      <c r="C52" s="408">
        <v>12133.82</v>
      </c>
      <c r="D52" s="409">
        <v>22519.93</v>
      </c>
      <c r="E52" s="412"/>
      <c r="F52" s="413"/>
      <c r="G52" s="413"/>
      <c r="H52" s="399"/>
      <c r="I52" s="411" t="s">
        <v>1</v>
      </c>
    </row>
    <row r="53" spans="2:9" ht="20.5">
      <c r="B53" s="414" t="s">
        <v>342</v>
      </c>
      <c r="C53" s="408">
        <v>70314.47</v>
      </c>
      <c r="D53" s="409">
        <v>213596.04</v>
      </c>
      <c r="E53" s="415" t="s">
        <v>343</v>
      </c>
      <c r="F53" s="416">
        <v>54835016.670000002</v>
      </c>
      <c r="G53" s="416">
        <v>195837485.50999999</v>
      </c>
      <c r="H53" s="399"/>
      <c r="I53" s="411" t="s">
        <v>1</v>
      </c>
    </row>
    <row r="54" spans="2:9">
      <c r="B54" s="399"/>
      <c r="C54" s="417"/>
      <c r="D54" s="399"/>
      <c r="E54" s="399"/>
      <c r="F54" s="399"/>
      <c r="G54" s="399"/>
      <c r="H54" s="399"/>
    </row>
    <row r="55" spans="2:9">
      <c r="B55" s="399"/>
      <c r="C55" s="417"/>
      <c r="D55" s="399"/>
      <c r="E55" s="399"/>
      <c r="F55" s="399"/>
      <c r="G55" s="399"/>
      <c r="H55" s="399"/>
    </row>
    <row r="56" spans="2:9" ht="15.5">
      <c r="B56" s="399"/>
      <c r="C56" s="417"/>
      <c r="D56" s="399"/>
      <c r="E56" s="399"/>
      <c r="F56" s="418"/>
      <c r="G56" s="419"/>
      <c r="H56" s="399"/>
    </row>
    <row r="57" spans="2:9" ht="15.5">
      <c r="F57" s="420"/>
      <c r="G57" s="421"/>
    </row>
    <row r="58" spans="2:9">
      <c r="F58" s="422"/>
    </row>
    <row r="59" spans="2:9">
      <c r="B59" s="400" t="s">
        <v>1</v>
      </c>
    </row>
    <row r="60" spans="2:9">
      <c r="B60" s="400" t="s">
        <v>1</v>
      </c>
    </row>
    <row r="61" spans="2:9">
      <c r="B61" s="400" t="s">
        <v>1</v>
      </c>
    </row>
    <row r="62" spans="2:9">
      <c r="B62" s="400" t="s">
        <v>1</v>
      </c>
    </row>
    <row r="63" spans="2:9">
      <c r="B63" s="400" t="s">
        <v>1</v>
      </c>
    </row>
    <row r="66" spans="3:7">
      <c r="C66" s="411"/>
      <c r="D66" s="411"/>
      <c r="F66" s="411"/>
      <c r="G66" s="411"/>
    </row>
    <row r="67" spans="3:7">
      <c r="C67" s="411"/>
      <c r="D67" s="411"/>
      <c r="F67" s="411"/>
      <c r="G67" s="411"/>
    </row>
    <row r="68" spans="3:7">
      <c r="C68" s="411"/>
      <c r="D68" s="411"/>
      <c r="F68" s="411"/>
      <c r="G68" s="411"/>
    </row>
    <row r="69" spans="3:7">
      <c r="C69" s="411"/>
      <c r="D69" s="411"/>
      <c r="F69" s="411"/>
      <c r="G69" s="411"/>
    </row>
    <row r="70" spans="3:7">
      <c r="C70" s="411"/>
      <c r="D70" s="411"/>
      <c r="F70" s="411"/>
      <c r="G70" s="411"/>
    </row>
    <row r="71" spans="3:7">
      <c r="C71" s="411"/>
      <c r="D71" s="411"/>
      <c r="F71" s="411"/>
      <c r="G71" s="411"/>
    </row>
    <row r="72" spans="3:7">
      <c r="C72" s="411"/>
      <c r="D72" s="411"/>
      <c r="F72" s="411"/>
      <c r="G72" s="411"/>
    </row>
    <row r="73" spans="3:7">
      <c r="C73" s="411"/>
      <c r="D73" s="411"/>
      <c r="F73" s="411"/>
      <c r="G73" s="411"/>
    </row>
    <row r="74" spans="3:7">
      <c r="C74" s="411"/>
      <c r="D74" s="411"/>
      <c r="F74" s="411"/>
      <c r="G74" s="411"/>
    </row>
    <row r="75" spans="3:7">
      <c r="C75" s="411"/>
      <c r="D75" s="411"/>
      <c r="F75" s="411"/>
      <c r="G75" s="411"/>
    </row>
    <row r="76" spans="3:7">
      <c r="C76" s="411"/>
      <c r="D76" s="411"/>
      <c r="F76" s="411"/>
      <c r="G76" s="411"/>
    </row>
    <row r="77" spans="3:7">
      <c r="C77" s="411"/>
      <c r="D77" s="411"/>
      <c r="F77" s="411"/>
      <c r="G77" s="411"/>
    </row>
    <row r="78" spans="3:7">
      <c r="C78" s="411"/>
      <c r="D78" s="411"/>
      <c r="F78" s="411"/>
      <c r="G78" s="411"/>
    </row>
    <row r="79" spans="3:7">
      <c r="C79" s="411"/>
      <c r="D79" s="411"/>
      <c r="F79" s="411"/>
      <c r="G79" s="411"/>
    </row>
    <row r="80" spans="3:7">
      <c r="C80" s="411"/>
      <c r="D80" s="411"/>
      <c r="F80" s="411"/>
      <c r="G80" s="411"/>
    </row>
    <row r="81" spans="3:7">
      <c r="C81" s="411"/>
      <c r="D81" s="411"/>
      <c r="F81" s="411"/>
      <c r="G81" s="411"/>
    </row>
    <row r="82" spans="3:7">
      <c r="C82" s="411"/>
      <c r="D82" s="411"/>
      <c r="F82" s="411"/>
      <c r="G82" s="411"/>
    </row>
    <row r="83" spans="3:7">
      <c r="C83" s="411"/>
      <c r="D83" s="411"/>
      <c r="F83" s="411"/>
      <c r="G83" s="411"/>
    </row>
    <row r="84" spans="3:7">
      <c r="C84" s="411"/>
      <c r="D84" s="411"/>
      <c r="F84" s="411"/>
      <c r="G84" s="411"/>
    </row>
    <row r="85" spans="3:7">
      <c r="C85" s="411"/>
      <c r="D85" s="411"/>
      <c r="F85" s="411"/>
      <c r="G85" s="411"/>
    </row>
    <row r="86" spans="3:7">
      <c r="C86" s="411"/>
      <c r="D86" s="411"/>
      <c r="F86" s="411"/>
      <c r="G86" s="411"/>
    </row>
    <row r="87" spans="3:7">
      <c r="C87" s="411"/>
      <c r="D87" s="411"/>
      <c r="F87" s="411"/>
      <c r="G87" s="411"/>
    </row>
    <row r="88" spans="3:7">
      <c r="C88" s="411"/>
      <c r="D88" s="411"/>
      <c r="F88" s="411"/>
      <c r="G88" s="411"/>
    </row>
    <row r="89" spans="3:7">
      <c r="C89" s="411"/>
      <c r="D89" s="411"/>
      <c r="F89" s="411"/>
      <c r="G89" s="411"/>
    </row>
    <row r="90" spans="3:7">
      <c r="C90" s="411"/>
      <c r="D90" s="411"/>
      <c r="F90" s="411"/>
      <c r="G90" s="411"/>
    </row>
    <row r="91" spans="3:7">
      <c r="C91" s="411"/>
      <c r="D91" s="411"/>
      <c r="F91" s="411"/>
      <c r="G91" s="411"/>
    </row>
    <row r="92" spans="3:7">
      <c r="C92" s="411"/>
      <c r="D92" s="411"/>
    </row>
    <row r="93" spans="3:7">
      <c r="C93" s="411"/>
      <c r="D93" s="411"/>
      <c r="F93" s="411"/>
      <c r="G93" s="411"/>
    </row>
    <row r="96" spans="3:7">
      <c r="G96" s="411"/>
    </row>
  </sheetData>
  <mergeCells count="2">
    <mergeCell ref="B1:G1"/>
    <mergeCell ref="B2:G2"/>
  </mergeCells>
  <printOptions horizontalCentered="1"/>
  <pageMargins left="0.5" right="0.5" top="0.5" bottom="0.5" header="0.5" footer="0.5"/>
  <pageSetup scale="64" orientation="portrait" horizontalDpi="4294967294" verticalDpi="4294967294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0DBD9-4F8C-46E7-BE7E-AF4D8452AEBC}">
  <sheetPr codeName="Sheet16">
    <pageSetUpPr fitToPage="1"/>
  </sheetPr>
  <dimension ref="B1:J56"/>
  <sheetViews>
    <sheetView showGridLines="0" zoomScale="87" zoomScaleNormal="87" workbookViewId="0"/>
  </sheetViews>
  <sheetFormatPr defaultColWidth="9.1796875" defaultRowHeight="15.5"/>
  <cols>
    <col min="1" max="1" width="7.453125" style="423" customWidth="1"/>
    <col min="2" max="2" width="47.26953125" style="423" customWidth="1"/>
    <col min="3" max="4" width="25.7265625" style="423" customWidth="1"/>
    <col min="5" max="5" width="20.7265625" style="423" customWidth="1"/>
    <col min="6" max="6" width="15.7265625" style="423" customWidth="1"/>
    <col min="7" max="7" width="9.1796875" style="423"/>
    <col min="8" max="8" width="14.1796875" style="423" customWidth="1"/>
    <col min="9" max="9" width="15.54296875" style="423" customWidth="1"/>
    <col min="10" max="10" width="13.54296875" style="423" customWidth="1"/>
    <col min="11" max="16384" width="9.1796875" style="423"/>
  </cols>
  <sheetData>
    <row r="1" spans="2:8">
      <c r="B1" s="499" t="s">
        <v>42</v>
      </c>
      <c r="C1" s="500"/>
      <c r="D1" s="500"/>
      <c r="E1" s="500"/>
      <c r="F1" s="500"/>
    </row>
    <row r="2" spans="2:8">
      <c r="B2" s="501" t="s">
        <v>454</v>
      </c>
      <c r="C2" s="500"/>
      <c r="D2" s="500"/>
      <c r="E2" s="500"/>
      <c r="F2" s="500"/>
    </row>
    <row r="3" spans="2:8">
      <c r="B3" s="501" t="s">
        <v>455</v>
      </c>
      <c r="C3" s="500"/>
      <c r="D3" s="500"/>
      <c r="E3" s="500"/>
      <c r="F3" s="500"/>
    </row>
    <row r="4" spans="2:8">
      <c r="B4" s="502" t="s">
        <v>456</v>
      </c>
      <c r="C4" s="502"/>
      <c r="D4" s="502"/>
      <c r="E4" s="502"/>
      <c r="F4" s="502"/>
    </row>
    <row r="5" spans="2:8">
      <c r="B5" s="424"/>
      <c r="C5" s="425"/>
      <c r="D5" s="425"/>
      <c r="E5" s="425"/>
      <c r="F5" s="426" t="s">
        <v>457</v>
      </c>
    </row>
    <row r="6" spans="2:8">
      <c r="B6" s="427" t="s">
        <v>458</v>
      </c>
      <c r="C6" s="428" t="s">
        <v>459</v>
      </c>
      <c r="D6" s="428" t="s">
        <v>245</v>
      </c>
      <c r="E6" s="427" t="s">
        <v>460</v>
      </c>
      <c r="F6" s="427" t="s">
        <v>48</v>
      </c>
    </row>
    <row r="7" spans="2:8">
      <c r="B7" s="429" t="s">
        <v>461</v>
      </c>
      <c r="C7" s="430"/>
      <c r="D7" s="430"/>
      <c r="E7" s="430"/>
      <c r="F7" s="430"/>
    </row>
    <row r="8" spans="2:8">
      <c r="B8" s="431" t="s">
        <v>462</v>
      </c>
      <c r="C8" s="432"/>
      <c r="D8" s="432"/>
      <c r="E8" s="432"/>
      <c r="F8" s="432"/>
    </row>
    <row r="9" spans="2:8">
      <c r="B9" s="431" t="s">
        <v>463</v>
      </c>
      <c r="C9" s="433">
        <v>33051076.449999999</v>
      </c>
      <c r="D9" s="434">
        <v>46919772.549999997</v>
      </c>
      <c r="E9" s="433">
        <v>13868696.099999998</v>
      </c>
      <c r="F9" s="435">
        <v>0.41961405163249982</v>
      </c>
      <c r="H9" s="436"/>
    </row>
    <row r="10" spans="2:8">
      <c r="B10" s="431" t="s">
        <v>464</v>
      </c>
      <c r="C10" s="433">
        <v>1099638.5</v>
      </c>
      <c r="D10" s="434">
        <v>1432953.88</v>
      </c>
      <c r="E10" s="433">
        <v>333315.37999999989</v>
      </c>
      <c r="F10" s="435">
        <v>0.30311359596812942</v>
      </c>
      <c r="H10" s="436"/>
    </row>
    <row r="11" spans="2:8">
      <c r="B11" s="431" t="s">
        <v>465</v>
      </c>
      <c r="C11" s="433">
        <v>9775679.5999999996</v>
      </c>
      <c r="D11" s="434">
        <v>10231640.060000001</v>
      </c>
      <c r="E11" s="433">
        <v>455960.46000000089</v>
      </c>
      <c r="F11" s="435">
        <v>4.6642328580408968E-2</v>
      </c>
      <c r="H11" s="436"/>
    </row>
    <row r="12" spans="2:8">
      <c r="B12" s="431" t="s">
        <v>466</v>
      </c>
      <c r="C12" s="433">
        <v>2487758.0499999998</v>
      </c>
      <c r="D12" s="434">
        <v>3478956.71</v>
      </c>
      <c r="E12" s="433">
        <v>991198.66000000015</v>
      </c>
      <c r="F12" s="435">
        <v>0.39843049045706042</v>
      </c>
      <c r="H12" s="436"/>
    </row>
    <row r="13" spans="2:8">
      <c r="B13" s="431" t="s">
        <v>467</v>
      </c>
      <c r="C13" s="433">
        <v>587548.43999999994</v>
      </c>
      <c r="D13" s="434">
        <v>913504.88</v>
      </c>
      <c r="E13" s="433">
        <v>325956.44000000006</v>
      </c>
      <c r="F13" s="435">
        <v>0.55477373065614832</v>
      </c>
      <c r="H13" s="436"/>
    </row>
    <row r="14" spans="2:8">
      <c r="B14" s="437" t="s">
        <v>468</v>
      </c>
      <c r="C14" s="438">
        <v>47001701.039999999</v>
      </c>
      <c r="D14" s="439">
        <v>62976828.080000006</v>
      </c>
      <c r="E14" s="440">
        <v>15975127.040000007</v>
      </c>
      <c r="F14" s="441">
        <v>0.33988401880188646</v>
      </c>
      <c r="H14" s="436"/>
    </row>
    <row r="15" spans="2:8">
      <c r="B15" s="442" t="s">
        <v>469</v>
      </c>
      <c r="C15" s="443"/>
      <c r="D15" s="443"/>
      <c r="E15" s="444"/>
      <c r="F15" s="445"/>
      <c r="H15" s="436"/>
    </row>
    <row r="16" spans="2:8">
      <c r="B16" s="446" t="s">
        <v>470</v>
      </c>
      <c r="C16" s="433">
        <v>43260254.619999997</v>
      </c>
      <c r="D16" s="434">
        <v>50726149.950000003</v>
      </c>
      <c r="E16" s="433">
        <v>7465895.3300000057</v>
      </c>
      <c r="F16" s="435">
        <v>0.17258093822102441</v>
      </c>
      <c r="H16" s="436"/>
    </row>
    <row r="17" spans="2:10">
      <c r="B17" s="446" t="s">
        <v>471</v>
      </c>
      <c r="C17" s="433">
        <v>1781725.15</v>
      </c>
      <c r="D17" s="434">
        <v>1730874.16</v>
      </c>
      <c r="E17" s="433">
        <v>-50850.989999999991</v>
      </c>
      <c r="F17" s="435">
        <v>-2.8540311057516358E-2</v>
      </c>
      <c r="H17" s="436"/>
    </row>
    <row r="18" spans="2:10">
      <c r="B18" s="446" t="s">
        <v>472</v>
      </c>
      <c r="C18" s="433">
        <v>21177518.469999999</v>
      </c>
      <c r="D18" s="434">
        <v>23842576.120000001</v>
      </c>
      <c r="E18" s="433">
        <v>2665057.6500000022</v>
      </c>
      <c r="F18" s="435">
        <v>0.12584371742021208</v>
      </c>
      <c r="H18" s="436"/>
    </row>
    <row r="19" spans="2:10">
      <c r="B19" s="447" t="s">
        <v>468</v>
      </c>
      <c r="C19" s="438">
        <v>66219498.239999995</v>
      </c>
      <c r="D19" s="439">
        <v>76299600.230000004</v>
      </c>
      <c r="E19" s="440">
        <v>10080101.99000001</v>
      </c>
      <c r="F19" s="441">
        <v>0.15222256673505127</v>
      </c>
      <c r="H19" s="436"/>
    </row>
    <row r="20" spans="2:10">
      <c r="B20" s="442" t="s">
        <v>473</v>
      </c>
      <c r="C20" s="443"/>
      <c r="D20" s="443"/>
      <c r="E20" s="443"/>
      <c r="F20" s="445"/>
      <c r="H20" s="436"/>
    </row>
    <row r="21" spans="2:10">
      <c r="B21" s="446" t="s">
        <v>474</v>
      </c>
      <c r="C21" s="433">
        <v>45856334.5</v>
      </c>
      <c r="D21" s="434">
        <v>50704982.240000002</v>
      </c>
      <c r="E21" s="433">
        <v>4848647.7400000021</v>
      </c>
      <c r="F21" s="435">
        <v>0.10573561521800226</v>
      </c>
      <c r="H21" s="436"/>
    </row>
    <row r="22" spans="2:10">
      <c r="B22" s="446" t="s">
        <v>475</v>
      </c>
      <c r="C22" s="433">
        <v>173770.78</v>
      </c>
      <c r="D22" s="434">
        <v>204870.21</v>
      </c>
      <c r="E22" s="433">
        <v>31099.429999999993</v>
      </c>
      <c r="F22" s="435">
        <v>0.17896812110758778</v>
      </c>
      <c r="H22" s="436"/>
    </row>
    <row r="23" spans="2:10">
      <c r="B23" s="446" t="s">
        <v>476</v>
      </c>
      <c r="C23" s="433">
        <v>106901.37</v>
      </c>
      <c r="D23" s="434">
        <v>121839.84</v>
      </c>
      <c r="E23" s="433">
        <v>14938.470000000001</v>
      </c>
      <c r="F23" s="435">
        <v>0.13974067872095561</v>
      </c>
      <c r="H23" s="436"/>
    </row>
    <row r="24" spans="2:10">
      <c r="B24" s="446" t="s">
        <v>477</v>
      </c>
      <c r="C24" s="433">
        <v>197583.96</v>
      </c>
      <c r="D24" s="434">
        <v>231561.23</v>
      </c>
      <c r="E24" s="433">
        <v>33977.270000000019</v>
      </c>
      <c r="F24" s="435">
        <v>0.17196370596074712</v>
      </c>
      <c r="H24" s="436"/>
    </row>
    <row r="25" spans="2:10">
      <c r="B25" s="446" t="s">
        <v>478</v>
      </c>
      <c r="C25" s="433">
        <v>3020</v>
      </c>
      <c r="D25" s="436">
        <v>3530</v>
      </c>
      <c r="E25" s="433">
        <v>510</v>
      </c>
      <c r="F25" s="435">
        <v>0.16887417218543047</v>
      </c>
      <c r="H25" s="436"/>
    </row>
    <row r="26" spans="2:10">
      <c r="B26" s="446" t="s">
        <v>479</v>
      </c>
      <c r="C26" s="433">
        <v>887146.24</v>
      </c>
      <c r="D26" s="434">
        <v>1087249.76</v>
      </c>
      <c r="E26" s="433">
        <v>200103.52000000002</v>
      </c>
      <c r="F26" s="435">
        <v>0.22555866324812471</v>
      </c>
      <c r="H26" s="436"/>
    </row>
    <row r="27" spans="2:10">
      <c r="B27" s="446" t="s">
        <v>480</v>
      </c>
      <c r="C27" s="433">
        <v>2398428.62</v>
      </c>
      <c r="D27" s="434">
        <v>2942323.14</v>
      </c>
      <c r="E27" s="433">
        <v>543894.52</v>
      </c>
      <c r="F27" s="435">
        <v>0.22677119321566469</v>
      </c>
      <c r="H27" s="436"/>
    </row>
    <row r="28" spans="2:10">
      <c r="B28" s="447" t="s">
        <v>468</v>
      </c>
      <c r="C28" s="438">
        <v>49623185.469999999</v>
      </c>
      <c r="D28" s="439">
        <v>55296356.420000002</v>
      </c>
      <c r="E28" s="440">
        <v>5673170.950000003</v>
      </c>
      <c r="F28" s="448">
        <v>0.11432500546402354</v>
      </c>
      <c r="H28" s="436"/>
    </row>
    <row r="29" spans="2:10">
      <c r="B29" s="442" t="s">
        <v>481</v>
      </c>
      <c r="C29" s="443"/>
      <c r="D29" s="443"/>
      <c r="E29" s="443"/>
      <c r="F29" s="449"/>
      <c r="H29" s="436"/>
      <c r="I29" s="436"/>
      <c r="J29" s="436"/>
    </row>
    <row r="30" spans="2:10">
      <c r="B30" s="446" t="s">
        <v>482</v>
      </c>
      <c r="C30" s="433">
        <v>56334319.969999999</v>
      </c>
      <c r="D30" s="434">
        <v>65597598.100000001</v>
      </c>
      <c r="E30" s="433">
        <v>9263278.1300000027</v>
      </c>
      <c r="F30" s="435">
        <v>0.16443400994159552</v>
      </c>
      <c r="H30" s="436"/>
    </row>
    <row r="31" spans="2:10">
      <c r="B31" s="446" t="s">
        <v>483</v>
      </c>
      <c r="C31" s="433">
        <v>18129239.739999998</v>
      </c>
      <c r="D31" s="434">
        <v>22550963.010000002</v>
      </c>
      <c r="E31" s="433">
        <v>4421723.2700000033</v>
      </c>
      <c r="F31" s="435">
        <v>0.24390009362852652</v>
      </c>
      <c r="H31" s="436"/>
    </row>
    <row r="32" spans="2:10">
      <c r="B32" s="446" t="s">
        <v>484</v>
      </c>
      <c r="C32" s="433">
        <v>8550411.0800000001</v>
      </c>
      <c r="D32" s="434">
        <v>10215857.68</v>
      </c>
      <c r="E32" s="433">
        <v>1665446.5999999996</v>
      </c>
      <c r="F32" s="435">
        <v>0.19477971110600681</v>
      </c>
      <c r="H32" s="436"/>
    </row>
    <row r="33" spans="2:8">
      <c r="B33" s="446" t="s">
        <v>485</v>
      </c>
      <c r="C33" s="433">
        <v>12574705.880000001</v>
      </c>
      <c r="D33" s="434">
        <v>15383980.310000001</v>
      </c>
      <c r="E33" s="433">
        <v>2809274.4299999997</v>
      </c>
      <c r="F33" s="435">
        <v>0.22340677044925042</v>
      </c>
      <c r="H33" s="436"/>
    </row>
    <row r="34" spans="2:8">
      <c r="B34" s="446" t="s">
        <v>486</v>
      </c>
      <c r="C34" s="433">
        <v>725559.61</v>
      </c>
      <c r="D34" s="434">
        <v>1088083.96</v>
      </c>
      <c r="E34" s="433">
        <v>362524.35</v>
      </c>
      <c r="F34" s="435">
        <v>0.49964792003788633</v>
      </c>
      <c r="H34" s="436"/>
    </row>
    <row r="35" spans="2:8">
      <c r="B35" s="446" t="s">
        <v>487</v>
      </c>
      <c r="C35" s="433">
        <v>1421615.87</v>
      </c>
      <c r="D35" s="434">
        <v>2316569.34</v>
      </c>
      <c r="E35" s="433">
        <v>894953.46999999974</v>
      </c>
      <c r="F35" s="435">
        <v>0.62953255438826783</v>
      </c>
      <c r="H35" s="436"/>
    </row>
    <row r="36" spans="2:8">
      <c r="B36" s="446" t="s">
        <v>488</v>
      </c>
      <c r="C36" s="433">
        <v>5179174.92</v>
      </c>
      <c r="D36" s="434">
        <v>5827559.6500000004</v>
      </c>
      <c r="E36" s="433">
        <v>648384.73000000045</v>
      </c>
      <c r="F36" s="435">
        <v>0.12519073791004542</v>
      </c>
      <c r="H36" s="436"/>
    </row>
    <row r="37" spans="2:8">
      <c r="B37" s="447" t="s">
        <v>468</v>
      </c>
      <c r="C37" s="438">
        <v>102915027.06999999</v>
      </c>
      <c r="D37" s="439">
        <v>122980612.05</v>
      </c>
      <c r="E37" s="440">
        <v>20065584.980000004</v>
      </c>
      <c r="F37" s="441">
        <v>0.19497235293298754</v>
      </c>
      <c r="H37" s="436"/>
    </row>
    <row r="38" spans="2:8">
      <c r="B38" s="442" t="s">
        <v>489</v>
      </c>
      <c r="C38" s="443"/>
      <c r="D38" s="443"/>
      <c r="E38" s="443"/>
      <c r="F38" s="445"/>
      <c r="H38" s="436"/>
    </row>
    <row r="39" spans="2:8">
      <c r="B39" s="446" t="s">
        <v>490</v>
      </c>
      <c r="C39" s="433">
        <v>476403.14</v>
      </c>
      <c r="D39" s="434">
        <v>848765.67</v>
      </c>
      <c r="E39" s="433">
        <v>372362.53</v>
      </c>
      <c r="F39" s="435">
        <v>0.7816122496589758</v>
      </c>
      <c r="H39" s="436"/>
    </row>
    <row r="40" spans="2:8">
      <c r="B40" s="446" t="s">
        <v>491</v>
      </c>
      <c r="C40" s="433">
        <v>2470094.37</v>
      </c>
      <c r="D40" s="434">
        <v>3727349.68</v>
      </c>
      <c r="E40" s="433">
        <v>1257255.31</v>
      </c>
      <c r="F40" s="435">
        <v>0.50899080021788801</v>
      </c>
      <c r="H40" s="436"/>
    </row>
    <row r="41" spans="2:8">
      <c r="B41" s="446" t="s">
        <v>492</v>
      </c>
      <c r="C41" s="433">
        <v>612484.76</v>
      </c>
      <c r="D41" s="436">
        <v>768289.19</v>
      </c>
      <c r="E41" s="433">
        <v>155804.42999999993</v>
      </c>
      <c r="F41" s="435">
        <v>0.25438090900416843</v>
      </c>
      <c r="H41" s="436"/>
    </row>
    <row r="42" spans="2:8">
      <c r="B42" s="446" t="s">
        <v>493</v>
      </c>
      <c r="C42" s="433">
        <v>485061.89</v>
      </c>
      <c r="D42" s="434">
        <v>631815.29</v>
      </c>
      <c r="E42" s="433">
        <v>146753.40000000002</v>
      </c>
      <c r="F42" s="435">
        <v>0.30254572256748519</v>
      </c>
      <c r="H42" s="436"/>
    </row>
    <row r="43" spans="2:8">
      <c r="B43" s="446" t="s">
        <v>494</v>
      </c>
      <c r="C43" s="433">
        <v>6640538.8200000003</v>
      </c>
      <c r="D43" s="434">
        <v>8465940.7100000009</v>
      </c>
      <c r="E43" s="433">
        <v>1825401.8900000006</v>
      </c>
      <c r="F43" s="435">
        <v>0.27488761672505374</v>
      </c>
      <c r="H43" s="436"/>
    </row>
    <row r="44" spans="2:8">
      <c r="B44" s="446" t="s">
        <v>495</v>
      </c>
      <c r="C44" s="433">
        <v>2188799.13</v>
      </c>
      <c r="D44" s="434">
        <v>3093596.2</v>
      </c>
      <c r="E44" s="433">
        <v>904797.0700000003</v>
      </c>
      <c r="F44" s="435">
        <v>0.41337601865731749</v>
      </c>
      <c r="H44" s="436"/>
    </row>
    <row r="45" spans="2:8">
      <c r="B45" s="446" t="s">
        <v>496</v>
      </c>
      <c r="C45" s="433">
        <v>2997165.47</v>
      </c>
      <c r="D45" s="434">
        <v>4140877.2</v>
      </c>
      <c r="E45" s="433">
        <v>1143711.73</v>
      </c>
      <c r="F45" s="435">
        <v>0.38159779346450295</v>
      </c>
      <c r="H45" s="436"/>
    </row>
    <row r="46" spans="2:8">
      <c r="B46" s="447" t="s">
        <v>468</v>
      </c>
      <c r="C46" s="438">
        <v>15870547.58</v>
      </c>
      <c r="D46" s="439">
        <v>21676633.940000001</v>
      </c>
      <c r="E46" s="440">
        <v>5806086.3600000013</v>
      </c>
      <c r="F46" s="441">
        <v>0.36584032975124359</v>
      </c>
      <c r="H46" s="436"/>
    </row>
    <row r="47" spans="2:8">
      <c r="B47" s="442" t="s">
        <v>497</v>
      </c>
      <c r="C47" s="443"/>
      <c r="D47" s="443"/>
      <c r="E47" s="443"/>
      <c r="F47" s="445"/>
      <c r="H47" s="436"/>
    </row>
    <row r="48" spans="2:8">
      <c r="B48" s="446" t="s">
        <v>498</v>
      </c>
      <c r="C48" s="433">
        <v>7307534.8200000003</v>
      </c>
      <c r="D48" s="434">
        <v>8751674.6500000004</v>
      </c>
      <c r="E48" s="433">
        <v>1444139.83</v>
      </c>
      <c r="F48" s="435">
        <v>0.19762339360293327</v>
      </c>
      <c r="H48" s="436"/>
    </row>
    <row r="49" spans="2:8">
      <c r="B49" s="446" t="s">
        <v>499</v>
      </c>
      <c r="C49" s="433">
        <v>4225339.53</v>
      </c>
      <c r="D49" s="434">
        <v>5403160.54</v>
      </c>
      <c r="E49" s="433">
        <v>1177821.0099999998</v>
      </c>
      <c r="F49" s="435">
        <v>0.27875180246165915</v>
      </c>
      <c r="H49" s="436"/>
    </row>
    <row r="50" spans="2:8">
      <c r="B50" s="446" t="s">
        <v>500</v>
      </c>
      <c r="C50" s="433">
        <v>729516.48</v>
      </c>
      <c r="D50" s="434">
        <v>988162.29</v>
      </c>
      <c r="E50" s="433">
        <v>258645.81000000006</v>
      </c>
      <c r="F50" s="435">
        <v>0.35454416327921756</v>
      </c>
      <c r="H50" s="436"/>
    </row>
    <row r="51" spans="2:8">
      <c r="B51" s="446" t="s">
        <v>501</v>
      </c>
      <c r="C51" s="433">
        <v>11311221.32</v>
      </c>
      <c r="D51" s="434">
        <v>13972421.84</v>
      </c>
      <c r="E51" s="433">
        <v>2661200.5199999996</v>
      </c>
      <c r="F51" s="435">
        <v>0.23527083810963745</v>
      </c>
      <c r="H51" s="436"/>
    </row>
    <row r="52" spans="2:8">
      <c r="B52" s="447" t="s">
        <v>468</v>
      </c>
      <c r="C52" s="438">
        <v>23573612.150000002</v>
      </c>
      <c r="D52" s="439">
        <v>29115419.32</v>
      </c>
      <c r="E52" s="440">
        <v>5541807.1699999981</v>
      </c>
      <c r="F52" s="441">
        <v>0.23508519333979105</v>
      </c>
      <c r="H52" s="436"/>
    </row>
    <row r="53" spans="2:8">
      <c r="B53" s="442" t="s">
        <v>502</v>
      </c>
      <c r="C53" s="443"/>
      <c r="D53" s="443"/>
      <c r="E53" s="443"/>
      <c r="F53" s="445"/>
      <c r="H53" s="436"/>
    </row>
    <row r="54" spans="2:8">
      <c r="B54" s="446" t="s">
        <v>503</v>
      </c>
      <c r="C54" s="433">
        <v>66418570.619999997</v>
      </c>
      <c r="D54" s="450">
        <v>88029669.469999999</v>
      </c>
      <c r="E54" s="433">
        <v>21611098.850000001</v>
      </c>
      <c r="F54" s="435">
        <v>0.32537735528280781</v>
      </c>
      <c r="H54" s="436"/>
    </row>
    <row r="55" spans="2:8">
      <c r="B55" s="446" t="s">
        <v>504</v>
      </c>
      <c r="C55" s="433">
        <v>1343361.78</v>
      </c>
      <c r="D55" s="450">
        <v>2373984.9900000002</v>
      </c>
      <c r="E55" s="433">
        <v>1030623.2100000002</v>
      </c>
      <c r="F55" s="435">
        <v>0.76719706139026833</v>
      </c>
      <c r="H55" s="436"/>
    </row>
    <row r="56" spans="2:8">
      <c r="B56" s="451" t="s">
        <v>468</v>
      </c>
      <c r="C56" s="438">
        <v>67761932.399999991</v>
      </c>
      <c r="D56" s="452">
        <v>90403654.459999993</v>
      </c>
      <c r="E56" s="438">
        <v>22641722.060000002</v>
      </c>
      <c r="F56" s="448">
        <v>0.3341363101386407</v>
      </c>
      <c r="H56" s="436"/>
    </row>
  </sheetData>
  <mergeCells count="4">
    <mergeCell ref="B1:F1"/>
    <mergeCell ref="B2:F2"/>
    <mergeCell ref="B3:F3"/>
    <mergeCell ref="B4:F4"/>
  </mergeCells>
  <printOptions horizontalCentered="1"/>
  <pageMargins left="0.25" right="0.25" top="0.75" bottom="0.75" header="0.3" footer="0.3"/>
  <pageSetup scale="7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52216-AE9E-47C5-AD9E-560EA8C0275B}">
  <sheetPr codeName="Sheet17">
    <pageSetUpPr fitToPage="1"/>
  </sheetPr>
  <dimension ref="B1:J69"/>
  <sheetViews>
    <sheetView showGridLines="0" zoomScale="87" zoomScaleNormal="87" workbookViewId="0"/>
  </sheetViews>
  <sheetFormatPr defaultColWidth="9.1796875" defaultRowHeight="15.5"/>
  <cols>
    <col min="1" max="1" width="7.453125" style="423" customWidth="1"/>
    <col min="2" max="2" width="47.26953125" style="423" customWidth="1"/>
    <col min="3" max="3" width="25.7265625" style="423" customWidth="1"/>
    <col min="4" max="4" width="24.1796875" style="423" customWidth="1"/>
    <col min="5" max="5" width="20.7265625" style="423" customWidth="1"/>
    <col min="6" max="6" width="15.7265625" style="423" customWidth="1"/>
    <col min="7" max="7" width="9.1796875" style="423"/>
    <col min="8" max="8" width="14.26953125" style="423" bestFit="1" customWidth="1"/>
    <col min="9" max="9" width="15.54296875" style="423" customWidth="1"/>
    <col min="10" max="10" width="13.54296875" style="423" customWidth="1"/>
    <col min="11" max="16384" width="9.1796875" style="423"/>
  </cols>
  <sheetData>
    <row r="1" spans="2:6">
      <c r="B1" s="499" t="s">
        <v>42</v>
      </c>
      <c r="C1" s="500"/>
      <c r="D1" s="500"/>
      <c r="E1" s="500"/>
      <c r="F1" s="500"/>
    </row>
    <row r="2" spans="2:6">
      <c r="B2" s="501" t="s">
        <v>454</v>
      </c>
      <c r="C2" s="500"/>
      <c r="D2" s="500"/>
      <c r="E2" s="500"/>
      <c r="F2" s="500"/>
    </row>
    <row r="3" spans="2:6">
      <c r="B3" s="501" t="s">
        <v>455</v>
      </c>
      <c r="C3" s="500"/>
      <c r="D3" s="500"/>
      <c r="E3" s="500"/>
      <c r="F3" s="500"/>
    </row>
    <row r="4" spans="2:6">
      <c r="B4" s="502" t="s">
        <v>456</v>
      </c>
      <c r="C4" s="502"/>
      <c r="D4" s="502"/>
      <c r="E4" s="502"/>
      <c r="F4" s="502"/>
    </row>
    <row r="5" spans="2:6">
      <c r="B5" s="453"/>
      <c r="C5" s="425"/>
      <c r="D5" s="454"/>
      <c r="E5" s="425"/>
      <c r="F5" s="426" t="s">
        <v>505</v>
      </c>
    </row>
    <row r="6" spans="2:6">
      <c r="B6" s="455" t="s">
        <v>458</v>
      </c>
      <c r="C6" s="456" t="s">
        <v>459</v>
      </c>
      <c r="D6" s="457" t="s">
        <v>245</v>
      </c>
      <c r="E6" s="427" t="s">
        <v>460</v>
      </c>
      <c r="F6" s="427" t="s">
        <v>48</v>
      </c>
    </row>
    <row r="7" spans="2:6">
      <c r="B7" s="442" t="s">
        <v>506</v>
      </c>
      <c r="C7" s="458"/>
      <c r="D7" s="443"/>
      <c r="E7" s="443"/>
      <c r="F7" s="430"/>
    </row>
    <row r="8" spans="2:6">
      <c r="B8" s="446" t="s">
        <v>507</v>
      </c>
      <c r="C8" s="459">
        <v>4572059.68</v>
      </c>
      <c r="D8" s="460">
        <v>5497994.4100000001</v>
      </c>
      <c r="E8" s="433">
        <v>925934.73000000045</v>
      </c>
      <c r="F8" s="435">
        <v>0.20252026325255679</v>
      </c>
    </row>
    <row r="9" spans="2:6">
      <c r="B9" s="446" t="s">
        <v>508</v>
      </c>
      <c r="C9" s="459">
        <v>6459295.0099999998</v>
      </c>
      <c r="D9" s="460">
        <v>6946039.7199999997</v>
      </c>
      <c r="E9" s="433">
        <v>486744.70999999996</v>
      </c>
      <c r="F9" s="435">
        <v>7.5355702014916953E-2</v>
      </c>
    </row>
    <row r="10" spans="2:6">
      <c r="B10" s="446" t="s">
        <v>509</v>
      </c>
      <c r="C10" s="459">
        <v>1274711.98</v>
      </c>
      <c r="D10" s="460">
        <v>1627802.7</v>
      </c>
      <c r="E10" s="433">
        <v>353090.72</v>
      </c>
      <c r="F10" s="435">
        <v>0.27699647099888397</v>
      </c>
    </row>
    <row r="11" spans="2:6">
      <c r="B11" s="446" t="s">
        <v>510</v>
      </c>
      <c r="C11" s="459">
        <v>5632632.6200000001</v>
      </c>
      <c r="D11" s="460">
        <v>6329975.6100000003</v>
      </c>
      <c r="E11" s="433">
        <v>697342.99000000022</v>
      </c>
      <c r="F11" s="435">
        <v>0.12380409606760404</v>
      </c>
    </row>
    <row r="12" spans="2:6">
      <c r="B12" s="446" t="s">
        <v>511</v>
      </c>
      <c r="C12" s="459">
        <v>699023.26</v>
      </c>
      <c r="D12" s="460">
        <v>911664.43</v>
      </c>
      <c r="E12" s="433">
        <v>212641.17000000004</v>
      </c>
      <c r="F12" s="435">
        <v>0.30419755989235614</v>
      </c>
    </row>
    <row r="13" spans="2:6">
      <c r="B13" s="446" t="s">
        <v>512</v>
      </c>
      <c r="C13" s="459">
        <v>1033526.28</v>
      </c>
      <c r="D13" s="460">
        <v>1179318.55</v>
      </c>
      <c r="E13" s="433">
        <v>145792.27000000002</v>
      </c>
      <c r="F13" s="435">
        <v>0.14106295390959969</v>
      </c>
    </row>
    <row r="14" spans="2:6">
      <c r="B14" s="446" t="s">
        <v>513</v>
      </c>
      <c r="C14" s="459">
        <v>2716552.54</v>
      </c>
      <c r="D14" s="460">
        <v>3354698.7</v>
      </c>
      <c r="E14" s="433">
        <v>638146.16000000015</v>
      </c>
      <c r="F14" s="435">
        <v>0.23491029553214537</v>
      </c>
    </row>
    <row r="15" spans="2:6">
      <c r="B15" s="446" t="s">
        <v>514</v>
      </c>
      <c r="C15" s="459">
        <v>735635.32</v>
      </c>
      <c r="D15" s="460">
        <v>993025.34</v>
      </c>
      <c r="E15" s="433">
        <v>257390.02000000002</v>
      </c>
      <c r="F15" s="435">
        <v>0.34988806682093521</v>
      </c>
    </row>
    <row r="16" spans="2:6">
      <c r="B16" s="446" t="s">
        <v>515</v>
      </c>
      <c r="C16" s="459">
        <v>1932099.93</v>
      </c>
      <c r="D16" s="460">
        <v>2029886.57</v>
      </c>
      <c r="E16" s="433">
        <v>97786.64000000013</v>
      </c>
      <c r="F16" s="435">
        <v>5.0611585085042744E-2</v>
      </c>
    </row>
    <row r="17" spans="2:10">
      <c r="B17" s="446" t="s">
        <v>516</v>
      </c>
      <c r="C17" s="459">
        <v>370984.82</v>
      </c>
      <c r="D17" s="460">
        <v>678014.31</v>
      </c>
      <c r="E17" s="433">
        <v>307029.49000000005</v>
      </c>
      <c r="F17" s="435">
        <v>0.82760661204412633</v>
      </c>
    </row>
    <row r="18" spans="2:10">
      <c r="B18" s="446" t="s">
        <v>517</v>
      </c>
      <c r="C18" s="459">
        <v>304820.47999999998</v>
      </c>
      <c r="D18" s="460">
        <v>299914.90000000002</v>
      </c>
      <c r="E18" s="433">
        <v>-4905.5799999999581</v>
      </c>
      <c r="F18" s="435">
        <v>-1.6093341234814533E-2</v>
      </c>
    </row>
    <row r="19" spans="2:10">
      <c r="B19" s="446" t="s">
        <v>518</v>
      </c>
      <c r="C19" s="459">
        <v>41260526.899999999</v>
      </c>
      <c r="D19" s="460">
        <v>48638473.82</v>
      </c>
      <c r="E19" s="433">
        <v>7377946.9200000018</v>
      </c>
      <c r="F19" s="435">
        <v>0.17881368645343212</v>
      </c>
    </row>
    <row r="20" spans="2:10">
      <c r="B20" s="446" t="s">
        <v>519</v>
      </c>
      <c r="C20" s="459">
        <v>391469.96</v>
      </c>
      <c r="D20" s="460">
        <v>500858.86</v>
      </c>
      <c r="E20" s="433">
        <v>109388.89999999997</v>
      </c>
      <c r="F20" s="435">
        <v>0.27943114715622103</v>
      </c>
    </row>
    <row r="21" spans="2:10">
      <c r="B21" s="446" t="s">
        <v>520</v>
      </c>
      <c r="C21" s="459">
        <v>4300528.3099999996</v>
      </c>
      <c r="D21" s="460">
        <v>5382831.5099999998</v>
      </c>
      <c r="E21" s="433">
        <v>1082303.2000000002</v>
      </c>
      <c r="F21" s="435">
        <v>0.25166749803351496</v>
      </c>
    </row>
    <row r="22" spans="2:10">
      <c r="B22" s="446" t="s">
        <v>521</v>
      </c>
      <c r="C22" s="459">
        <v>1171470.33</v>
      </c>
      <c r="D22" s="460">
        <v>1829243.12</v>
      </c>
      <c r="E22" s="433">
        <v>657772.79</v>
      </c>
      <c r="F22" s="435">
        <v>0.56149334144894647</v>
      </c>
    </row>
    <row r="23" spans="2:10">
      <c r="B23" s="446" t="s">
        <v>522</v>
      </c>
      <c r="C23" s="459">
        <v>667663.79</v>
      </c>
      <c r="D23" s="460">
        <v>938499.58</v>
      </c>
      <c r="E23" s="433">
        <v>270835.78999999992</v>
      </c>
      <c r="F23" s="435">
        <v>0.4056469649192746</v>
      </c>
    </row>
    <row r="24" spans="2:10">
      <c r="B24" s="446" t="s">
        <v>523</v>
      </c>
      <c r="C24" s="459">
        <v>1695347.45</v>
      </c>
      <c r="D24" s="460">
        <v>2190616.98</v>
      </c>
      <c r="E24" s="433">
        <v>495269.53</v>
      </c>
      <c r="F24" s="435">
        <v>0.29213452970952947</v>
      </c>
    </row>
    <row r="25" spans="2:10">
      <c r="B25" s="446" t="s">
        <v>524</v>
      </c>
      <c r="C25" s="459">
        <v>32132.880000000001</v>
      </c>
      <c r="D25" s="460">
        <v>16942.66</v>
      </c>
      <c r="E25" s="433">
        <v>-15190.220000000001</v>
      </c>
      <c r="F25" s="435">
        <v>-0.47273135803575655</v>
      </c>
    </row>
    <row r="26" spans="2:10">
      <c r="B26" s="446" t="s">
        <v>525</v>
      </c>
      <c r="C26" s="459">
        <v>153124.51999999999</v>
      </c>
      <c r="D26" s="460">
        <v>274908.82</v>
      </c>
      <c r="E26" s="433">
        <v>121784.30000000002</v>
      </c>
      <c r="F26" s="435">
        <v>0.79532853392781266</v>
      </c>
    </row>
    <row r="27" spans="2:10">
      <c r="B27" s="446" t="s">
        <v>526</v>
      </c>
      <c r="C27" s="459">
        <v>22651192.030000001</v>
      </c>
      <c r="D27" s="460">
        <v>27430952.719999999</v>
      </c>
      <c r="E27" s="433">
        <v>4779760.6899999976</v>
      </c>
      <c r="F27" s="435">
        <v>0.21101585663436703</v>
      </c>
    </row>
    <row r="28" spans="2:10">
      <c r="B28" s="447" t="s">
        <v>468</v>
      </c>
      <c r="C28" s="461">
        <v>98054798.090000004</v>
      </c>
      <c r="D28" s="462">
        <v>117051663.31</v>
      </c>
      <c r="E28" s="438">
        <v>18996865.219999999</v>
      </c>
      <c r="F28" s="441">
        <v>0.19373723254790293</v>
      </c>
      <c r="H28" s="436"/>
    </row>
    <row r="29" spans="2:10">
      <c r="B29" s="463" t="s">
        <v>527</v>
      </c>
      <c r="C29" s="464">
        <v>471020302.04000002</v>
      </c>
      <c r="D29" s="465">
        <v>575800767.80999994</v>
      </c>
      <c r="E29" s="466">
        <v>104780465.76999992</v>
      </c>
      <c r="F29" s="467">
        <v>0.22245424521234702</v>
      </c>
      <c r="H29" s="436"/>
      <c r="I29" s="436"/>
      <c r="J29" s="436"/>
    </row>
    <row r="30" spans="2:10">
      <c r="B30" s="442" t="s">
        <v>528</v>
      </c>
      <c r="C30" s="458"/>
      <c r="D30" s="443"/>
      <c r="E30" s="468"/>
      <c r="F30" s="445"/>
    </row>
    <row r="31" spans="2:10">
      <c r="B31" s="446" t="s">
        <v>529</v>
      </c>
      <c r="C31" s="459">
        <v>14297087.039999999</v>
      </c>
      <c r="D31" s="460">
        <v>26194923.859999999</v>
      </c>
      <c r="E31" s="433">
        <v>11897836.82</v>
      </c>
      <c r="F31" s="435">
        <v>0.83218608005340933</v>
      </c>
    </row>
    <row r="32" spans="2:10">
      <c r="B32" s="446" t="s">
        <v>530</v>
      </c>
      <c r="C32" s="459">
        <v>3719873.17</v>
      </c>
      <c r="D32" s="460">
        <v>5120904.88</v>
      </c>
      <c r="E32" s="433">
        <v>1401031.71</v>
      </c>
      <c r="F32" s="435">
        <v>0.37663426842050102</v>
      </c>
    </row>
    <row r="33" spans="2:6">
      <c r="B33" s="446" t="s">
        <v>531</v>
      </c>
      <c r="C33" s="459">
        <v>44634407.119999997</v>
      </c>
      <c r="D33" s="460">
        <v>60565691.799999997</v>
      </c>
      <c r="E33" s="433">
        <v>15931284.68</v>
      </c>
      <c r="F33" s="435">
        <v>0.35692833641026306</v>
      </c>
    </row>
    <row r="34" spans="2:6">
      <c r="B34" s="446" t="s">
        <v>532</v>
      </c>
      <c r="C34" s="459">
        <v>18725257.649999999</v>
      </c>
      <c r="D34" s="460">
        <v>24901901.75</v>
      </c>
      <c r="E34" s="433">
        <v>6176644.1000000015</v>
      </c>
      <c r="F34" s="435">
        <v>0.32985629439389863</v>
      </c>
    </row>
    <row r="35" spans="2:6">
      <c r="B35" s="446" t="s">
        <v>533</v>
      </c>
      <c r="C35" s="459">
        <v>4185474.25</v>
      </c>
      <c r="D35" s="460">
        <v>5765805.75</v>
      </c>
      <c r="E35" s="433">
        <v>1580331.5</v>
      </c>
      <c r="F35" s="435">
        <v>0.37757525327028352</v>
      </c>
    </row>
    <row r="36" spans="2:6">
      <c r="B36" s="446" t="s">
        <v>534</v>
      </c>
      <c r="C36" s="459">
        <v>1111460.18</v>
      </c>
      <c r="D36" s="460">
        <v>1717134.62</v>
      </c>
      <c r="E36" s="433">
        <v>605674.44000000018</v>
      </c>
      <c r="F36" s="435">
        <v>0.54493579787986668</v>
      </c>
    </row>
    <row r="37" spans="2:6">
      <c r="B37" s="446" t="s">
        <v>535</v>
      </c>
      <c r="C37" s="459">
        <v>5186309.43</v>
      </c>
      <c r="D37" s="460">
        <v>10849690</v>
      </c>
      <c r="E37" s="433">
        <v>5663380.5700000003</v>
      </c>
      <c r="F37" s="435">
        <v>1.0919866325831624</v>
      </c>
    </row>
    <row r="38" spans="2:6">
      <c r="B38" s="446" t="s">
        <v>536</v>
      </c>
      <c r="C38" s="459">
        <v>1487463.59</v>
      </c>
      <c r="D38" s="460">
        <v>1586841.95</v>
      </c>
      <c r="E38" s="433">
        <v>99378.35999999987</v>
      </c>
      <c r="F38" s="435">
        <v>6.6810616856846805E-2</v>
      </c>
    </row>
    <row r="39" spans="2:6">
      <c r="B39" s="446" t="s">
        <v>537</v>
      </c>
      <c r="C39" s="459">
        <v>4069145.48</v>
      </c>
      <c r="D39" s="460">
        <v>5233607.9000000004</v>
      </c>
      <c r="E39" s="433">
        <v>1164462.4200000004</v>
      </c>
      <c r="F39" s="435">
        <v>0.28616878549154268</v>
      </c>
    </row>
    <row r="40" spans="2:6">
      <c r="B40" s="437" t="s">
        <v>538</v>
      </c>
      <c r="C40" s="438">
        <v>97416477.910000011</v>
      </c>
      <c r="D40" s="469">
        <v>141936502.50999999</v>
      </c>
      <c r="E40" s="438">
        <v>44520024.599999979</v>
      </c>
      <c r="F40" s="448">
        <v>0.45700712605449167</v>
      </c>
    </row>
    <row r="41" spans="2:6">
      <c r="B41" s="442"/>
      <c r="C41" s="458"/>
      <c r="D41" s="443"/>
      <c r="E41" s="458"/>
      <c r="F41" s="445"/>
    </row>
    <row r="42" spans="2:6">
      <c r="B42" s="446" t="s">
        <v>539</v>
      </c>
      <c r="C42" s="459">
        <v>685962.75</v>
      </c>
      <c r="D42" s="460">
        <v>603047.17000000004</v>
      </c>
      <c r="E42" s="433">
        <v>-82915.579999999958</v>
      </c>
      <c r="F42" s="435">
        <v>-0.12087475595431378</v>
      </c>
    </row>
    <row r="43" spans="2:6">
      <c r="B43" s="446" t="s">
        <v>540</v>
      </c>
      <c r="C43" s="459">
        <v>837195.81</v>
      </c>
      <c r="D43" s="460">
        <v>1284451.69</v>
      </c>
      <c r="E43" s="433">
        <v>447255.87999999989</v>
      </c>
      <c r="F43" s="435">
        <v>0.53423091068742912</v>
      </c>
    </row>
    <row r="44" spans="2:6">
      <c r="B44" s="446" t="s">
        <v>541</v>
      </c>
      <c r="C44" s="459">
        <v>5935664.6900000004</v>
      </c>
      <c r="D44" s="460">
        <v>3970618.85</v>
      </c>
      <c r="E44" s="433">
        <v>-1965045.8400000003</v>
      </c>
      <c r="F44" s="435">
        <v>-0.33105742029373297</v>
      </c>
    </row>
    <row r="45" spans="2:6">
      <c r="B45" s="446" t="s">
        <v>542</v>
      </c>
      <c r="C45" s="459">
        <v>27510325.399999999</v>
      </c>
      <c r="D45" s="460">
        <v>45087386.810000002</v>
      </c>
      <c r="E45" s="433">
        <v>17577061.410000004</v>
      </c>
      <c r="F45" s="435">
        <v>0.63892597250049266</v>
      </c>
    </row>
    <row r="46" spans="2:6">
      <c r="B46" s="446" t="s">
        <v>543</v>
      </c>
      <c r="C46" s="459">
        <v>2988662.23</v>
      </c>
      <c r="D46" s="460">
        <v>5471688.5999999996</v>
      </c>
      <c r="E46" s="433">
        <v>2483026.3699999996</v>
      </c>
      <c r="F46" s="435">
        <v>0.83081532100735245</v>
      </c>
    </row>
    <row r="47" spans="2:6">
      <c r="B47" s="446" t="s">
        <v>544</v>
      </c>
      <c r="C47" s="459">
        <v>38178529.950000003</v>
      </c>
      <c r="D47" s="460">
        <v>41619821</v>
      </c>
      <c r="E47" s="433">
        <v>3441291.049999997</v>
      </c>
      <c r="F47" s="435">
        <v>9.0136813924130588E-2</v>
      </c>
    </row>
    <row r="48" spans="2:6">
      <c r="B48" s="446" t="s">
        <v>545</v>
      </c>
      <c r="C48" s="459">
        <v>22675238.57</v>
      </c>
      <c r="D48" s="460">
        <v>25141876.629999999</v>
      </c>
      <c r="E48" s="433">
        <v>2466638.0599999987</v>
      </c>
      <c r="F48" s="435">
        <v>0.1087811293532952</v>
      </c>
    </row>
    <row r="49" spans="2:8">
      <c r="B49" s="446" t="s">
        <v>546</v>
      </c>
      <c r="C49" s="459">
        <v>45592737.399999999</v>
      </c>
      <c r="D49" s="460">
        <v>68652373.430000007</v>
      </c>
      <c r="E49" s="433">
        <v>23059636.030000009</v>
      </c>
      <c r="F49" s="435">
        <v>0.50577432602237238</v>
      </c>
    </row>
    <row r="50" spans="2:8">
      <c r="B50" s="446" t="s">
        <v>547</v>
      </c>
      <c r="C50" s="459">
        <v>3129833.05</v>
      </c>
      <c r="D50" s="460">
        <v>5015945.62</v>
      </c>
      <c r="E50" s="433">
        <v>1886112.5700000003</v>
      </c>
      <c r="F50" s="435">
        <v>0.6026240185558781</v>
      </c>
    </row>
    <row r="51" spans="2:8">
      <c r="B51" s="470" t="s">
        <v>548</v>
      </c>
      <c r="C51" s="438">
        <v>147534149.85000002</v>
      </c>
      <c r="D51" s="469">
        <v>196847209.80000001</v>
      </c>
      <c r="E51" s="438">
        <v>49313059.949999988</v>
      </c>
      <c r="F51" s="448">
        <v>0.33424844349689375</v>
      </c>
    </row>
    <row r="52" spans="2:8">
      <c r="B52" s="446" t="s">
        <v>549</v>
      </c>
      <c r="C52" s="471">
        <v>18871375.510000002</v>
      </c>
      <c r="D52" s="472">
        <v>25252970.510000002</v>
      </c>
      <c r="E52" s="473">
        <v>6381595</v>
      </c>
      <c r="F52" s="474">
        <v>0.33816268435856056</v>
      </c>
      <c r="H52" s="436"/>
    </row>
    <row r="53" spans="2:8">
      <c r="B53" s="442" t="s">
        <v>550</v>
      </c>
      <c r="C53" s="471">
        <v>594171.31999999995</v>
      </c>
      <c r="D53" s="475">
        <v>919684.79</v>
      </c>
      <c r="E53" s="473">
        <v>325513.47000000009</v>
      </c>
      <c r="F53" s="474">
        <v>0.5478444668113569</v>
      </c>
    </row>
    <row r="54" spans="2:8">
      <c r="B54" s="442" t="s">
        <v>551</v>
      </c>
      <c r="C54" s="471">
        <v>30507228.809999999</v>
      </c>
      <c r="D54" s="471">
        <v>20699837.379999999</v>
      </c>
      <c r="E54" s="473">
        <v>-9807391.4299999997</v>
      </c>
      <c r="F54" s="474">
        <v>-0.3214776239127044</v>
      </c>
    </row>
    <row r="55" spans="2:8">
      <c r="B55" s="476" t="s">
        <v>552</v>
      </c>
      <c r="C55" s="477">
        <v>765943705.44000006</v>
      </c>
      <c r="D55" s="477">
        <v>961456972.79999995</v>
      </c>
      <c r="E55" s="438">
        <v>195513267.3599999</v>
      </c>
      <c r="F55" s="448">
        <v>0.25525801174602819</v>
      </c>
    </row>
    <row r="57" spans="2:8">
      <c r="B57" s="478"/>
      <c r="C57" s="479"/>
      <c r="D57" s="479"/>
    </row>
    <row r="69" spans="2:4">
      <c r="B69" s="480" t="s">
        <v>553</v>
      </c>
      <c r="D69" s="481">
        <v>0</v>
      </c>
    </row>
  </sheetData>
  <mergeCells count="4">
    <mergeCell ref="B1:F1"/>
    <mergeCell ref="B2:F2"/>
    <mergeCell ref="B3:F3"/>
    <mergeCell ref="B4:F4"/>
  </mergeCells>
  <printOptions horizontalCentered="1"/>
  <pageMargins left="0.25" right="0.25" top="0.75" bottom="0.75" header="0.3" footer="0.3"/>
  <pageSetup scale="81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6E0B2-5B9A-4BB2-A3C3-28FCC67C090A}">
  <sheetPr codeName="Sheet18">
    <pageSetUpPr fitToPage="1"/>
  </sheetPr>
  <dimension ref="B1:J56"/>
  <sheetViews>
    <sheetView showGridLines="0" zoomScale="87" zoomScaleNormal="87" workbookViewId="0"/>
  </sheetViews>
  <sheetFormatPr defaultColWidth="9.1796875" defaultRowHeight="15.5"/>
  <cols>
    <col min="1" max="1" width="7.453125" style="423" customWidth="1"/>
    <col min="2" max="2" width="47.26953125" style="423" customWidth="1"/>
    <col min="3" max="4" width="25.7265625" style="423" customWidth="1"/>
    <col min="5" max="5" width="20.7265625" style="423" customWidth="1"/>
    <col min="6" max="6" width="15.7265625" style="423" customWidth="1"/>
    <col min="7" max="7" width="9.1796875" style="423"/>
    <col min="8" max="8" width="14.1796875" style="423" customWidth="1"/>
    <col min="9" max="9" width="15.54296875" style="423" customWidth="1"/>
    <col min="10" max="10" width="13.54296875" style="423" customWidth="1"/>
    <col min="11" max="16384" width="9.1796875" style="423"/>
  </cols>
  <sheetData>
    <row r="1" spans="2:8">
      <c r="B1" s="499" t="s">
        <v>42</v>
      </c>
      <c r="C1" s="500"/>
      <c r="D1" s="500"/>
      <c r="E1" s="500"/>
      <c r="F1" s="500"/>
    </row>
    <row r="2" spans="2:8">
      <c r="B2" s="501" t="s">
        <v>454</v>
      </c>
      <c r="C2" s="500"/>
      <c r="D2" s="500"/>
      <c r="E2" s="500"/>
      <c r="F2" s="500"/>
    </row>
    <row r="3" spans="2:8">
      <c r="B3" s="501" t="s">
        <v>455</v>
      </c>
      <c r="C3" s="500"/>
      <c r="D3" s="500"/>
      <c r="E3" s="500"/>
      <c r="F3" s="500"/>
    </row>
    <row r="4" spans="2:8">
      <c r="B4" s="501" t="s">
        <v>554</v>
      </c>
      <c r="C4" s="500"/>
      <c r="D4" s="500"/>
      <c r="E4" s="500"/>
      <c r="F4" s="500"/>
    </row>
    <row r="5" spans="2:8">
      <c r="B5" s="424"/>
      <c r="C5" s="425"/>
      <c r="D5" s="425"/>
      <c r="E5" s="425"/>
      <c r="F5" s="426" t="s">
        <v>555</v>
      </c>
    </row>
    <row r="6" spans="2:8">
      <c r="B6" s="427" t="s">
        <v>458</v>
      </c>
      <c r="C6" s="482" t="s">
        <v>95</v>
      </c>
      <c r="D6" s="482" t="s">
        <v>96</v>
      </c>
      <c r="E6" s="427" t="s">
        <v>460</v>
      </c>
      <c r="F6" s="427" t="s">
        <v>48</v>
      </c>
    </row>
    <row r="7" spans="2:8">
      <c r="B7" s="429" t="s">
        <v>461</v>
      </c>
      <c r="C7" s="430"/>
      <c r="D7" s="430"/>
      <c r="E7" s="430"/>
      <c r="F7" s="430"/>
    </row>
    <row r="8" spans="2:8">
      <c r="B8" s="431" t="s">
        <v>462</v>
      </c>
      <c r="C8" s="432"/>
      <c r="D8" s="432"/>
      <c r="E8" s="432"/>
      <c r="F8" s="432"/>
    </row>
    <row r="9" spans="2:8">
      <c r="B9" s="431" t="s">
        <v>463</v>
      </c>
      <c r="C9" s="433">
        <v>376410172.88999999</v>
      </c>
      <c r="D9" s="433">
        <v>437238059.59000003</v>
      </c>
      <c r="E9" s="433">
        <v>60827886.700000048</v>
      </c>
      <c r="F9" s="435">
        <v>0.16160000733501975</v>
      </c>
      <c r="H9" s="436"/>
    </row>
    <row r="10" spans="2:8">
      <c r="B10" s="431" t="s">
        <v>464</v>
      </c>
      <c r="C10" s="433">
        <v>13581163.729999999</v>
      </c>
      <c r="D10" s="433">
        <v>14140250.109999999</v>
      </c>
      <c r="E10" s="433">
        <v>559086.38000000082</v>
      </c>
      <c r="F10" s="435">
        <v>4.1166308802021996E-2</v>
      </c>
      <c r="H10" s="436"/>
    </row>
    <row r="11" spans="2:8">
      <c r="B11" s="431" t="s">
        <v>465</v>
      </c>
      <c r="C11" s="433">
        <v>81772621.179999992</v>
      </c>
      <c r="D11" s="433">
        <v>98617145.500000015</v>
      </c>
      <c r="E11" s="433">
        <v>16844524.320000023</v>
      </c>
      <c r="F11" s="435">
        <v>0.2059922267004432</v>
      </c>
      <c r="H11" s="436"/>
    </row>
    <row r="12" spans="2:8">
      <c r="B12" s="431" t="s">
        <v>466</v>
      </c>
      <c r="C12" s="433">
        <v>29883076.670000002</v>
      </c>
      <c r="D12" s="433">
        <v>34991645.789999999</v>
      </c>
      <c r="E12" s="433">
        <v>5108569.1199999973</v>
      </c>
      <c r="F12" s="435">
        <v>0.1709519128975282</v>
      </c>
      <c r="H12" s="436"/>
    </row>
    <row r="13" spans="2:8">
      <c r="B13" s="431" t="s">
        <v>467</v>
      </c>
      <c r="C13" s="433">
        <v>7799387.3600000013</v>
      </c>
      <c r="D13" s="433">
        <v>9823413.75</v>
      </c>
      <c r="E13" s="433">
        <v>2024026.3899999987</v>
      </c>
      <c r="F13" s="435">
        <v>0.25951094574176892</v>
      </c>
      <c r="H13" s="436"/>
    </row>
    <row r="14" spans="2:8">
      <c r="B14" s="437" t="s">
        <v>468</v>
      </c>
      <c r="C14" s="438">
        <v>509446421.83000004</v>
      </c>
      <c r="D14" s="438">
        <v>594810514.74000001</v>
      </c>
      <c r="E14" s="440">
        <v>85364092.909999967</v>
      </c>
      <c r="F14" s="441">
        <v>0.16756245456266169</v>
      </c>
      <c r="H14" s="436"/>
    </row>
    <row r="15" spans="2:8">
      <c r="B15" s="442" t="s">
        <v>469</v>
      </c>
      <c r="C15" s="458"/>
      <c r="D15" s="443"/>
      <c r="E15" s="444"/>
      <c r="F15" s="445"/>
      <c r="H15" s="436"/>
    </row>
    <row r="16" spans="2:8">
      <c r="B16" s="446" t="s">
        <v>470</v>
      </c>
      <c r="C16" s="459">
        <v>469600509.5</v>
      </c>
      <c r="D16" s="433">
        <v>510732841.00999999</v>
      </c>
      <c r="E16" s="433">
        <v>41132331.50999999</v>
      </c>
      <c r="F16" s="435">
        <v>8.7590048728428793E-2</v>
      </c>
      <c r="H16" s="436"/>
    </row>
    <row r="17" spans="2:10">
      <c r="B17" s="446" t="s">
        <v>471</v>
      </c>
      <c r="C17" s="459">
        <v>20005772.799999997</v>
      </c>
      <c r="D17" s="433">
        <v>18298603.599999998</v>
      </c>
      <c r="E17" s="433">
        <v>-1707169.1999999993</v>
      </c>
      <c r="F17" s="435">
        <v>-8.5333829243527129E-2</v>
      </c>
      <c r="H17" s="436"/>
    </row>
    <row r="18" spans="2:10">
      <c r="B18" s="446" t="s">
        <v>472</v>
      </c>
      <c r="C18" s="459">
        <v>230570795.56999999</v>
      </c>
      <c r="D18" s="433">
        <v>242684298.25</v>
      </c>
      <c r="E18" s="433">
        <v>12113502.680000007</v>
      </c>
      <c r="F18" s="435">
        <v>5.2537020788144075E-2</v>
      </c>
      <c r="H18" s="436"/>
    </row>
    <row r="19" spans="2:10">
      <c r="B19" s="447" t="s">
        <v>468</v>
      </c>
      <c r="C19" s="464">
        <v>720177077.87000012</v>
      </c>
      <c r="D19" s="438">
        <v>771715742.86000001</v>
      </c>
      <c r="E19" s="440">
        <v>51538664.98999989</v>
      </c>
      <c r="F19" s="441">
        <v>7.1563878626116434E-2</v>
      </c>
      <c r="H19" s="436"/>
    </row>
    <row r="20" spans="2:10">
      <c r="B20" s="442" t="s">
        <v>473</v>
      </c>
      <c r="C20" s="458"/>
      <c r="D20" s="443"/>
      <c r="E20" s="443"/>
      <c r="F20" s="445"/>
      <c r="H20" s="436"/>
    </row>
    <row r="21" spans="2:10">
      <c r="B21" s="446" t="s">
        <v>474</v>
      </c>
      <c r="C21" s="459">
        <v>457110054.00999993</v>
      </c>
      <c r="D21" s="433">
        <v>471830331.70999998</v>
      </c>
      <c r="E21" s="433">
        <v>14720277.700000048</v>
      </c>
      <c r="F21" s="435">
        <v>3.220291824882509E-2</v>
      </c>
      <c r="H21" s="436"/>
    </row>
    <row r="22" spans="2:10">
      <c r="B22" s="446" t="s">
        <v>475</v>
      </c>
      <c r="C22" s="459">
        <v>1964003.3300000003</v>
      </c>
      <c r="D22" s="433">
        <v>2041798.22</v>
      </c>
      <c r="E22" s="433">
        <v>77794.889999999665</v>
      </c>
      <c r="F22" s="435">
        <v>3.9610365630082536E-2</v>
      </c>
      <c r="H22" s="436"/>
    </row>
    <row r="23" spans="2:10">
      <c r="B23" s="446" t="s">
        <v>476</v>
      </c>
      <c r="C23" s="459">
        <v>1699212.0500000003</v>
      </c>
      <c r="D23" s="433">
        <v>1687816.56</v>
      </c>
      <c r="E23" s="433">
        <v>-11395.490000000224</v>
      </c>
      <c r="F23" s="435">
        <v>-6.7063377993348281E-3</v>
      </c>
      <c r="H23" s="436"/>
    </row>
    <row r="24" spans="2:10">
      <c r="B24" s="446" t="s">
        <v>477</v>
      </c>
      <c r="C24" s="459">
        <v>1851217.35</v>
      </c>
      <c r="D24" s="433">
        <v>2249908.65</v>
      </c>
      <c r="E24" s="433">
        <v>398691.29999999981</v>
      </c>
      <c r="F24" s="435">
        <v>0.21536709344259322</v>
      </c>
      <c r="H24" s="436"/>
    </row>
    <row r="25" spans="2:10">
      <c r="B25" s="446" t="s">
        <v>478</v>
      </c>
      <c r="C25" s="459">
        <v>49812.290000000008</v>
      </c>
      <c r="D25" s="433">
        <v>49400.290000000008</v>
      </c>
      <c r="E25" s="433">
        <v>-412</v>
      </c>
      <c r="F25" s="435">
        <v>-8.2710511803412365E-3</v>
      </c>
      <c r="H25" s="436"/>
    </row>
    <row r="26" spans="2:10">
      <c r="B26" s="446" t="s">
        <v>479</v>
      </c>
      <c r="C26" s="459">
        <v>7929607.3499999996</v>
      </c>
      <c r="D26" s="433">
        <v>9566452.7899999991</v>
      </c>
      <c r="E26" s="433">
        <v>1636845.4399999995</v>
      </c>
      <c r="F26" s="435">
        <v>0.20642200398485047</v>
      </c>
      <c r="H26" s="436"/>
    </row>
    <row r="27" spans="2:10">
      <c r="B27" s="446" t="s">
        <v>480</v>
      </c>
      <c r="C27" s="459">
        <v>24521133.990000002</v>
      </c>
      <c r="D27" s="433">
        <v>28864067.719999999</v>
      </c>
      <c r="E27" s="433">
        <v>4342933.7299999967</v>
      </c>
      <c r="F27" s="435">
        <v>0.17710982419373814</v>
      </c>
      <c r="H27" s="436"/>
    </row>
    <row r="28" spans="2:10">
      <c r="B28" s="447" t="s">
        <v>468</v>
      </c>
      <c r="C28" s="464">
        <v>495125040.37</v>
      </c>
      <c r="D28" s="438">
        <v>516289775.94</v>
      </c>
      <c r="E28" s="440">
        <v>21164735.569999993</v>
      </c>
      <c r="F28" s="448">
        <v>4.2746243563411543E-2</v>
      </c>
      <c r="H28" s="436"/>
    </row>
    <row r="29" spans="2:10">
      <c r="B29" s="442" t="s">
        <v>481</v>
      </c>
      <c r="C29" s="458"/>
      <c r="D29" s="443"/>
      <c r="E29" s="443"/>
      <c r="F29" s="449"/>
      <c r="H29" s="436"/>
      <c r="I29" s="436"/>
      <c r="J29" s="436"/>
    </row>
    <row r="30" spans="2:10">
      <c r="B30" s="446" t="s">
        <v>482</v>
      </c>
      <c r="C30" s="459">
        <v>568428763.17999995</v>
      </c>
      <c r="D30" s="433">
        <v>599349059.55000007</v>
      </c>
      <c r="E30" s="433">
        <v>30920296.370000124</v>
      </c>
      <c r="F30" s="435">
        <v>5.4396079813098464E-2</v>
      </c>
      <c r="H30" s="436"/>
    </row>
    <row r="31" spans="2:10">
      <c r="B31" s="446" t="s">
        <v>483</v>
      </c>
      <c r="C31" s="459">
        <v>160155467.91000003</v>
      </c>
      <c r="D31" s="433">
        <v>191028548.36000001</v>
      </c>
      <c r="E31" s="433">
        <v>30873080.449999988</v>
      </c>
      <c r="F31" s="435">
        <v>0.19276944367175294</v>
      </c>
      <c r="H31" s="436"/>
    </row>
    <row r="32" spans="2:10">
      <c r="B32" s="446" t="s">
        <v>484</v>
      </c>
      <c r="C32" s="459">
        <v>91428739.010000005</v>
      </c>
      <c r="D32" s="433">
        <v>101624286.81</v>
      </c>
      <c r="E32" s="433">
        <v>10195547.799999997</v>
      </c>
      <c r="F32" s="435">
        <v>0.11151359966678377</v>
      </c>
      <c r="H32" s="436"/>
    </row>
    <row r="33" spans="2:8">
      <c r="B33" s="446" t="s">
        <v>485</v>
      </c>
      <c r="C33" s="459">
        <v>135261890.88</v>
      </c>
      <c r="D33" s="433">
        <v>148640232.49000001</v>
      </c>
      <c r="E33" s="433">
        <v>13378341.610000014</v>
      </c>
      <c r="F33" s="435">
        <v>9.8906953931827329E-2</v>
      </c>
      <c r="H33" s="436"/>
    </row>
    <row r="34" spans="2:8">
      <c r="B34" s="446" t="s">
        <v>486</v>
      </c>
      <c r="C34" s="459">
        <v>8097126.4000000004</v>
      </c>
      <c r="D34" s="433">
        <v>8125114.7899999982</v>
      </c>
      <c r="E34" s="433">
        <v>27988.389999997802</v>
      </c>
      <c r="F34" s="435">
        <v>3.4565830663082892E-3</v>
      </c>
      <c r="H34" s="436"/>
    </row>
    <row r="35" spans="2:8">
      <c r="B35" s="446" t="s">
        <v>487</v>
      </c>
      <c r="C35" s="459">
        <v>14413145.199999999</v>
      </c>
      <c r="D35" s="433">
        <v>17461317.75</v>
      </c>
      <c r="E35" s="433">
        <v>3048172.5500000007</v>
      </c>
      <c r="F35" s="435">
        <v>0.21148559233275474</v>
      </c>
      <c r="H35" s="436"/>
    </row>
    <row r="36" spans="2:8">
      <c r="B36" s="446" t="s">
        <v>488</v>
      </c>
      <c r="C36" s="459">
        <v>55040360.860000007</v>
      </c>
      <c r="D36" s="433">
        <v>57347476.619999997</v>
      </c>
      <c r="E36" s="433">
        <v>2307115.7599999905</v>
      </c>
      <c r="F36" s="435">
        <v>4.191679930784506E-2</v>
      </c>
      <c r="H36" s="436"/>
    </row>
    <row r="37" spans="2:8">
      <c r="B37" s="447" t="s">
        <v>468</v>
      </c>
      <c r="C37" s="464">
        <v>1032825493.4400001</v>
      </c>
      <c r="D37" s="438">
        <v>1123576036.3700001</v>
      </c>
      <c r="E37" s="440">
        <v>90750542.930000067</v>
      </c>
      <c r="F37" s="441">
        <v>8.7866288648375659E-2</v>
      </c>
      <c r="H37" s="436"/>
    </row>
    <row r="38" spans="2:8">
      <c r="B38" s="442" t="s">
        <v>489</v>
      </c>
      <c r="C38" s="458"/>
      <c r="D38" s="443"/>
      <c r="E38" s="443"/>
      <c r="F38" s="445"/>
      <c r="H38" s="436"/>
    </row>
    <row r="39" spans="2:8">
      <c r="B39" s="446" t="s">
        <v>490</v>
      </c>
      <c r="C39" s="459">
        <v>6341091.7399999993</v>
      </c>
      <c r="D39" s="433">
        <v>9186159.6500000004</v>
      </c>
      <c r="E39" s="433">
        <v>2845067.9100000011</v>
      </c>
      <c r="F39" s="435">
        <v>0.44867162101647839</v>
      </c>
      <c r="H39" s="436"/>
    </row>
    <row r="40" spans="2:8">
      <c r="B40" s="446" t="s">
        <v>491</v>
      </c>
      <c r="C40" s="459">
        <v>29001861.849999998</v>
      </c>
      <c r="D40" s="433">
        <v>39690484.539999999</v>
      </c>
      <c r="E40" s="433">
        <v>10688622.690000001</v>
      </c>
      <c r="F40" s="435">
        <v>0.36854953469133922</v>
      </c>
      <c r="H40" s="436"/>
    </row>
    <row r="41" spans="2:8">
      <c r="B41" s="446" t="s">
        <v>492</v>
      </c>
      <c r="C41" s="459">
        <v>7227629.3899999997</v>
      </c>
      <c r="D41" s="433">
        <v>8670278.6300000008</v>
      </c>
      <c r="E41" s="433">
        <v>1442649.2400000012</v>
      </c>
      <c r="F41" s="435">
        <v>0.19960199425776054</v>
      </c>
      <c r="H41" s="436"/>
    </row>
    <row r="42" spans="2:8">
      <c r="B42" s="446" t="s">
        <v>493</v>
      </c>
      <c r="C42" s="459">
        <v>6370011.2299999995</v>
      </c>
      <c r="D42" s="433">
        <v>7346737.1300000008</v>
      </c>
      <c r="E42" s="433">
        <v>976725.9000000013</v>
      </c>
      <c r="F42" s="435">
        <v>0.15333189608835296</v>
      </c>
      <c r="H42" s="436"/>
    </row>
    <row r="43" spans="2:8">
      <c r="B43" s="446" t="s">
        <v>494</v>
      </c>
      <c r="C43" s="459">
        <v>84694484.170000017</v>
      </c>
      <c r="D43" s="433">
        <v>103437855.55000001</v>
      </c>
      <c r="E43" s="433">
        <v>18743371.379999995</v>
      </c>
      <c r="F43" s="435">
        <v>0.22130569143532444</v>
      </c>
      <c r="H43" s="436"/>
    </row>
    <row r="44" spans="2:8">
      <c r="B44" s="446" t="s">
        <v>495</v>
      </c>
      <c r="C44" s="459">
        <v>27180762.069999997</v>
      </c>
      <c r="D44" s="433">
        <v>33005979.420000002</v>
      </c>
      <c r="E44" s="433">
        <v>5825217.3500000052</v>
      </c>
      <c r="F44" s="435">
        <v>0.21431398188902973</v>
      </c>
      <c r="H44" s="436"/>
    </row>
    <row r="45" spans="2:8">
      <c r="B45" s="446" t="s">
        <v>496</v>
      </c>
      <c r="C45" s="459">
        <v>33871171.109999999</v>
      </c>
      <c r="D45" s="433">
        <v>42883877.930000007</v>
      </c>
      <c r="E45" s="433">
        <v>9012706.8200000077</v>
      </c>
      <c r="F45" s="435">
        <v>0.26608784180299955</v>
      </c>
      <c r="H45" s="436"/>
    </row>
    <row r="46" spans="2:8">
      <c r="B46" s="447" t="s">
        <v>468</v>
      </c>
      <c r="C46" s="464">
        <v>194687011.56000003</v>
      </c>
      <c r="D46" s="438">
        <v>244221372.84999996</v>
      </c>
      <c r="E46" s="440">
        <v>49534361.289999932</v>
      </c>
      <c r="F46" s="441">
        <v>0.25443074447076858</v>
      </c>
      <c r="H46" s="436"/>
    </row>
    <row r="47" spans="2:8">
      <c r="B47" s="442" t="s">
        <v>497</v>
      </c>
      <c r="C47" s="458"/>
      <c r="D47" s="483"/>
      <c r="E47" s="443"/>
      <c r="F47" s="445"/>
      <c r="H47" s="436"/>
    </row>
    <row r="48" spans="2:8">
      <c r="B48" s="446" t="s">
        <v>498</v>
      </c>
      <c r="C48" s="459">
        <v>75497474</v>
      </c>
      <c r="D48" s="484">
        <v>84755017.710000008</v>
      </c>
      <c r="E48" s="433">
        <v>9257543.7100000083</v>
      </c>
      <c r="F48" s="435">
        <v>0.12262057549104237</v>
      </c>
      <c r="H48" s="436"/>
    </row>
    <row r="49" spans="2:8">
      <c r="B49" s="446" t="s">
        <v>499</v>
      </c>
      <c r="C49" s="459">
        <v>46408405.450000003</v>
      </c>
      <c r="D49" s="484">
        <v>52959352.399999999</v>
      </c>
      <c r="E49" s="433">
        <v>6550946.9499999955</v>
      </c>
      <c r="F49" s="435">
        <v>0.14115863034893381</v>
      </c>
      <c r="H49" s="436"/>
    </row>
    <row r="50" spans="2:8">
      <c r="B50" s="446" t="s">
        <v>500</v>
      </c>
      <c r="C50" s="459">
        <v>8164856.620000001</v>
      </c>
      <c r="D50" s="484">
        <v>8572750.7599999998</v>
      </c>
      <c r="E50" s="433">
        <v>407894.13999999873</v>
      </c>
      <c r="F50" s="435">
        <v>4.9957293677497384E-2</v>
      </c>
      <c r="H50" s="436"/>
    </row>
    <row r="51" spans="2:8">
      <c r="B51" s="446" t="s">
        <v>501</v>
      </c>
      <c r="C51" s="459">
        <v>119026668.75</v>
      </c>
      <c r="D51" s="484">
        <v>137765248.59</v>
      </c>
      <c r="E51" s="433">
        <v>18738579.840000004</v>
      </c>
      <c r="F51" s="435">
        <v>0.15743177589350121</v>
      </c>
      <c r="H51" s="436"/>
    </row>
    <row r="52" spans="2:8">
      <c r="B52" s="447" t="s">
        <v>468</v>
      </c>
      <c r="C52" s="464">
        <v>249097404.81999999</v>
      </c>
      <c r="D52" s="485">
        <v>284052369.46000004</v>
      </c>
      <c r="E52" s="440">
        <v>34954964.640000045</v>
      </c>
      <c r="F52" s="441">
        <v>0.14032649061622626</v>
      </c>
      <c r="H52" s="436"/>
    </row>
    <row r="53" spans="2:8">
      <c r="B53" s="442" t="s">
        <v>502</v>
      </c>
      <c r="C53" s="458"/>
      <c r="D53" s="443"/>
      <c r="E53" s="443"/>
      <c r="F53" s="445"/>
      <c r="H53" s="436"/>
    </row>
    <row r="54" spans="2:8">
      <c r="B54" s="446" t="s">
        <v>503</v>
      </c>
      <c r="C54" s="459">
        <v>666525828.34000003</v>
      </c>
      <c r="D54" s="450">
        <v>815825369.12</v>
      </c>
      <c r="E54" s="433">
        <v>149299540.77999997</v>
      </c>
      <c r="F54" s="435">
        <v>0.22399663213627352</v>
      </c>
      <c r="H54" s="436"/>
    </row>
    <row r="55" spans="2:8">
      <c r="B55" s="446" t="s">
        <v>504</v>
      </c>
      <c r="C55" s="459">
        <v>12236843.589999998</v>
      </c>
      <c r="D55" s="450">
        <v>21539905.060000002</v>
      </c>
      <c r="E55" s="433">
        <v>9303061.4700000044</v>
      </c>
      <c r="F55" s="435">
        <v>0.76025009240148389</v>
      </c>
      <c r="H55" s="436"/>
    </row>
    <row r="56" spans="2:8">
      <c r="B56" s="451" t="s">
        <v>468</v>
      </c>
      <c r="C56" s="461">
        <v>678762671.93000007</v>
      </c>
      <c r="D56" s="452">
        <v>837365274.18000007</v>
      </c>
      <c r="E56" s="438">
        <v>158602602.25</v>
      </c>
      <c r="F56" s="448">
        <v>0.2336642965339091</v>
      </c>
      <c r="H56" s="436"/>
    </row>
  </sheetData>
  <mergeCells count="4">
    <mergeCell ref="B1:F1"/>
    <mergeCell ref="B2:F2"/>
    <mergeCell ref="B3:F3"/>
    <mergeCell ref="B4:F4"/>
  </mergeCells>
  <printOptions horizontalCentered="1"/>
  <pageMargins left="0.25" right="0.25" top="0.75" bottom="0.75" header="0.3" footer="0.3"/>
  <pageSetup scale="7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47CB8-E156-44A5-B03D-209D64C803B6}">
  <sheetPr codeName="Sheet19">
    <pageSetUpPr fitToPage="1"/>
  </sheetPr>
  <dimension ref="B1:L69"/>
  <sheetViews>
    <sheetView showGridLines="0" zoomScale="87" zoomScaleNormal="87" workbookViewId="0">
      <selection activeCell="B3" sqref="B3:F3"/>
    </sheetView>
  </sheetViews>
  <sheetFormatPr defaultColWidth="9.1796875" defaultRowHeight="15.5"/>
  <cols>
    <col min="1" max="1" width="7.453125" style="423" customWidth="1"/>
    <col min="2" max="2" width="47.26953125" style="423" customWidth="1"/>
    <col min="3" max="4" width="25.7265625" style="423" customWidth="1"/>
    <col min="5" max="5" width="20.7265625" style="423" customWidth="1"/>
    <col min="6" max="6" width="15.7265625" style="423" customWidth="1"/>
    <col min="7" max="7" width="9.1796875" style="423"/>
    <col min="8" max="8" width="16.453125" style="423" bestFit="1" customWidth="1"/>
    <col min="9" max="9" width="15.54296875" style="423" customWidth="1"/>
    <col min="10" max="10" width="13.54296875" style="423" customWidth="1"/>
    <col min="11" max="11" width="9.1796875" style="423"/>
    <col min="12" max="12" width="16.453125" style="423" bestFit="1" customWidth="1"/>
    <col min="13" max="16384" width="9.1796875" style="423"/>
  </cols>
  <sheetData>
    <row r="1" spans="2:10">
      <c r="B1" s="499" t="s">
        <v>42</v>
      </c>
      <c r="C1" s="500"/>
      <c r="D1" s="500"/>
      <c r="E1" s="500"/>
      <c r="F1" s="500"/>
    </row>
    <row r="2" spans="2:10">
      <c r="B2" s="501" t="s">
        <v>454</v>
      </c>
      <c r="C2" s="500"/>
      <c r="D2" s="500"/>
      <c r="E2" s="500"/>
      <c r="F2" s="500"/>
    </row>
    <row r="3" spans="2:10">
      <c r="B3" s="501" t="s">
        <v>455</v>
      </c>
      <c r="C3" s="500"/>
      <c r="D3" s="500"/>
      <c r="E3" s="500"/>
      <c r="F3" s="500"/>
    </row>
    <row r="4" spans="2:10">
      <c r="B4" s="501" t="s">
        <v>554</v>
      </c>
      <c r="C4" s="500"/>
      <c r="D4" s="500"/>
      <c r="E4" s="500"/>
      <c r="F4" s="500"/>
    </row>
    <row r="5" spans="2:10">
      <c r="B5" s="453"/>
      <c r="C5" s="425"/>
      <c r="D5" s="454"/>
      <c r="E5" s="425"/>
      <c r="F5" s="426" t="s">
        <v>556</v>
      </c>
    </row>
    <row r="6" spans="2:10">
      <c r="B6" s="455" t="s">
        <v>458</v>
      </c>
      <c r="C6" s="482" t="s">
        <v>95</v>
      </c>
      <c r="D6" s="482" t="s">
        <v>96</v>
      </c>
      <c r="E6" s="427" t="s">
        <v>460</v>
      </c>
      <c r="F6" s="427" t="s">
        <v>48</v>
      </c>
    </row>
    <row r="7" spans="2:10">
      <c r="B7" s="442" t="s">
        <v>506</v>
      </c>
      <c r="C7" s="458"/>
      <c r="D7" s="458"/>
      <c r="E7" s="458"/>
      <c r="F7" s="430"/>
    </row>
    <row r="8" spans="2:10">
      <c r="B8" s="446" t="s">
        <v>507</v>
      </c>
      <c r="C8" s="459">
        <v>46017765.529999994</v>
      </c>
      <c r="D8" s="459">
        <v>52794977.320000008</v>
      </c>
      <c r="E8" s="459">
        <v>6777211.790000014</v>
      </c>
      <c r="F8" s="435">
        <v>0.14727381288389155</v>
      </c>
      <c r="H8" s="436"/>
      <c r="I8" s="436"/>
      <c r="J8" s="436"/>
    </row>
    <row r="9" spans="2:10">
      <c r="B9" s="446" t="s">
        <v>508</v>
      </c>
      <c r="C9" s="459">
        <v>66006337.659999996</v>
      </c>
      <c r="D9" s="459">
        <v>69473836.629999995</v>
      </c>
      <c r="E9" s="459">
        <v>3467498.9699999988</v>
      </c>
      <c r="F9" s="435">
        <v>5.2532818709942024E-2</v>
      </c>
      <c r="H9" s="436"/>
      <c r="I9" s="436"/>
      <c r="J9" s="436"/>
    </row>
    <row r="10" spans="2:10">
      <c r="B10" s="446" t="s">
        <v>509</v>
      </c>
      <c r="C10" s="459">
        <v>11983124.49</v>
      </c>
      <c r="D10" s="459">
        <v>14678122.429999998</v>
      </c>
      <c r="E10" s="459">
        <v>2694997.9399999976</v>
      </c>
      <c r="F10" s="435">
        <v>0.22489943605684745</v>
      </c>
      <c r="H10" s="436"/>
      <c r="I10" s="436"/>
      <c r="J10" s="436"/>
    </row>
    <row r="11" spans="2:10">
      <c r="B11" s="446" t="s">
        <v>510</v>
      </c>
      <c r="C11" s="459">
        <v>71402040.040000007</v>
      </c>
      <c r="D11" s="459">
        <v>74595751.120000005</v>
      </c>
      <c r="E11" s="459">
        <v>3193711.0799999982</v>
      </c>
      <c r="F11" s="435">
        <v>4.4728569074649061E-2</v>
      </c>
      <c r="H11" s="436"/>
      <c r="I11" s="436"/>
      <c r="J11" s="436"/>
    </row>
    <row r="12" spans="2:10">
      <c r="B12" s="446" t="s">
        <v>511</v>
      </c>
      <c r="C12" s="459">
        <v>8132970.6799999997</v>
      </c>
      <c r="D12" s="459">
        <v>10232505.43</v>
      </c>
      <c r="E12" s="459">
        <v>2099534.75</v>
      </c>
      <c r="F12" s="435">
        <v>0.25815102901612824</v>
      </c>
      <c r="H12" s="436"/>
      <c r="I12" s="436"/>
      <c r="J12" s="436"/>
    </row>
    <row r="13" spans="2:10">
      <c r="B13" s="446" t="s">
        <v>512</v>
      </c>
      <c r="C13" s="459">
        <v>10884169.379999999</v>
      </c>
      <c r="D13" s="459">
        <v>11694451.850000001</v>
      </c>
      <c r="E13" s="459">
        <v>810282.47000000253</v>
      </c>
      <c r="F13" s="435">
        <v>7.444596291278982E-2</v>
      </c>
      <c r="H13" s="436"/>
      <c r="I13" s="436"/>
      <c r="J13" s="436"/>
    </row>
    <row r="14" spans="2:10">
      <c r="B14" s="446" t="s">
        <v>513</v>
      </c>
      <c r="C14" s="459">
        <v>24622933.710000001</v>
      </c>
      <c r="D14" s="459">
        <v>32511037.039999995</v>
      </c>
      <c r="E14" s="459">
        <v>7888103.3299999945</v>
      </c>
      <c r="F14" s="435">
        <v>0.32035595038768411</v>
      </c>
      <c r="H14" s="436"/>
      <c r="I14" s="436"/>
      <c r="J14" s="436"/>
    </row>
    <row r="15" spans="2:10">
      <c r="B15" s="446" t="s">
        <v>514</v>
      </c>
      <c r="C15" s="459">
        <v>8731033.0299999993</v>
      </c>
      <c r="D15" s="459">
        <v>10946526.700000001</v>
      </c>
      <c r="E15" s="459">
        <v>2215493.6700000018</v>
      </c>
      <c r="F15" s="435">
        <v>0.2537493172214012</v>
      </c>
      <c r="H15" s="436"/>
      <c r="I15" s="436"/>
      <c r="J15" s="436"/>
    </row>
    <row r="16" spans="2:10">
      <c r="B16" s="446" t="s">
        <v>515</v>
      </c>
      <c r="C16" s="459">
        <v>20955141.619999997</v>
      </c>
      <c r="D16" s="459">
        <v>30922964.580000002</v>
      </c>
      <c r="E16" s="459">
        <v>9967822.9600000046</v>
      </c>
      <c r="F16" s="435">
        <v>0.47567433047011809</v>
      </c>
      <c r="H16" s="436"/>
      <c r="I16" s="436"/>
      <c r="J16" s="436"/>
    </row>
    <row r="17" spans="2:10">
      <c r="B17" s="446" t="s">
        <v>516</v>
      </c>
      <c r="C17" s="459">
        <v>4212222.53</v>
      </c>
      <c r="D17" s="459">
        <v>6221027.790000001</v>
      </c>
      <c r="E17" s="459">
        <v>2008805.2600000007</v>
      </c>
      <c r="F17" s="435">
        <v>0.47689913001818557</v>
      </c>
      <c r="H17" s="436"/>
      <c r="I17" s="436"/>
      <c r="J17" s="436"/>
    </row>
    <row r="18" spans="2:10">
      <c r="B18" s="446" t="s">
        <v>517</v>
      </c>
      <c r="C18" s="459">
        <v>3540638.4499999997</v>
      </c>
      <c r="D18" s="459">
        <v>3333213.12</v>
      </c>
      <c r="E18" s="459">
        <v>-207425.32999999961</v>
      </c>
      <c r="F18" s="435">
        <v>-5.8584160153375621E-2</v>
      </c>
      <c r="H18" s="436"/>
      <c r="I18" s="436"/>
      <c r="J18" s="436"/>
    </row>
    <row r="19" spans="2:10">
      <c r="B19" s="446" t="s">
        <v>518</v>
      </c>
      <c r="C19" s="459">
        <v>369922995.01999998</v>
      </c>
      <c r="D19" s="459">
        <v>509650339.79999995</v>
      </c>
      <c r="E19" s="459">
        <v>139727344.77999997</v>
      </c>
      <c r="F19" s="435">
        <v>0.37772008407437763</v>
      </c>
      <c r="H19" s="436"/>
      <c r="I19" s="436"/>
      <c r="J19" s="436"/>
    </row>
    <row r="20" spans="2:10">
      <c r="B20" s="446" t="s">
        <v>519</v>
      </c>
      <c r="C20" s="459">
        <v>4063251.9799999995</v>
      </c>
      <c r="D20" s="459">
        <v>4397294.57</v>
      </c>
      <c r="E20" s="459">
        <v>334042.59000000078</v>
      </c>
      <c r="F20" s="435">
        <v>8.2210650888552769E-2</v>
      </c>
      <c r="H20" s="436"/>
      <c r="I20" s="436"/>
      <c r="J20" s="436"/>
    </row>
    <row r="21" spans="2:10">
      <c r="B21" s="446" t="s">
        <v>520</v>
      </c>
      <c r="C21" s="459">
        <v>45403961.009999998</v>
      </c>
      <c r="D21" s="459">
        <v>55407196.850000001</v>
      </c>
      <c r="E21" s="459">
        <v>10003235.840000004</v>
      </c>
      <c r="F21" s="435">
        <v>0.22031636926559867</v>
      </c>
      <c r="H21" s="436"/>
      <c r="I21" s="436"/>
      <c r="J21" s="436"/>
    </row>
    <row r="22" spans="2:10">
      <c r="B22" s="446" t="s">
        <v>521</v>
      </c>
      <c r="C22" s="459">
        <v>7852983.2899999991</v>
      </c>
      <c r="D22" s="459">
        <v>11767168.030000001</v>
      </c>
      <c r="E22" s="459">
        <v>3914184.7400000021</v>
      </c>
      <c r="F22" s="435">
        <v>0.49843283698111657</v>
      </c>
      <c r="H22" s="436"/>
      <c r="I22" s="436"/>
      <c r="J22" s="436"/>
    </row>
    <row r="23" spans="2:10">
      <c r="B23" s="446" t="s">
        <v>522</v>
      </c>
      <c r="C23" s="459">
        <v>4812365.74</v>
      </c>
      <c r="D23" s="459">
        <v>5754866.7400000002</v>
      </c>
      <c r="E23" s="459">
        <v>942501</v>
      </c>
      <c r="F23" s="435">
        <v>0.19584982749046001</v>
      </c>
      <c r="H23" s="436"/>
      <c r="I23" s="436"/>
      <c r="J23" s="436"/>
    </row>
    <row r="24" spans="2:10">
      <c r="B24" s="446" t="s">
        <v>523</v>
      </c>
      <c r="C24" s="459">
        <v>16645207.869999999</v>
      </c>
      <c r="D24" s="459">
        <v>19829058.41</v>
      </c>
      <c r="E24" s="459">
        <v>3183850.540000001</v>
      </c>
      <c r="F24" s="435">
        <v>0.19127730725059436</v>
      </c>
      <c r="H24" s="436"/>
      <c r="I24" s="436"/>
      <c r="J24" s="436"/>
    </row>
    <row r="25" spans="2:10">
      <c r="B25" s="446" t="s">
        <v>524</v>
      </c>
      <c r="C25" s="459">
        <v>333849.19</v>
      </c>
      <c r="D25" s="459">
        <v>456825.42</v>
      </c>
      <c r="E25" s="459">
        <v>122976.22999999998</v>
      </c>
      <c r="F25" s="435">
        <v>0.36835862923615292</v>
      </c>
      <c r="H25" s="436"/>
      <c r="I25" s="436"/>
      <c r="J25" s="436"/>
    </row>
    <row r="26" spans="2:10">
      <c r="B26" s="446" t="s">
        <v>525</v>
      </c>
      <c r="C26" s="459">
        <v>1653050.5099999998</v>
      </c>
      <c r="D26" s="459">
        <v>2141127.04</v>
      </c>
      <c r="E26" s="459">
        <v>488076.53000000026</v>
      </c>
      <c r="F26" s="435">
        <v>0.29525808621540567</v>
      </c>
      <c r="H26" s="436"/>
      <c r="I26" s="436"/>
      <c r="J26" s="436"/>
    </row>
    <row r="27" spans="2:10">
      <c r="B27" s="446" t="s">
        <v>526</v>
      </c>
      <c r="C27" s="459">
        <v>255303026.19000003</v>
      </c>
      <c r="D27" s="459">
        <v>288009461.75999999</v>
      </c>
      <c r="E27" s="459">
        <v>32706435.569999963</v>
      </c>
      <c r="F27" s="435">
        <v>0.1281082956911736</v>
      </c>
      <c r="H27" s="436"/>
      <c r="I27" s="436"/>
      <c r="J27" s="436"/>
    </row>
    <row r="28" spans="2:10">
      <c r="B28" s="447" t="s">
        <v>468</v>
      </c>
      <c r="C28" s="486">
        <v>982479067.91999996</v>
      </c>
      <c r="D28" s="486">
        <v>1214817752.6299999</v>
      </c>
      <c r="E28" s="464">
        <v>232338684.70999992</v>
      </c>
      <c r="F28" s="441">
        <v>0.23648207101438062</v>
      </c>
      <c r="H28" s="436"/>
      <c r="I28" s="436"/>
      <c r="J28" s="436"/>
    </row>
    <row r="29" spans="2:10">
      <c r="B29" s="463" t="s">
        <v>527</v>
      </c>
      <c r="C29" s="464">
        <v>4862600189.7399998</v>
      </c>
      <c r="D29" s="464">
        <v>5586848839.0299988</v>
      </c>
      <c r="E29" s="487">
        <v>724248649.28999901</v>
      </c>
      <c r="F29" s="467">
        <v>0.14894266874298051</v>
      </c>
      <c r="H29" s="436"/>
      <c r="I29" s="436"/>
      <c r="J29" s="436"/>
    </row>
    <row r="30" spans="2:10">
      <c r="B30" s="442" t="s">
        <v>528</v>
      </c>
      <c r="C30" s="458"/>
      <c r="D30" s="458"/>
      <c r="E30" s="468"/>
      <c r="F30" s="445"/>
    </row>
    <row r="31" spans="2:10">
      <c r="B31" s="446" t="s">
        <v>529</v>
      </c>
      <c r="C31" s="459">
        <v>149839611.66999999</v>
      </c>
      <c r="D31" s="459">
        <v>280290568.46000004</v>
      </c>
      <c r="E31" s="459">
        <v>130450956.79000005</v>
      </c>
      <c r="F31" s="435">
        <v>0.87060394335043634</v>
      </c>
    </row>
    <row r="32" spans="2:10">
      <c r="B32" s="446" t="s">
        <v>530</v>
      </c>
      <c r="C32" s="459">
        <v>37126930.119999997</v>
      </c>
      <c r="D32" s="459">
        <v>45064977.210000001</v>
      </c>
      <c r="E32" s="459">
        <v>7938047.0900000036</v>
      </c>
      <c r="F32" s="435">
        <v>0.2138083343907779</v>
      </c>
    </row>
    <row r="33" spans="2:6">
      <c r="B33" s="446" t="s">
        <v>531</v>
      </c>
      <c r="C33" s="459">
        <v>402225889.92000002</v>
      </c>
      <c r="D33" s="459">
        <v>514148100.78000003</v>
      </c>
      <c r="E33" s="459">
        <v>111922210.86000001</v>
      </c>
      <c r="F33" s="435">
        <v>0.27825710294844663</v>
      </c>
    </row>
    <row r="34" spans="2:6">
      <c r="B34" s="446" t="s">
        <v>532</v>
      </c>
      <c r="C34" s="459">
        <v>188263750.91</v>
      </c>
      <c r="D34" s="459">
        <v>230604582.84999999</v>
      </c>
      <c r="E34" s="459">
        <v>42340831.939999998</v>
      </c>
      <c r="F34" s="435">
        <v>0.22490166978687867</v>
      </c>
    </row>
    <row r="35" spans="2:6">
      <c r="B35" s="446" t="s">
        <v>533</v>
      </c>
      <c r="C35" s="459">
        <v>44972267.890000001</v>
      </c>
      <c r="D35" s="459">
        <v>52629785.469999999</v>
      </c>
      <c r="E35" s="459">
        <v>7657517.5799999982</v>
      </c>
      <c r="F35" s="435">
        <v>0.17027199070169013</v>
      </c>
    </row>
    <row r="36" spans="2:6">
      <c r="B36" s="446" t="s">
        <v>534</v>
      </c>
      <c r="C36" s="459">
        <v>10286113.669999998</v>
      </c>
      <c r="D36" s="459">
        <v>18132686.949999999</v>
      </c>
      <c r="E36" s="459">
        <v>7846573.2800000012</v>
      </c>
      <c r="F36" s="435">
        <v>0.76283167109896455</v>
      </c>
    </row>
    <row r="37" spans="2:6">
      <c r="B37" s="446" t="s">
        <v>535</v>
      </c>
      <c r="C37" s="459">
        <v>70277954.129999995</v>
      </c>
      <c r="D37" s="459">
        <v>119928940.61999999</v>
      </c>
      <c r="E37" s="459">
        <v>49650986.489999995</v>
      </c>
      <c r="F37" s="435">
        <v>0.70649447760183393</v>
      </c>
    </row>
    <row r="38" spans="2:6">
      <c r="B38" s="446" t="s">
        <v>536</v>
      </c>
      <c r="C38" s="459">
        <v>18427460.98</v>
      </c>
      <c r="D38" s="459">
        <v>15926954.229999997</v>
      </c>
      <c r="E38" s="459">
        <v>-2500506.7500000037</v>
      </c>
      <c r="F38" s="435">
        <v>-0.13569458932589223</v>
      </c>
    </row>
    <row r="39" spans="2:6">
      <c r="B39" s="446" t="s">
        <v>537</v>
      </c>
      <c r="C39" s="459">
        <v>44514077.949999996</v>
      </c>
      <c r="D39" s="459">
        <v>50865443.970000006</v>
      </c>
      <c r="E39" s="459">
        <v>6351366.0200000107</v>
      </c>
      <c r="F39" s="435">
        <v>0.14268218757971626</v>
      </c>
    </row>
    <row r="40" spans="2:6">
      <c r="B40" s="447" t="s">
        <v>538</v>
      </c>
      <c r="C40" s="464">
        <v>965934057.24000013</v>
      </c>
      <c r="D40" s="464">
        <v>1327592040.54</v>
      </c>
      <c r="E40" s="464">
        <v>361657983.29999983</v>
      </c>
      <c r="F40" s="448">
        <v>0.37441270507986729</v>
      </c>
    </row>
    <row r="41" spans="2:6">
      <c r="B41" s="442"/>
      <c r="C41" s="458"/>
      <c r="D41" s="458"/>
      <c r="E41" s="458"/>
      <c r="F41" s="445"/>
    </row>
    <row r="42" spans="2:6">
      <c r="B42" s="446" t="s">
        <v>539</v>
      </c>
      <c r="C42" s="459">
        <v>7603211.6300000008</v>
      </c>
      <c r="D42" s="459">
        <v>8465962.3100000005</v>
      </c>
      <c r="E42" s="459">
        <v>862750.6799999997</v>
      </c>
      <c r="F42" s="435">
        <v>0.11347187504236281</v>
      </c>
    </row>
    <row r="43" spans="2:6">
      <c r="B43" s="446" t="s">
        <v>540</v>
      </c>
      <c r="C43" s="459">
        <v>10146428.99</v>
      </c>
      <c r="D43" s="459">
        <v>12621097.800000001</v>
      </c>
      <c r="E43" s="459">
        <v>2474668.8100000005</v>
      </c>
      <c r="F43" s="435">
        <v>0.24389554319445353</v>
      </c>
    </row>
    <row r="44" spans="2:6">
      <c r="B44" s="446" t="s">
        <v>541</v>
      </c>
      <c r="C44" s="459">
        <v>70655830.439999998</v>
      </c>
      <c r="D44" s="459">
        <v>77387597.739999995</v>
      </c>
      <c r="E44" s="459">
        <v>6731767.299999997</v>
      </c>
      <c r="F44" s="435">
        <v>9.5275467828752292E-2</v>
      </c>
    </row>
    <row r="45" spans="2:6">
      <c r="B45" s="446" t="s">
        <v>542</v>
      </c>
      <c r="C45" s="459">
        <v>357072596.44999993</v>
      </c>
      <c r="D45" s="459">
        <v>426838088.26999998</v>
      </c>
      <c r="E45" s="459">
        <v>69765491.820000052</v>
      </c>
      <c r="F45" s="435">
        <v>0.19538181454865344</v>
      </c>
    </row>
    <row r="46" spans="2:6">
      <c r="B46" s="446" t="s">
        <v>543</v>
      </c>
      <c r="C46" s="459">
        <v>31683323.430000003</v>
      </c>
      <c r="D46" s="459">
        <v>42623570.619999997</v>
      </c>
      <c r="E46" s="459">
        <v>10940247.189999994</v>
      </c>
      <c r="F46" s="435">
        <v>0.34529986142934099</v>
      </c>
    </row>
    <row r="47" spans="2:6">
      <c r="B47" s="446" t="s">
        <v>544</v>
      </c>
      <c r="C47" s="459">
        <v>352270341.81</v>
      </c>
      <c r="D47" s="459">
        <v>382702921.47000003</v>
      </c>
      <c r="E47" s="459">
        <v>30432579.660000026</v>
      </c>
      <c r="F47" s="435">
        <v>8.6389843390262178E-2</v>
      </c>
    </row>
    <row r="48" spans="2:6">
      <c r="B48" s="446" t="s">
        <v>545</v>
      </c>
      <c r="C48" s="459">
        <v>201241931.28999999</v>
      </c>
      <c r="D48" s="459">
        <v>221774594.13000003</v>
      </c>
      <c r="E48" s="459">
        <v>20532662.840000033</v>
      </c>
      <c r="F48" s="435">
        <v>0.10202974453873337</v>
      </c>
    </row>
    <row r="49" spans="2:12">
      <c r="B49" s="446" t="s">
        <v>546</v>
      </c>
      <c r="C49" s="459">
        <v>509316102.37</v>
      </c>
      <c r="D49" s="459">
        <v>645266658.46000004</v>
      </c>
      <c r="E49" s="459">
        <v>135950556.09000003</v>
      </c>
      <c r="F49" s="435">
        <v>0.26692766134308632</v>
      </c>
    </row>
    <row r="50" spans="2:12">
      <c r="B50" s="446" t="s">
        <v>547</v>
      </c>
      <c r="C50" s="459">
        <v>35079015.18</v>
      </c>
      <c r="D50" s="459">
        <v>45194855.780000001</v>
      </c>
      <c r="E50" s="459">
        <v>10115840.600000001</v>
      </c>
      <c r="F50" s="435">
        <v>0.28837299302996</v>
      </c>
    </row>
    <row r="51" spans="2:12">
      <c r="B51" s="488" t="s">
        <v>548</v>
      </c>
      <c r="C51" s="486">
        <v>1575068781.5900002</v>
      </c>
      <c r="D51" s="486">
        <v>1862875346.5799999</v>
      </c>
      <c r="E51" s="464">
        <v>287806564.98999977</v>
      </c>
      <c r="F51" s="448">
        <v>0.18272634716273461</v>
      </c>
    </row>
    <row r="52" spans="2:12">
      <c r="B52" s="442" t="s">
        <v>549</v>
      </c>
      <c r="C52" s="471">
        <v>205303462.25</v>
      </c>
      <c r="D52" s="471">
        <v>243078957.34</v>
      </c>
      <c r="E52" s="489">
        <v>37775495.090000004</v>
      </c>
      <c r="F52" s="474">
        <v>0.18399833434859672</v>
      </c>
      <c r="H52" s="436"/>
    </row>
    <row r="53" spans="2:12">
      <c r="B53" s="442" t="s">
        <v>550</v>
      </c>
      <c r="C53" s="471">
        <v>9767076.2100000009</v>
      </c>
      <c r="D53" s="471">
        <v>7979574.5200000005</v>
      </c>
      <c r="E53" s="471">
        <v>-1787501.6900000004</v>
      </c>
      <c r="F53" s="474">
        <v>-0.18301297661319266</v>
      </c>
    </row>
    <row r="54" spans="2:12">
      <c r="B54" s="442" t="s">
        <v>551</v>
      </c>
      <c r="C54" s="471">
        <v>297520706.68000001</v>
      </c>
      <c r="D54" s="471">
        <v>328606753.74000001</v>
      </c>
      <c r="E54" s="471">
        <v>31086047.060000002</v>
      </c>
      <c r="F54" s="474">
        <v>0.10448364218707899</v>
      </c>
    </row>
    <row r="55" spans="2:12">
      <c r="B55" s="476" t="s">
        <v>552</v>
      </c>
      <c r="C55" s="477">
        <v>7916194273.7099991</v>
      </c>
      <c r="D55" s="477">
        <v>9356981511.75</v>
      </c>
      <c r="E55" s="477">
        <v>1440787238.0400009</v>
      </c>
      <c r="F55" s="448">
        <v>0.18200503780268676</v>
      </c>
      <c r="H55" s="436"/>
      <c r="I55" s="436"/>
      <c r="L55" s="436"/>
    </row>
    <row r="57" spans="2:12">
      <c r="B57" s="478"/>
      <c r="D57" s="490"/>
    </row>
    <row r="58" spans="2:12">
      <c r="D58" s="491"/>
    </row>
    <row r="59" spans="2:12">
      <c r="C59" s="436"/>
      <c r="D59" s="436"/>
    </row>
    <row r="69" spans="2:4" hidden="1">
      <c r="B69" s="480" t="s">
        <v>553</v>
      </c>
      <c r="C69" s="492">
        <v>0</v>
      </c>
      <c r="D69" s="481">
        <v>0</v>
      </c>
    </row>
  </sheetData>
  <mergeCells count="4">
    <mergeCell ref="B1:F1"/>
    <mergeCell ref="B2:F2"/>
    <mergeCell ref="B3:F3"/>
    <mergeCell ref="B4:F4"/>
  </mergeCells>
  <printOptions horizontalCentered="1"/>
  <pageMargins left="0.25" right="0.25" top="0.75" bottom="0.75" header="0.3" footer="0.3"/>
  <pageSetup scale="8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9290A-735D-4151-BCDC-6CFE007C5138}">
  <sheetPr codeName="Sheet6">
    <pageSetUpPr fitToPage="1"/>
  </sheetPr>
  <dimension ref="B1:U236"/>
  <sheetViews>
    <sheetView showGridLines="0" showOutlineSymbols="0" zoomScale="90" zoomScaleNormal="90" workbookViewId="0"/>
  </sheetViews>
  <sheetFormatPr defaultColWidth="25.7265625" defaultRowHeight="20.149999999999999" customHeight="1"/>
  <cols>
    <col min="1" max="1" width="5.7265625" style="1" customWidth="1"/>
    <col min="2" max="2" width="38.81640625" style="1" customWidth="1"/>
    <col min="3" max="3" width="25" style="1" customWidth="1"/>
    <col min="4" max="4" width="24.54296875" style="1" customWidth="1"/>
    <col min="5" max="5" width="25" style="1" customWidth="1"/>
    <col min="6" max="6" width="25.7265625" style="1" bestFit="1" customWidth="1"/>
    <col min="7" max="7" width="26.1796875" style="1" bestFit="1" customWidth="1"/>
    <col min="8" max="8" width="25.7265625" style="1" bestFit="1" customWidth="1"/>
    <col min="9" max="9" width="26.1796875" style="1" bestFit="1" customWidth="1"/>
    <col min="10" max="10" width="5.7265625" style="1" customWidth="1"/>
    <col min="11" max="11" width="25.7265625" style="1" customWidth="1"/>
    <col min="12" max="12" width="45.453125" style="1" customWidth="1"/>
    <col min="13" max="15" width="25.7265625" style="1"/>
    <col min="16" max="16" width="20.1796875" style="1" customWidth="1"/>
    <col min="17" max="16384" width="25.7265625" style="1"/>
  </cols>
  <sheetData>
    <row r="1" spans="2:21" ht="20.149999999999999" customHeight="1">
      <c r="B1" s="1" t="s">
        <v>0</v>
      </c>
      <c r="L1" s="2"/>
      <c r="M1" s="3"/>
      <c r="N1" s="3"/>
      <c r="O1" s="3"/>
      <c r="P1" s="4"/>
    </row>
    <row r="2" spans="2:21" ht="20.149999999999999" customHeight="1">
      <c r="E2" s="1" t="s">
        <v>1</v>
      </c>
      <c r="L2" s="4"/>
      <c r="M2" s="3"/>
      <c r="N2" s="3"/>
      <c r="O2" s="3"/>
      <c r="P2" s="4"/>
    </row>
    <row r="3" spans="2:21" ht="20.149999999999999" customHeight="1">
      <c r="E3" s="1" t="s">
        <v>1</v>
      </c>
      <c r="F3" s="1" t="s">
        <v>1</v>
      </c>
      <c r="L3" s="5"/>
      <c r="M3" s="3"/>
      <c r="N3" s="3"/>
      <c r="O3" s="3"/>
      <c r="P3" s="6"/>
    </row>
    <row r="4" spans="2:21" ht="20.149999999999999" customHeight="1">
      <c r="E4" s="1" t="s">
        <v>1</v>
      </c>
      <c r="L4" s="7"/>
      <c r="M4" s="8"/>
      <c r="N4" s="8"/>
      <c r="O4" s="7"/>
      <c r="P4" s="7"/>
    </row>
    <row r="5" spans="2:21" ht="19.5" customHeight="1">
      <c r="L5" s="9"/>
      <c r="M5" s="10"/>
      <c r="N5" s="11"/>
      <c r="O5" s="4"/>
      <c r="P5" s="12"/>
      <c r="Q5" s="13"/>
    </row>
    <row r="6" spans="2:21" ht="19.5" customHeight="1">
      <c r="L6" s="4"/>
      <c r="M6" s="10"/>
      <c r="N6" s="11"/>
      <c r="O6" s="4"/>
      <c r="P6" s="12"/>
      <c r="Q6" s="13"/>
      <c r="R6" s="14"/>
      <c r="S6" s="15"/>
      <c r="T6" s="16"/>
      <c r="U6" s="17"/>
    </row>
    <row r="7" spans="2:21" s="29" customFormat="1" ht="24.75" customHeight="1">
      <c r="B7" s="18" t="s">
        <v>0</v>
      </c>
      <c r="C7" s="14" t="s">
        <v>0</v>
      </c>
      <c r="D7" s="19" t="s">
        <v>2</v>
      </c>
      <c r="E7" s="19"/>
      <c r="F7" s="19"/>
      <c r="G7" s="1"/>
      <c r="H7" s="14"/>
      <c r="I7" s="14"/>
      <c r="J7" s="20"/>
      <c r="K7" s="20"/>
      <c r="L7" s="21"/>
      <c r="M7" s="22"/>
      <c r="N7" s="23"/>
      <c r="O7" s="24"/>
      <c r="P7" s="25"/>
      <c r="Q7" s="26"/>
      <c r="R7" s="20"/>
      <c r="S7" s="27"/>
      <c r="T7" s="20"/>
      <c r="U7" s="28"/>
    </row>
    <row r="8" spans="2:21" s="29" customFormat="1" ht="20.149999999999999" customHeight="1">
      <c r="B8" s="1" t="s">
        <v>0</v>
      </c>
      <c r="C8" s="14"/>
      <c r="D8" s="19" t="s">
        <v>3</v>
      </c>
      <c r="E8" s="19"/>
      <c r="F8" s="19"/>
      <c r="G8" s="1"/>
      <c r="H8" s="14"/>
      <c r="I8" s="14"/>
      <c r="J8" s="20"/>
      <c r="K8" s="20"/>
      <c r="L8" s="24"/>
      <c r="M8" s="22"/>
      <c r="N8" s="23"/>
      <c r="O8" s="24"/>
      <c r="P8" s="25"/>
      <c r="Q8" s="26"/>
      <c r="R8" s="20"/>
      <c r="S8" s="27"/>
      <c r="T8" s="20"/>
      <c r="U8" s="28"/>
    </row>
    <row r="9" spans="2:21" ht="20.149999999999999" customHeight="1">
      <c r="B9" s="30" t="s">
        <v>228</v>
      </c>
      <c r="C9" s="14" t="s">
        <v>0</v>
      </c>
      <c r="D9" s="19"/>
      <c r="E9" s="19" t="s">
        <v>4</v>
      </c>
      <c r="F9" s="19"/>
      <c r="G9" s="14"/>
      <c r="H9" s="14"/>
      <c r="I9" s="31" t="s">
        <v>229</v>
      </c>
      <c r="J9" s="31"/>
      <c r="K9" s="14"/>
      <c r="L9" s="4"/>
      <c r="M9" s="10"/>
      <c r="N9" s="11"/>
      <c r="O9" s="4"/>
      <c r="P9" s="12"/>
      <c r="Q9" s="13"/>
      <c r="R9" s="32"/>
      <c r="S9" s="15"/>
      <c r="T9" s="32"/>
      <c r="U9" s="17"/>
    </row>
    <row r="10" spans="2:21" ht="50.25" customHeight="1">
      <c r="B10" s="33" t="s">
        <v>6</v>
      </c>
      <c r="C10" s="34" t="s">
        <v>230</v>
      </c>
      <c r="D10" s="34" t="s">
        <v>231</v>
      </c>
      <c r="E10" s="34" t="s">
        <v>232</v>
      </c>
      <c r="F10" s="35" t="s">
        <v>233</v>
      </c>
      <c r="G10" s="35" t="s">
        <v>234</v>
      </c>
      <c r="H10" s="35" t="s">
        <v>235</v>
      </c>
      <c r="I10" s="35" t="s">
        <v>236</v>
      </c>
      <c r="J10" s="36"/>
      <c r="K10" s="14"/>
      <c r="L10" s="37"/>
      <c r="M10" s="10"/>
      <c r="N10" s="11"/>
      <c r="O10" s="4"/>
      <c r="P10" s="12"/>
      <c r="Q10" s="13"/>
      <c r="R10" s="14"/>
      <c r="S10" s="15"/>
      <c r="T10" s="16"/>
      <c r="U10" s="17"/>
    </row>
    <row r="11" spans="2:21" s="54" customFormat="1" ht="20.149999999999999" customHeight="1">
      <c r="B11" s="38" t="s">
        <v>14</v>
      </c>
      <c r="C11" s="258">
        <v>7394455867.7399998</v>
      </c>
      <c r="D11" s="39">
        <v>7916194273.7099991</v>
      </c>
      <c r="E11" s="39">
        <v>9356981511.7499981</v>
      </c>
      <c r="F11" s="40">
        <v>521738405.96999931</v>
      </c>
      <c r="G11" s="41">
        <v>7.0558052587236617E-2</v>
      </c>
      <c r="H11" s="40">
        <v>1440787238.039999</v>
      </c>
      <c r="I11" s="259">
        <v>0.18200503780268654</v>
      </c>
      <c r="J11" s="43"/>
      <c r="K11" s="43"/>
      <c r="L11" s="44"/>
      <c r="M11" s="45"/>
      <c r="N11" s="46"/>
      <c r="O11" s="47"/>
      <c r="P11" s="48"/>
      <c r="Q11" s="49"/>
      <c r="R11" s="50"/>
      <c r="S11" s="51"/>
      <c r="T11" s="52"/>
      <c r="U11" s="53"/>
    </row>
    <row r="12" spans="2:21" s="54" customFormat="1" ht="20.149999999999999" customHeight="1">
      <c r="B12" s="38" t="s">
        <v>15</v>
      </c>
      <c r="C12" s="258">
        <v>1619865860.8199999</v>
      </c>
      <c r="D12" s="39">
        <v>2217123203.2699995</v>
      </c>
      <c r="E12" s="39">
        <v>2264437598.6100001</v>
      </c>
      <c r="F12" s="40">
        <v>597257342.44999957</v>
      </c>
      <c r="G12" s="41">
        <v>0.36870790162072997</v>
      </c>
      <c r="H12" s="40">
        <v>47314395.340000629</v>
      </c>
      <c r="I12" s="259">
        <v>2.1340444802624134E-2</v>
      </c>
      <c r="J12" s="43"/>
      <c r="K12" s="43"/>
      <c r="L12" s="55"/>
      <c r="M12" s="56"/>
      <c r="N12" s="56"/>
      <c r="O12" s="56"/>
      <c r="P12" s="57"/>
      <c r="Q12" s="49"/>
      <c r="R12" s="50"/>
      <c r="S12" s="51"/>
      <c r="T12" s="52"/>
      <c r="U12" s="53"/>
    </row>
    <row r="13" spans="2:21" s="54" customFormat="1" ht="20.149999999999999" customHeight="1">
      <c r="B13" s="58" t="s">
        <v>16</v>
      </c>
      <c r="C13" s="258">
        <v>81947394.219999999</v>
      </c>
      <c r="D13" s="39">
        <v>112056874.87</v>
      </c>
      <c r="E13" s="39">
        <v>99270340.900000006</v>
      </c>
      <c r="F13" s="40">
        <v>30109480.650000006</v>
      </c>
      <c r="G13" s="41">
        <v>0.36742450369033841</v>
      </c>
      <c r="H13" s="40">
        <v>-12786533.969999999</v>
      </c>
      <c r="I13" s="259">
        <v>-0.11410753677392822</v>
      </c>
      <c r="J13" s="43"/>
      <c r="K13" s="43"/>
      <c r="L13" s="56"/>
      <c r="M13" s="47"/>
      <c r="N13" s="47"/>
      <c r="O13" s="47"/>
      <c r="P13" s="47"/>
      <c r="Q13" s="49"/>
      <c r="R13" s="50"/>
      <c r="S13" s="51"/>
      <c r="T13" s="52"/>
      <c r="U13" s="53"/>
    </row>
    <row r="14" spans="2:21" s="54" customFormat="1" ht="20.149999999999999" customHeight="1">
      <c r="B14" s="38" t="s">
        <v>17</v>
      </c>
      <c r="C14" s="258">
        <v>653852408.24000001</v>
      </c>
      <c r="D14" s="39">
        <v>614587788.93999994</v>
      </c>
      <c r="E14" s="39">
        <v>651248396.42999995</v>
      </c>
      <c r="F14" s="40">
        <v>-39264619.300000072</v>
      </c>
      <c r="G14" s="41">
        <v>-6.0051196271785824E-2</v>
      </c>
      <c r="H14" s="40">
        <v>36660607.49000001</v>
      </c>
      <c r="I14" s="259">
        <v>5.9650725493960402E-2</v>
      </c>
      <c r="J14" s="43"/>
      <c r="K14" s="43"/>
      <c r="L14" s="47"/>
      <c r="M14" s="59"/>
      <c r="N14" s="46"/>
      <c r="O14" s="47"/>
      <c r="P14" s="48"/>
      <c r="Q14" s="49"/>
      <c r="R14" s="50"/>
      <c r="S14" s="51"/>
      <c r="T14" s="52"/>
      <c r="U14" s="53"/>
    </row>
    <row r="15" spans="2:21" s="54" customFormat="1" ht="20.149999999999999" customHeight="1">
      <c r="B15" s="38" t="s">
        <v>18</v>
      </c>
      <c r="C15" s="260">
        <v>238572561.44999999</v>
      </c>
      <c r="D15" s="40">
        <v>225769830.56</v>
      </c>
      <c r="E15" s="40">
        <v>240075999.59</v>
      </c>
      <c r="F15" s="40">
        <v>-12802730.889999986</v>
      </c>
      <c r="G15" s="41">
        <v>-5.3663886627143331E-2</v>
      </c>
      <c r="H15" s="40">
        <v>14306169.030000001</v>
      </c>
      <c r="I15" s="259">
        <v>6.3366168077085172E-2</v>
      </c>
      <c r="J15" s="43"/>
      <c r="K15" s="43"/>
      <c r="L15" s="47"/>
      <c r="M15" s="59"/>
      <c r="N15" s="46"/>
      <c r="O15" s="47"/>
      <c r="P15" s="48"/>
      <c r="Q15" s="49"/>
      <c r="R15" s="50"/>
      <c r="S15" s="51"/>
      <c r="T15" s="52"/>
      <c r="U15" s="53"/>
    </row>
    <row r="16" spans="2:21" s="54" customFormat="1" ht="20.149999999999999" customHeight="1">
      <c r="B16" s="38" t="s">
        <v>19</v>
      </c>
      <c r="C16" s="260">
        <v>52132004.859999999</v>
      </c>
      <c r="D16" s="40">
        <v>49952628.039999999</v>
      </c>
      <c r="E16" s="40">
        <v>52921180.769999996</v>
      </c>
      <c r="F16" s="40">
        <v>-2179376.8200000003</v>
      </c>
      <c r="G16" s="41">
        <v>-4.1804968480546566E-2</v>
      </c>
      <c r="H16" s="40">
        <v>2968552.7299999967</v>
      </c>
      <c r="I16" s="259">
        <v>5.9427358408908983E-2</v>
      </c>
      <c r="J16" s="43"/>
      <c r="K16" s="43"/>
      <c r="L16" s="47"/>
      <c r="M16" s="59"/>
      <c r="N16" s="46"/>
      <c r="O16" s="47"/>
      <c r="P16" s="60"/>
      <c r="Q16" s="49"/>
      <c r="R16" s="50"/>
      <c r="S16" s="51"/>
      <c r="T16" s="52"/>
      <c r="U16" s="53"/>
    </row>
    <row r="17" spans="2:21" s="54" customFormat="1" ht="20.149999999999999" customHeight="1">
      <c r="B17" s="61" t="s">
        <v>20</v>
      </c>
      <c r="C17" s="260">
        <v>251757429.97</v>
      </c>
      <c r="D17" s="40">
        <v>259365901.75999996</v>
      </c>
      <c r="E17" s="40">
        <v>266836321.54999998</v>
      </c>
      <c r="F17" s="40">
        <v>7608471.7899999619</v>
      </c>
      <c r="G17" s="41">
        <v>3.0221438910091374E-2</v>
      </c>
      <c r="H17" s="40">
        <v>7470419.7900000215</v>
      </c>
      <c r="I17" s="259">
        <v>2.8802628793173645E-2</v>
      </c>
      <c r="J17" s="43"/>
      <c r="K17" s="43"/>
      <c r="L17" s="55"/>
      <c r="M17" s="56"/>
      <c r="N17" s="56"/>
      <c r="O17" s="56"/>
      <c r="P17" s="57"/>
      <c r="Q17" s="49"/>
      <c r="R17" s="50"/>
      <c r="S17" s="51"/>
      <c r="T17" s="52"/>
      <c r="U17" s="53"/>
    </row>
    <row r="18" spans="2:21" s="54" customFormat="1" ht="20.149999999999999" customHeight="1">
      <c r="B18" s="38" t="s">
        <v>21</v>
      </c>
      <c r="C18" s="260">
        <v>17211057.719999999</v>
      </c>
      <c r="D18" s="40">
        <v>16868518.600000001</v>
      </c>
      <c r="E18" s="40">
        <v>17088601</v>
      </c>
      <c r="F18" s="40">
        <v>-342539.11999999732</v>
      </c>
      <c r="G18" s="41">
        <v>-1.9902270131948483E-2</v>
      </c>
      <c r="H18" s="40">
        <v>220082.39999999851</v>
      </c>
      <c r="I18" s="259">
        <v>1.3046931103955892E-2</v>
      </c>
      <c r="J18" s="43"/>
      <c r="K18" s="43"/>
      <c r="L18" s="56"/>
      <c r="M18" s="47"/>
      <c r="N18" s="47"/>
      <c r="O18" s="47"/>
      <c r="P18" s="47"/>
      <c r="Q18" s="49"/>
      <c r="R18" s="50"/>
      <c r="S18" s="51"/>
      <c r="T18" s="52"/>
      <c r="U18" s="53"/>
    </row>
    <row r="19" spans="2:21" s="54" customFormat="1" ht="20.149999999999999" customHeight="1">
      <c r="B19" s="38" t="s">
        <v>22</v>
      </c>
      <c r="C19" s="260">
        <v>21551360.850000001</v>
      </c>
      <c r="D19" s="40">
        <v>110693472.13</v>
      </c>
      <c r="E19" s="40">
        <v>6758815.8499999931</v>
      </c>
      <c r="F19" s="40">
        <v>89142111.280000001</v>
      </c>
      <c r="G19" s="41">
        <v>4.1362636865690083</v>
      </c>
      <c r="H19" s="40">
        <v>-103934656.28</v>
      </c>
      <c r="I19" s="259">
        <v>-0.93894115235573838</v>
      </c>
      <c r="J19" s="43"/>
      <c r="K19" s="43"/>
      <c r="L19" s="47"/>
      <c r="M19" s="62"/>
      <c r="N19" s="46"/>
      <c r="O19" s="47"/>
      <c r="P19" s="48"/>
      <c r="Q19" s="49"/>
      <c r="R19" s="50"/>
      <c r="S19" s="51"/>
      <c r="T19" s="52"/>
      <c r="U19" s="53"/>
    </row>
    <row r="20" spans="2:21" s="54" customFormat="1" ht="20.149999999999999" customHeight="1">
      <c r="B20" s="38" t="s">
        <v>23</v>
      </c>
      <c r="C20" s="260">
        <v>-1440209.39</v>
      </c>
      <c r="D20" s="40">
        <v>1361038.88</v>
      </c>
      <c r="E20" s="40">
        <v>234648</v>
      </c>
      <c r="F20" s="40">
        <v>2801248.2699999996</v>
      </c>
      <c r="G20" s="41">
        <v>-1.9450284725612015</v>
      </c>
      <c r="H20" s="40">
        <v>-1126390.8799999999</v>
      </c>
      <c r="I20" s="259">
        <v>-0.82759640194848805</v>
      </c>
      <c r="J20" s="43"/>
      <c r="K20" s="43"/>
      <c r="L20" s="47"/>
      <c r="M20" s="62"/>
      <c r="N20" s="46"/>
      <c r="O20" s="47"/>
      <c r="P20" s="60"/>
      <c r="Q20" s="49"/>
      <c r="R20" s="50"/>
      <c r="S20" s="51"/>
      <c r="T20" s="52"/>
      <c r="U20" s="53"/>
    </row>
    <row r="21" spans="2:21" s="54" customFormat="1" ht="20.149999999999999" customHeight="1">
      <c r="B21" s="63" t="s">
        <v>24</v>
      </c>
      <c r="C21" s="260">
        <v>180269229.00999999</v>
      </c>
      <c r="D21" s="40">
        <v>178520593.06</v>
      </c>
      <c r="E21" s="40">
        <v>170474844.44</v>
      </c>
      <c r="F21" s="40">
        <v>-1748635.9499999881</v>
      </c>
      <c r="G21" s="41">
        <v>-9.7001355117738199E-3</v>
      </c>
      <c r="H21" s="40">
        <v>-8045748.6200000048</v>
      </c>
      <c r="I21" s="259">
        <v>-4.506902247011841E-2</v>
      </c>
      <c r="J21" s="43"/>
      <c r="K21" s="43"/>
      <c r="L21" s="47"/>
      <c r="M21" s="62"/>
      <c r="N21" s="46"/>
      <c r="O21" s="47"/>
      <c r="P21" s="48"/>
      <c r="Q21" s="49"/>
      <c r="R21" s="50"/>
      <c r="S21" s="51"/>
      <c r="T21" s="52"/>
      <c r="U21" s="53"/>
    </row>
    <row r="22" spans="2:21" s="54" customFormat="1" ht="20.149999999999999" customHeight="1">
      <c r="B22" s="38" t="s">
        <v>25</v>
      </c>
      <c r="C22" s="260">
        <v>55481031.340000004</v>
      </c>
      <c r="D22" s="40">
        <v>62341719.000000007</v>
      </c>
      <c r="E22" s="40">
        <v>65390351.719999991</v>
      </c>
      <c r="F22" s="40">
        <v>6860687.6600000039</v>
      </c>
      <c r="G22" s="41">
        <v>0.12365825750347351</v>
      </c>
      <c r="H22" s="40">
        <v>3048632.7199999839</v>
      </c>
      <c r="I22" s="259">
        <v>4.8901967557230551E-2</v>
      </c>
      <c r="J22" s="43"/>
      <c r="K22" s="43"/>
      <c r="L22" s="47"/>
      <c r="M22" s="62"/>
      <c r="N22" s="46"/>
      <c r="O22" s="47"/>
      <c r="P22" s="48"/>
      <c r="Q22" s="49"/>
      <c r="R22" s="50"/>
      <c r="S22" s="51"/>
      <c r="T22" s="52"/>
      <c r="U22" s="53"/>
    </row>
    <row r="23" spans="2:21" s="54" customFormat="1" ht="20.149999999999999" customHeight="1">
      <c r="B23" s="38" t="s">
        <v>26</v>
      </c>
      <c r="C23" s="260">
        <v>13197530.48</v>
      </c>
      <c r="D23" s="40">
        <v>13665122.950000003</v>
      </c>
      <c r="E23" s="40">
        <v>13945414.520000003</v>
      </c>
      <c r="F23" s="40">
        <v>467592.47000000253</v>
      </c>
      <c r="G23" s="41">
        <v>3.5430300442087143E-2</v>
      </c>
      <c r="H23" s="40">
        <v>280291.5700000003</v>
      </c>
      <c r="I23" s="259">
        <v>2.0511456137319296E-2</v>
      </c>
      <c r="J23" s="43"/>
      <c r="K23" s="43"/>
      <c r="L23" s="47"/>
      <c r="M23" s="62"/>
      <c r="N23" s="46"/>
      <c r="O23" s="47"/>
      <c r="P23" s="48"/>
      <c r="Q23" s="49"/>
      <c r="R23" s="50"/>
      <c r="S23" s="51"/>
      <c r="T23" s="52"/>
      <c r="U23" s="53"/>
    </row>
    <row r="24" spans="2:21" s="54" customFormat="1" ht="20.149999999999999" customHeight="1">
      <c r="B24" s="38" t="s">
        <v>27</v>
      </c>
      <c r="C24" s="260">
        <v>109942851.56999999</v>
      </c>
      <c r="D24" s="40">
        <v>69673054.140000001</v>
      </c>
      <c r="E24" s="40">
        <v>132317561.98999998</v>
      </c>
      <c r="F24" s="40">
        <v>-40269797.429999992</v>
      </c>
      <c r="G24" s="41">
        <v>-0.36627936109479969</v>
      </c>
      <c r="H24" s="40">
        <v>62644507.849999979</v>
      </c>
      <c r="I24" s="259">
        <v>0.89912102495353563</v>
      </c>
      <c r="J24" s="43"/>
      <c r="K24" s="43"/>
      <c r="L24" s="47"/>
      <c r="M24" s="62"/>
      <c r="N24" s="46"/>
      <c r="O24" s="47"/>
      <c r="P24" s="48"/>
      <c r="Q24" s="49"/>
      <c r="R24" s="50"/>
      <c r="S24" s="51"/>
      <c r="T24" s="52"/>
      <c r="U24" s="53"/>
    </row>
    <row r="25" spans="2:21" s="54" customFormat="1" ht="20.149999999999999" customHeight="1">
      <c r="B25" s="64" t="s">
        <v>28</v>
      </c>
      <c r="C25" s="260">
        <v>293312678.62</v>
      </c>
      <c r="D25" s="40">
        <v>339316813.47999996</v>
      </c>
      <c r="E25" s="40">
        <v>445170774.64999992</v>
      </c>
      <c r="F25" s="40">
        <v>46004134.859999955</v>
      </c>
      <c r="G25" s="41">
        <v>0.15684332186540226</v>
      </c>
      <c r="H25" s="40">
        <v>105853961.16999996</v>
      </c>
      <c r="I25" s="259">
        <v>0.31196202771201376</v>
      </c>
      <c r="J25" s="43"/>
      <c r="K25" s="43"/>
      <c r="L25" s="47"/>
      <c r="M25" s="62"/>
      <c r="N25" s="46"/>
      <c r="O25" s="47"/>
      <c r="P25" s="48"/>
      <c r="Q25" s="49"/>
      <c r="S25" s="53"/>
      <c r="U25" s="53"/>
    </row>
    <row r="26" spans="2:21" s="54" customFormat="1" ht="20.149999999999999" customHeight="1">
      <c r="B26" s="65" t="s">
        <v>29</v>
      </c>
      <c r="C26" s="260">
        <v>388288.19</v>
      </c>
      <c r="D26" s="40">
        <v>255835.99</v>
      </c>
      <c r="E26" s="40">
        <v>622315.68000000005</v>
      </c>
      <c r="F26" s="40">
        <v>-132452.20000000001</v>
      </c>
      <c r="G26" s="41">
        <v>-0.34111828124362992</v>
      </c>
      <c r="H26" s="40">
        <v>366479.69000000006</v>
      </c>
      <c r="I26" s="259">
        <v>1.4324790268953171</v>
      </c>
      <c r="J26" s="43"/>
      <c r="K26" s="43"/>
      <c r="L26" s="55"/>
      <c r="M26" s="56"/>
      <c r="N26" s="56"/>
      <c r="O26" s="56"/>
      <c r="P26" s="57"/>
      <c r="Q26" s="49"/>
    </row>
    <row r="27" spans="2:21" s="54" customFormat="1" ht="20.149999999999999" customHeight="1">
      <c r="B27" s="65" t="s">
        <v>30</v>
      </c>
      <c r="C27" s="260">
        <v>277487957.69999999</v>
      </c>
      <c r="D27" s="40">
        <v>262655216.78999999</v>
      </c>
      <c r="E27" s="40">
        <v>256549365.67999998</v>
      </c>
      <c r="F27" s="40">
        <v>-14832740.909999996</v>
      </c>
      <c r="G27" s="41">
        <v>-5.3453638251343825E-2</v>
      </c>
      <c r="H27" s="40">
        <v>-6105851.1100000143</v>
      </c>
      <c r="I27" s="259">
        <v>-2.3246639395256362E-2</v>
      </c>
      <c r="J27" s="43"/>
      <c r="K27" s="43"/>
      <c r="L27" s="56"/>
      <c r="M27" s="47"/>
      <c r="N27" s="47"/>
      <c r="O27" s="47"/>
      <c r="P27" s="48"/>
      <c r="Q27" s="49"/>
    </row>
    <row r="28" spans="2:21" s="54" customFormat="1" ht="20.149999999999999" customHeight="1">
      <c r="B28" s="58" t="s">
        <v>31</v>
      </c>
      <c r="C28" s="260">
        <v>26927145.670000002</v>
      </c>
      <c r="D28" s="40">
        <v>29570663.369999997</v>
      </c>
      <c r="E28" s="40">
        <v>28286889.400000002</v>
      </c>
      <c r="F28" s="40">
        <v>2643517.6999999955</v>
      </c>
      <c r="G28" s="41">
        <v>9.8172963907763325E-2</v>
      </c>
      <c r="H28" s="40">
        <v>-1283773.9699999951</v>
      </c>
      <c r="I28" s="259">
        <v>-4.3413769719566328E-2</v>
      </c>
      <c r="J28" s="43"/>
      <c r="K28" s="43"/>
      <c r="L28" s="47"/>
      <c r="M28" s="66"/>
      <c r="N28" s="46"/>
      <c r="O28" s="47"/>
      <c r="P28" s="60"/>
      <c r="Q28" s="49"/>
    </row>
    <row r="29" spans="2:21" s="87" customFormat="1" ht="20.149999999999999" customHeight="1" thickBot="1">
      <c r="B29" s="67" t="s">
        <v>32</v>
      </c>
      <c r="C29" s="68">
        <v>11286912449.060001</v>
      </c>
      <c r="D29" s="68">
        <v>12479972549.540001</v>
      </c>
      <c r="E29" s="68">
        <v>14068610932.529999</v>
      </c>
      <c r="F29" s="68">
        <v>1193060100.4799991</v>
      </c>
      <c r="G29" s="69">
        <v>0.10570296401823864</v>
      </c>
      <c r="H29" s="68">
        <v>1588638382.9899995</v>
      </c>
      <c r="I29" s="69">
        <v>0.12729502221930408</v>
      </c>
      <c r="J29" s="71"/>
      <c r="K29" s="71"/>
      <c r="L29" s="4"/>
      <c r="M29" s="72"/>
      <c r="N29" s="11"/>
      <c r="O29" s="4"/>
      <c r="P29" s="73"/>
      <c r="Q29" s="86"/>
    </row>
    <row r="30" spans="2:21" s="263" customFormat="1" ht="20.149999999999999" customHeight="1" thickTop="1">
      <c r="B30" s="261" t="s">
        <v>33</v>
      </c>
      <c r="C30" s="40"/>
      <c r="D30" s="40"/>
      <c r="E30" s="40"/>
      <c r="F30" s="40" t="s">
        <v>1</v>
      </c>
      <c r="G30" s="41" t="s">
        <v>4</v>
      </c>
      <c r="H30" s="40" t="s">
        <v>1</v>
      </c>
      <c r="I30" s="259"/>
      <c r="J30" s="43"/>
      <c r="K30" s="43"/>
      <c r="L30" s="47"/>
      <c r="M30" s="66"/>
      <c r="N30" s="46"/>
      <c r="O30" s="47"/>
      <c r="P30" s="60"/>
      <c r="Q30" s="262"/>
    </row>
    <row r="31" spans="2:21" s="54" customFormat="1" ht="20.149999999999999" customHeight="1">
      <c r="B31" s="79" t="s">
        <v>34</v>
      </c>
      <c r="C31" s="81">
        <v>2243883407.46</v>
      </c>
      <c r="D31" s="81">
        <v>2480475693.6799998</v>
      </c>
      <c r="E31" s="80">
        <v>2927426334.2199998</v>
      </c>
      <c r="F31" s="40">
        <v>236592286.21999979</v>
      </c>
      <c r="G31" s="41">
        <v>0.10543876095942714</v>
      </c>
      <c r="H31" s="40">
        <v>446950640.53999996</v>
      </c>
      <c r="I31" s="259">
        <v>0.18018747036255375</v>
      </c>
      <c r="J31" s="43"/>
      <c r="K31" s="43"/>
      <c r="L31" s="47"/>
      <c r="M31" s="66"/>
      <c r="N31" s="46"/>
      <c r="O31" s="47"/>
      <c r="P31" s="60"/>
      <c r="Q31" s="49"/>
    </row>
    <row r="32" spans="2:21" s="54" customFormat="1" ht="20.149999999999999" customHeight="1">
      <c r="B32" s="79" t="s">
        <v>35</v>
      </c>
      <c r="C32" s="81">
        <v>78893849.829999998</v>
      </c>
      <c r="D32" s="81">
        <v>94811631.680000007</v>
      </c>
      <c r="E32" s="80">
        <v>86914077.680000007</v>
      </c>
      <c r="F32" s="40">
        <v>15917781.850000009</v>
      </c>
      <c r="G32" s="41">
        <v>0.20176201166883795</v>
      </c>
      <c r="H32" s="40">
        <v>-7897554</v>
      </c>
      <c r="I32" s="259">
        <v>-8.3297311311497507E-2</v>
      </c>
      <c r="J32" s="43"/>
      <c r="K32" s="43"/>
      <c r="L32" s="47"/>
      <c r="M32" s="66"/>
      <c r="N32" s="46"/>
      <c r="O32" s="47"/>
      <c r="P32" s="60"/>
      <c r="Q32" s="49"/>
    </row>
    <row r="33" spans="2:17" s="54" customFormat="1" ht="20.149999999999999" customHeight="1">
      <c r="B33" s="79" t="s">
        <v>36</v>
      </c>
      <c r="C33" s="81">
        <v>8812283.9199999999</v>
      </c>
      <c r="D33" s="81">
        <v>10534217.66</v>
      </c>
      <c r="E33" s="80">
        <v>9653066.9299999997</v>
      </c>
      <c r="F33" s="40">
        <v>1721933.7400000002</v>
      </c>
      <c r="G33" s="41">
        <v>0.19540152764392552</v>
      </c>
      <c r="H33" s="40">
        <v>-881150.73000000045</v>
      </c>
      <c r="I33" s="259">
        <v>-8.3646527766922982E-2</v>
      </c>
      <c r="J33" s="43"/>
      <c r="K33" s="43"/>
      <c r="L33" s="47"/>
      <c r="M33" s="66"/>
      <c r="N33" s="46"/>
      <c r="O33" s="47"/>
      <c r="P33" s="60"/>
      <c r="Q33" s="49"/>
    </row>
    <row r="34" spans="2:17" s="54" customFormat="1" ht="20.149999999999999" customHeight="1">
      <c r="B34" s="79" t="s">
        <v>37</v>
      </c>
      <c r="C34" s="81">
        <v>4665839.45</v>
      </c>
      <c r="D34" s="81">
        <v>4844385.42</v>
      </c>
      <c r="E34" s="80">
        <v>5053429.290000001</v>
      </c>
      <c r="F34" s="40">
        <v>178545.96999999974</v>
      </c>
      <c r="G34" s="41">
        <v>3.8266633885141448E-2</v>
      </c>
      <c r="H34" s="40">
        <v>209043.87000000104</v>
      </c>
      <c r="I34" s="259">
        <v>4.315178332776029E-2</v>
      </c>
      <c r="J34" s="43"/>
      <c r="K34" s="43"/>
      <c r="L34" s="47"/>
      <c r="M34" s="66"/>
      <c r="N34" s="46"/>
      <c r="O34" s="47"/>
      <c r="P34" s="60"/>
      <c r="Q34" s="49"/>
    </row>
    <row r="35" spans="2:17" s="54" customFormat="1" ht="20.149999999999999" customHeight="1">
      <c r="B35" s="79" t="s">
        <v>38</v>
      </c>
      <c r="C35" s="81">
        <v>320543.03000000003</v>
      </c>
      <c r="D35" s="81">
        <v>10006.379999999999</v>
      </c>
      <c r="E35" s="80">
        <v>162.44999999999999</v>
      </c>
      <c r="F35" s="40">
        <v>-310536.65000000002</v>
      </c>
      <c r="G35" s="41">
        <v>-0.96878303671117105</v>
      </c>
      <c r="H35" s="40">
        <v>-9843.9299999999985</v>
      </c>
      <c r="I35" s="259">
        <v>-0.98376535770178619</v>
      </c>
      <c r="J35" s="43"/>
      <c r="K35" s="43"/>
      <c r="L35" s="47"/>
      <c r="M35" s="66"/>
      <c r="N35" s="46"/>
      <c r="O35" s="47"/>
      <c r="P35" s="60"/>
      <c r="Q35" s="49"/>
    </row>
    <row r="36" spans="2:17" s="87" customFormat="1" ht="20.149999999999999" customHeight="1" thickBot="1">
      <c r="B36" s="67" t="s">
        <v>39</v>
      </c>
      <c r="C36" s="82">
        <v>2336575923.6900001</v>
      </c>
      <c r="D36" s="83">
        <v>2590675934.8199997</v>
      </c>
      <c r="E36" s="83">
        <v>3029047070.5699992</v>
      </c>
      <c r="F36" s="83">
        <v>254100011.12999982</v>
      </c>
      <c r="G36" s="69">
        <v>0.10874887845660776</v>
      </c>
      <c r="H36" s="83">
        <v>438371135.74999994</v>
      </c>
      <c r="I36" s="69">
        <v>0.16921110427516978</v>
      </c>
      <c r="J36" s="71"/>
      <c r="K36" s="71"/>
      <c r="L36" s="84"/>
      <c r="M36" s="3"/>
      <c r="N36" s="3"/>
      <c r="O36" s="3"/>
      <c r="P36" s="85"/>
      <c r="Q36" s="86"/>
    </row>
    <row r="37" spans="2:17" ht="20.149999999999999" customHeight="1" thickTop="1">
      <c r="B37" s="89" t="s">
        <v>0</v>
      </c>
      <c r="C37" s="14"/>
      <c r="D37" s="89"/>
      <c r="E37" s="89"/>
      <c r="F37" s="14"/>
      <c r="G37" s="14"/>
      <c r="H37" s="14"/>
      <c r="I37" s="259"/>
      <c r="J37" s="71"/>
      <c r="K37" s="71"/>
      <c r="L37" s="3"/>
      <c r="M37" s="4"/>
      <c r="N37" s="4"/>
      <c r="O37" s="4"/>
      <c r="P37" s="4"/>
      <c r="Q37" s="13"/>
    </row>
    <row r="38" spans="2:17" s="87" customFormat="1" ht="20.149999999999999" customHeight="1" thickBot="1">
      <c r="B38" s="91" t="s">
        <v>40</v>
      </c>
      <c r="C38" s="92">
        <v>13623488372.750002</v>
      </c>
      <c r="D38" s="92">
        <v>15070648484.360001</v>
      </c>
      <c r="E38" s="92">
        <v>17097658003.099998</v>
      </c>
      <c r="F38" s="92">
        <v>1447160111.6099989</v>
      </c>
      <c r="G38" s="93">
        <v>0.1062253713597055</v>
      </c>
      <c r="H38" s="92">
        <v>2027009518.7399995</v>
      </c>
      <c r="I38" s="93">
        <v>0.13450048422558505</v>
      </c>
      <c r="J38" s="71"/>
      <c r="K38" s="71"/>
      <c r="L38" s="4"/>
      <c r="M38" s="11"/>
      <c r="N38" s="11"/>
      <c r="O38" s="4"/>
      <c r="P38" s="73"/>
      <c r="Q38" s="86"/>
    </row>
    <row r="39" spans="2:17" ht="20.149999999999999" customHeight="1" thickTop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4"/>
      <c r="M39" s="11"/>
      <c r="N39" s="11"/>
      <c r="O39" s="4"/>
      <c r="P39" s="73"/>
      <c r="Q39" s="13"/>
    </row>
    <row r="40" spans="2:17" ht="20.149999999999999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4"/>
      <c r="M40" s="11"/>
      <c r="N40" s="11"/>
      <c r="O40" s="4"/>
      <c r="P40" s="73"/>
      <c r="Q40" s="13"/>
    </row>
    <row r="41" spans="2:17" ht="20.149999999999999" customHeight="1">
      <c r="C41" s="14"/>
      <c r="D41" s="15"/>
      <c r="F41" s="14"/>
      <c r="G41" s="14"/>
      <c r="H41" s="14"/>
      <c r="I41" s="14"/>
      <c r="J41" s="14"/>
      <c r="K41" s="14"/>
      <c r="L41" s="4"/>
      <c r="M41" s="11"/>
      <c r="N41" s="11"/>
      <c r="O41" s="4"/>
      <c r="P41" s="73"/>
      <c r="Q41" s="13"/>
    </row>
    <row r="42" spans="2:17" ht="20.149999999999999" customHeight="1">
      <c r="B42" s="95"/>
      <c r="C42" s="96"/>
      <c r="D42" s="96"/>
      <c r="F42" s="14"/>
      <c r="G42" s="14"/>
      <c r="H42" s="14"/>
      <c r="I42" s="14"/>
      <c r="J42" s="14"/>
      <c r="K42" s="14"/>
      <c r="L42" s="4"/>
      <c r="M42" s="11"/>
      <c r="N42" s="11"/>
      <c r="O42" s="4"/>
      <c r="P42" s="73"/>
      <c r="Q42" s="13"/>
    </row>
    <row r="43" spans="2:17" ht="20.149999999999999" customHeight="1">
      <c r="B43" s="96"/>
      <c r="C43" s="11"/>
      <c r="D43" s="11"/>
      <c r="F43" s="14"/>
      <c r="G43" s="14"/>
      <c r="H43" s="14"/>
      <c r="I43" s="14"/>
      <c r="J43" s="14"/>
      <c r="K43" s="14"/>
      <c r="L43" s="4"/>
      <c r="M43" s="11"/>
      <c r="N43" s="11"/>
      <c r="O43" s="4"/>
      <c r="P43" s="73"/>
      <c r="Q43" s="13"/>
    </row>
    <row r="44" spans="2:17" ht="20.149999999999999" customHeight="1">
      <c r="B44" s="96"/>
      <c r="C44" s="11"/>
      <c r="D44" s="11"/>
      <c r="J44" s="14"/>
      <c r="K44" s="14"/>
      <c r="L44" s="4"/>
      <c r="M44" s="11"/>
      <c r="N44" s="11"/>
      <c r="O44" s="4"/>
      <c r="P44" s="73"/>
      <c r="Q44" s="13"/>
    </row>
    <row r="45" spans="2:17" ht="20.149999999999999" customHeight="1">
      <c r="B45" s="96"/>
      <c r="C45" s="11"/>
      <c r="D45" s="11"/>
      <c r="G45" s="13"/>
      <c r="J45" s="14"/>
      <c r="K45" s="14"/>
      <c r="L45" s="4"/>
      <c r="M45" s="11"/>
      <c r="N45" s="11"/>
      <c r="O45" s="4"/>
      <c r="P45" s="73"/>
      <c r="Q45" s="13"/>
    </row>
    <row r="46" spans="2:17" ht="20.149999999999999" customHeight="1">
      <c r="B46" s="96"/>
      <c r="C46" s="11"/>
      <c r="D46" s="11"/>
      <c r="J46" s="14"/>
      <c r="L46" s="97"/>
      <c r="M46" s="11"/>
      <c r="N46" s="11"/>
      <c r="O46" s="4"/>
      <c r="P46" s="73"/>
      <c r="Q46" s="13"/>
    </row>
    <row r="47" spans="2:17" ht="20.149999999999999" customHeight="1">
      <c r="B47" s="95"/>
      <c r="C47" s="98"/>
      <c r="D47" s="99"/>
      <c r="L47" s="84"/>
      <c r="M47" s="3"/>
      <c r="N47" s="3"/>
      <c r="O47" s="3"/>
      <c r="P47" s="85"/>
      <c r="Q47" s="13"/>
    </row>
    <row r="48" spans="2:17" ht="20.149999999999999" customHeight="1">
      <c r="B48" s="89" t="s">
        <v>1</v>
      </c>
      <c r="L48" s="3"/>
      <c r="M48" s="4"/>
      <c r="N48" s="4"/>
      <c r="O48" s="4"/>
      <c r="P48" s="12"/>
      <c r="Q48" s="13"/>
    </row>
    <row r="49" spans="2:17" ht="20.149999999999999" customHeight="1">
      <c r="B49" s="89" t="s">
        <v>1</v>
      </c>
      <c r="L49" s="4"/>
      <c r="M49" s="11"/>
      <c r="N49" s="11"/>
      <c r="O49" s="4"/>
      <c r="P49" s="12"/>
      <c r="Q49" s="13"/>
    </row>
    <row r="50" spans="2:17" ht="20.149999999999999" customHeight="1">
      <c r="B50" s="89" t="s">
        <v>1</v>
      </c>
      <c r="L50" s="4"/>
      <c r="M50" s="11"/>
      <c r="N50" s="11"/>
      <c r="O50" s="4"/>
      <c r="P50" s="12"/>
      <c r="Q50" s="13"/>
    </row>
    <row r="51" spans="2:17" ht="20.149999999999999" customHeight="1">
      <c r="B51" s="100" t="s">
        <v>1</v>
      </c>
      <c r="L51" s="4"/>
      <c r="M51" s="11"/>
      <c r="N51" s="11"/>
      <c r="O51" s="4"/>
      <c r="P51" s="12"/>
      <c r="Q51" s="13"/>
    </row>
    <row r="52" spans="2:17" ht="20.149999999999999" customHeight="1">
      <c r="B52" s="100" t="s">
        <v>1</v>
      </c>
      <c r="L52" s="84"/>
      <c r="M52" s="3"/>
      <c r="N52" s="3"/>
      <c r="O52" s="3"/>
      <c r="P52" s="85"/>
      <c r="Q52" s="13"/>
    </row>
    <row r="53" spans="2:17" ht="20.149999999999999" customHeight="1">
      <c r="B53" s="100" t="s">
        <v>1</v>
      </c>
      <c r="L53" s="98"/>
      <c r="M53" s="4"/>
      <c r="N53" s="4"/>
      <c r="O53" s="4"/>
      <c r="P53" s="12"/>
      <c r="Q53" s="13"/>
    </row>
    <row r="54" spans="2:17" ht="20.149999999999999" customHeight="1">
      <c r="B54" s="100" t="s">
        <v>1</v>
      </c>
      <c r="L54" s="84"/>
      <c r="M54" s="4"/>
      <c r="N54" s="4"/>
      <c r="O54" s="4"/>
      <c r="P54" s="12"/>
      <c r="Q54" s="13"/>
    </row>
    <row r="55" spans="2:17" ht="20.149999999999999" customHeight="1">
      <c r="B55" s="100" t="s">
        <v>1</v>
      </c>
      <c r="L55" s="4"/>
      <c r="M55" s="3"/>
      <c r="N55" s="3"/>
      <c r="O55" s="3"/>
      <c r="P55" s="4"/>
      <c r="Q55" s="13"/>
    </row>
    <row r="56" spans="2:17" ht="20.149999999999999" customHeight="1">
      <c r="B56" s="100" t="s">
        <v>1</v>
      </c>
      <c r="L56" s="4"/>
      <c r="M56" s="3"/>
      <c r="N56" s="3"/>
      <c r="O56" s="3"/>
      <c r="P56" s="4"/>
      <c r="Q56" s="13"/>
    </row>
    <row r="57" spans="2:17" ht="20.149999999999999" customHeight="1">
      <c r="B57" s="100" t="s">
        <v>1</v>
      </c>
      <c r="L57" s="101"/>
      <c r="M57" s="3"/>
      <c r="N57" s="3"/>
      <c r="O57" s="3"/>
      <c r="P57" s="6"/>
      <c r="Q57" s="13"/>
    </row>
    <row r="58" spans="2:17" ht="20.149999999999999" customHeight="1">
      <c r="B58" s="100" t="s">
        <v>1</v>
      </c>
      <c r="L58" s="7"/>
      <c r="M58" s="8"/>
      <c r="N58" s="8"/>
      <c r="O58" s="7"/>
      <c r="P58" s="7"/>
      <c r="Q58" s="13"/>
    </row>
    <row r="59" spans="2:17" ht="20.149999999999999" customHeight="1">
      <c r="B59" s="100" t="s">
        <v>1</v>
      </c>
      <c r="L59" s="3"/>
      <c r="M59" s="4"/>
      <c r="N59" s="4"/>
      <c r="O59" s="4"/>
      <c r="P59" s="4"/>
      <c r="Q59" s="13"/>
    </row>
    <row r="60" spans="2:17" ht="20.149999999999999" customHeight="1">
      <c r="B60" s="100" t="s">
        <v>1</v>
      </c>
      <c r="L60" s="4"/>
      <c r="M60" s="11"/>
      <c r="N60" s="11"/>
      <c r="O60" s="4"/>
      <c r="P60" s="73"/>
      <c r="Q60" s="13"/>
    </row>
    <row r="61" spans="2:17" ht="20.149999999999999" customHeight="1">
      <c r="B61" s="100" t="s">
        <v>1</v>
      </c>
      <c r="L61" s="4"/>
      <c r="M61" s="11"/>
      <c r="N61" s="11"/>
      <c r="O61" s="4"/>
      <c r="P61" s="73"/>
      <c r="Q61" s="13"/>
    </row>
    <row r="62" spans="2:17" ht="20.149999999999999" customHeight="1">
      <c r="B62" s="100" t="s">
        <v>1</v>
      </c>
      <c r="L62" s="4"/>
      <c r="M62" s="11"/>
      <c r="N62" s="11"/>
      <c r="O62" s="4"/>
      <c r="P62" s="73"/>
      <c r="Q62" s="13"/>
    </row>
    <row r="63" spans="2:17" ht="20.149999999999999" customHeight="1">
      <c r="B63" s="100" t="s">
        <v>41</v>
      </c>
      <c r="L63" s="4"/>
      <c r="M63" s="11"/>
      <c r="N63" s="11"/>
      <c r="O63" s="4"/>
      <c r="P63" s="73"/>
      <c r="Q63" s="13"/>
    </row>
    <row r="64" spans="2:17" ht="20.149999999999999" customHeight="1">
      <c r="B64" s="100" t="s">
        <v>1</v>
      </c>
      <c r="L64" s="4"/>
      <c r="M64" s="11"/>
      <c r="N64" s="11"/>
      <c r="O64" s="4"/>
      <c r="P64" s="73"/>
      <c r="Q64" s="13"/>
    </row>
    <row r="65" spans="2:17" ht="20.149999999999999" customHeight="1">
      <c r="B65" s="100" t="s">
        <v>1</v>
      </c>
      <c r="L65" s="4"/>
      <c r="M65" s="11"/>
      <c r="N65" s="11"/>
      <c r="O65" s="4"/>
      <c r="P65" s="73"/>
      <c r="Q65" s="13"/>
    </row>
    <row r="66" spans="2:17" ht="20.149999999999999" customHeight="1">
      <c r="B66" s="100" t="s">
        <v>1</v>
      </c>
      <c r="L66" s="4"/>
      <c r="M66" s="11"/>
      <c r="N66" s="11"/>
      <c r="O66" s="4"/>
      <c r="P66" s="73"/>
      <c r="Q66" s="13"/>
    </row>
    <row r="67" spans="2:17" ht="20.149999999999999" customHeight="1">
      <c r="B67" s="100" t="s">
        <v>1</v>
      </c>
      <c r="L67" s="4"/>
      <c r="M67" s="11"/>
      <c r="N67" s="11"/>
      <c r="O67" s="4"/>
      <c r="P67" s="73"/>
      <c r="Q67" s="13"/>
    </row>
    <row r="68" spans="2:17" ht="20.149999999999999" customHeight="1">
      <c r="B68" s="100" t="s">
        <v>1</v>
      </c>
      <c r="L68" s="4"/>
      <c r="M68" s="11"/>
      <c r="N68" s="11"/>
      <c r="O68" s="4"/>
      <c r="P68" s="73"/>
      <c r="Q68" s="13"/>
    </row>
    <row r="69" spans="2:17" ht="20.149999999999999" customHeight="1">
      <c r="B69" s="100" t="s">
        <v>1</v>
      </c>
      <c r="L69" s="4"/>
      <c r="M69" s="11"/>
      <c r="N69" s="11"/>
      <c r="O69" s="4"/>
      <c r="P69" s="73"/>
      <c r="Q69" s="13"/>
    </row>
    <row r="70" spans="2:17" ht="20.149999999999999" customHeight="1">
      <c r="B70" s="100" t="s">
        <v>1</v>
      </c>
      <c r="L70" s="4"/>
      <c r="M70" s="11"/>
      <c r="N70" s="11"/>
      <c r="O70" s="4"/>
      <c r="P70" s="73"/>
      <c r="Q70" s="13"/>
    </row>
    <row r="71" spans="2:17" ht="20.149999999999999" customHeight="1">
      <c r="B71" s="100" t="s">
        <v>1</v>
      </c>
      <c r="L71" s="4"/>
      <c r="M71" s="11"/>
      <c r="N71" s="11"/>
      <c r="O71" s="4"/>
      <c r="P71" s="73"/>
      <c r="Q71" s="13"/>
    </row>
    <row r="72" spans="2:17" ht="20.149999999999999" customHeight="1">
      <c r="B72" s="100" t="s">
        <v>41</v>
      </c>
      <c r="L72" s="4"/>
      <c r="M72" s="11"/>
      <c r="N72" s="11"/>
      <c r="O72" s="4"/>
      <c r="P72" s="73"/>
      <c r="Q72" s="13"/>
    </row>
    <row r="73" spans="2:17" ht="20.149999999999999" customHeight="1">
      <c r="B73" s="100" t="s">
        <v>1</v>
      </c>
      <c r="L73" s="4"/>
      <c r="M73" s="11"/>
      <c r="N73" s="11"/>
      <c r="O73" s="4"/>
      <c r="P73" s="73"/>
      <c r="Q73" s="13"/>
    </row>
    <row r="74" spans="2:17" ht="20.149999999999999" customHeight="1">
      <c r="B74" s="100" t="s">
        <v>1</v>
      </c>
      <c r="L74" s="4"/>
      <c r="M74" s="11"/>
      <c r="N74" s="11"/>
      <c r="O74" s="4"/>
      <c r="P74" s="73"/>
      <c r="Q74" s="13"/>
    </row>
    <row r="75" spans="2:17" ht="20.149999999999999" customHeight="1">
      <c r="B75" s="100" t="s">
        <v>1</v>
      </c>
      <c r="L75" s="4"/>
      <c r="M75" s="11"/>
      <c r="N75" s="11"/>
      <c r="O75" s="4"/>
      <c r="P75" s="73"/>
      <c r="Q75" s="13"/>
    </row>
    <row r="76" spans="2:17" ht="20.149999999999999" customHeight="1">
      <c r="B76" s="100" t="s">
        <v>1</v>
      </c>
      <c r="L76" s="84"/>
      <c r="M76" s="3"/>
      <c r="N76" s="3"/>
      <c r="O76" s="3"/>
      <c r="P76" s="85"/>
      <c r="Q76" s="13"/>
    </row>
    <row r="77" spans="2:17" ht="20.149999999999999" customHeight="1">
      <c r="B77" s="100" t="s">
        <v>1</v>
      </c>
      <c r="L77" s="3"/>
      <c r="M77" s="11"/>
      <c r="N77" s="11"/>
      <c r="O77" s="4"/>
      <c r="P77" s="12"/>
      <c r="Q77" s="13"/>
    </row>
    <row r="78" spans="2:17" ht="20.149999999999999" customHeight="1">
      <c r="B78" s="100" t="s">
        <v>1</v>
      </c>
      <c r="L78" s="84"/>
      <c r="M78" s="3"/>
      <c r="N78" s="3"/>
      <c r="O78" s="3"/>
      <c r="P78" s="85"/>
      <c r="Q78" s="13"/>
    </row>
    <row r="79" spans="2:17" ht="20.149999999999999" customHeight="1">
      <c r="B79" s="100" t="s">
        <v>1</v>
      </c>
      <c r="L79" s="9"/>
      <c r="M79" s="4"/>
      <c r="N79" s="4"/>
      <c r="O79" s="4"/>
      <c r="P79" s="12"/>
      <c r="Q79" s="13"/>
    </row>
    <row r="80" spans="2:17" ht="20.149999999999999" customHeight="1">
      <c r="B80" s="100" t="s">
        <v>1</v>
      </c>
      <c r="L80" s="37"/>
      <c r="M80" s="11"/>
      <c r="N80" s="11"/>
      <c r="O80" s="4"/>
      <c r="P80" s="12"/>
      <c r="Q80" s="13"/>
    </row>
    <row r="81" spans="2:17" ht="20.149999999999999" customHeight="1">
      <c r="B81" s="100" t="s">
        <v>1</v>
      </c>
      <c r="L81" s="37"/>
      <c r="M81" s="11"/>
      <c r="N81" s="11"/>
      <c r="O81" s="4"/>
      <c r="P81" s="12"/>
      <c r="Q81" s="13"/>
    </row>
    <row r="82" spans="2:17" ht="20.149999999999999" customHeight="1">
      <c r="B82" s="100" t="s">
        <v>1</v>
      </c>
      <c r="L82" s="4"/>
      <c r="M82" s="11"/>
      <c r="N82" s="11"/>
      <c r="O82" s="4"/>
      <c r="P82" s="12"/>
      <c r="Q82" s="13"/>
    </row>
    <row r="83" spans="2:17" ht="20.149999999999999" customHeight="1">
      <c r="B83" s="100" t="s">
        <v>1</v>
      </c>
      <c r="L83" s="84"/>
      <c r="M83" s="3"/>
      <c r="N83" s="3"/>
      <c r="O83" s="3"/>
      <c r="P83" s="85"/>
      <c r="Q83" s="13"/>
    </row>
    <row r="84" spans="2:17" ht="20.149999999999999" customHeight="1">
      <c r="B84" s="100" t="s">
        <v>1</v>
      </c>
      <c r="L84" s="3"/>
      <c r="M84" s="4"/>
      <c r="N84" s="4"/>
      <c r="O84" s="4"/>
      <c r="P84" s="12"/>
      <c r="Q84" s="13"/>
    </row>
    <row r="85" spans="2:17" ht="20.149999999999999" customHeight="1">
      <c r="B85" s="100" t="s">
        <v>1</v>
      </c>
      <c r="L85" s="4"/>
      <c r="M85" s="11"/>
      <c r="N85" s="11"/>
      <c r="O85" s="4"/>
      <c r="P85" s="12"/>
      <c r="Q85" s="13"/>
    </row>
    <row r="86" spans="2:17" ht="20.149999999999999" customHeight="1">
      <c r="B86" s="100" t="s">
        <v>1</v>
      </c>
      <c r="L86" s="4"/>
      <c r="M86" s="11"/>
      <c r="N86" s="11"/>
      <c r="O86" s="4"/>
      <c r="P86" s="12"/>
      <c r="Q86" s="13"/>
    </row>
    <row r="87" spans="2:17" ht="20.149999999999999" customHeight="1">
      <c r="B87" s="100" t="s">
        <v>1</v>
      </c>
      <c r="L87" s="4"/>
      <c r="M87" s="11"/>
      <c r="N87" s="11"/>
      <c r="O87" s="4"/>
      <c r="P87" s="12"/>
      <c r="Q87" s="13"/>
    </row>
    <row r="88" spans="2:17" ht="20.149999999999999" customHeight="1">
      <c r="B88" s="100" t="s">
        <v>1</v>
      </c>
      <c r="L88" s="4"/>
      <c r="M88" s="11"/>
      <c r="N88" s="11"/>
      <c r="O88" s="4"/>
      <c r="P88" s="12"/>
      <c r="Q88" s="13"/>
    </row>
    <row r="89" spans="2:17" ht="20.149999999999999" customHeight="1">
      <c r="L89" s="4"/>
      <c r="M89" s="11"/>
      <c r="N89" s="11"/>
      <c r="O89" s="4"/>
      <c r="P89" s="12"/>
      <c r="Q89" s="13"/>
    </row>
    <row r="90" spans="2:17" ht="20.149999999999999" customHeight="1">
      <c r="L90" s="4"/>
      <c r="M90" s="11"/>
      <c r="N90" s="11"/>
      <c r="O90" s="4"/>
      <c r="P90" s="12"/>
      <c r="Q90" s="13"/>
    </row>
    <row r="91" spans="2:17" ht="20.149999999999999" customHeight="1">
      <c r="L91" s="4"/>
      <c r="M91" s="11"/>
      <c r="N91" s="11"/>
      <c r="O91" s="4"/>
      <c r="P91" s="12"/>
      <c r="Q91" s="13"/>
    </row>
    <row r="92" spans="2:17" ht="20.149999999999999" customHeight="1">
      <c r="L92" s="84"/>
      <c r="M92" s="3"/>
      <c r="N92" s="3"/>
      <c r="O92" s="3"/>
      <c r="P92" s="85"/>
      <c r="Q92" s="13"/>
    </row>
    <row r="93" spans="2:17" ht="20.149999999999999" customHeight="1">
      <c r="L93" s="3"/>
      <c r="M93" s="4"/>
      <c r="N93" s="4"/>
      <c r="O93" s="4"/>
      <c r="P93" s="12"/>
      <c r="Q93" s="13"/>
    </row>
    <row r="94" spans="2:17" ht="20.149999999999999" customHeight="1">
      <c r="L94" s="4"/>
      <c r="M94" s="11"/>
      <c r="N94" s="11"/>
      <c r="O94" s="4"/>
      <c r="P94" s="12"/>
      <c r="Q94" s="13"/>
    </row>
    <row r="95" spans="2:17" ht="20.149999999999999" customHeight="1">
      <c r="L95" s="102"/>
      <c r="M95" s="11"/>
      <c r="N95" s="11"/>
      <c r="O95" s="4"/>
      <c r="P95" s="12"/>
      <c r="Q95" s="13"/>
    </row>
    <row r="96" spans="2:17" ht="20.149999999999999" customHeight="1">
      <c r="L96" s="4"/>
      <c r="M96" s="11"/>
      <c r="N96" s="11"/>
      <c r="O96" s="4"/>
      <c r="P96" s="12"/>
      <c r="Q96" s="13"/>
    </row>
    <row r="97" spans="12:17" ht="20.149999999999999" customHeight="1">
      <c r="L97" s="4"/>
      <c r="M97" s="11"/>
      <c r="N97" s="11"/>
      <c r="O97" s="4"/>
      <c r="P97" s="12"/>
      <c r="Q97" s="13"/>
    </row>
    <row r="98" spans="12:17" ht="20.149999999999999" customHeight="1">
      <c r="L98" s="4"/>
      <c r="M98" s="11"/>
      <c r="N98" s="11"/>
      <c r="O98" s="4"/>
      <c r="P98" s="73"/>
      <c r="Q98" s="13"/>
    </row>
    <row r="99" spans="12:17" ht="20.149999999999999" customHeight="1">
      <c r="L99" s="4"/>
      <c r="M99" s="11"/>
      <c r="N99" s="11"/>
      <c r="O99" s="4"/>
      <c r="P99" s="73"/>
      <c r="Q99" s="13"/>
    </row>
    <row r="100" spans="12:17" ht="20.149999999999999" customHeight="1">
      <c r="L100" s="4"/>
      <c r="M100" s="11"/>
      <c r="N100" s="11"/>
      <c r="O100" s="4"/>
      <c r="P100" s="73"/>
      <c r="Q100" s="13"/>
    </row>
    <row r="101" spans="12:17" ht="20.149999999999999" customHeight="1">
      <c r="L101" s="4"/>
      <c r="M101" s="11"/>
      <c r="N101" s="11"/>
      <c r="O101" s="4"/>
      <c r="P101" s="12"/>
      <c r="Q101" s="13"/>
    </row>
    <row r="102" spans="12:17" ht="20.149999999999999" customHeight="1">
      <c r="L102" s="84"/>
      <c r="M102" s="3"/>
      <c r="N102" s="3"/>
      <c r="O102" s="3"/>
      <c r="P102" s="85"/>
      <c r="Q102" s="13"/>
    </row>
    <row r="103" spans="12:17" ht="20.149999999999999" customHeight="1">
      <c r="L103" s="3"/>
      <c r="M103" s="4"/>
      <c r="N103" s="4"/>
      <c r="O103" s="4"/>
      <c r="P103" s="4"/>
      <c r="Q103" s="13"/>
    </row>
    <row r="104" spans="12:17" ht="20.149999999999999" customHeight="1">
      <c r="L104" s="4"/>
      <c r="M104" s="11"/>
      <c r="N104" s="11"/>
      <c r="O104" s="4"/>
      <c r="P104" s="73"/>
      <c r="Q104" s="13"/>
    </row>
    <row r="105" spans="12:17" ht="20.149999999999999" customHeight="1">
      <c r="L105" s="4"/>
      <c r="M105" s="11"/>
      <c r="N105" s="11"/>
      <c r="O105" s="4"/>
      <c r="P105" s="73"/>
      <c r="Q105" s="13"/>
    </row>
    <row r="106" spans="12:17" ht="20.149999999999999" customHeight="1">
      <c r="L106" s="4"/>
      <c r="M106" s="11"/>
      <c r="N106" s="11"/>
      <c r="O106" s="4"/>
      <c r="P106" s="73"/>
      <c r="Q106" s="13"/>
    </row>
    <row r="107" spans="12:17" ht="20.149999999999999" customHeight="1">
      <c r="L107" s="4"/>
      <c r="M107" s="11"/>
      <c r="N107" s="11"/>
      <c r="O107" s="4"/>
      <c r="P107" s="73"/>
      <c r="Q107" s="13"/>
    </row>
    <row r="108" spans="12:17" ht="20.149999999999999" customHeight="1">
      <c r="L108" s="4"/>
      <c r="M108" s="11"/>
      <c r="N108" s="11"/>
      <c r="O108" s="4"/>
      <c r="P108" s="73"/>
      <c r="Q108" s="13"/>
    </row>
    <row r="109" spans="12:17" ht="20.149999999999999" customHeight="1">
      <c r="L109" s="4"/>
      <c r="M109" s="11"/>
      <c r="N109" s="11"/>
      <c r="O109" s="4"/>
      <c r="P109" s="73"/>
      <c r="Q109" s="13"/>
    </row>
    <row r="110" spans="12:17" ht="20.149999999999999" customHeight="1">
      <c r="L110" s="103"/>
      <c r="M110" s="11"/>
      <c r="N110" s="11"/>
      <c r="O110" s="4"/>
      <c r="P110" s="73"/>
      <c r="Q110" s="13"/>
    </row>
    <row r="111" spans="12:17" ht="20.149999999999999" customHeight="1">
      <c r="L111" s="103"/>
      <c r="M111" s="11"/>
      <c r="N111" s="11"/>
      <c r="O111" s="4"/>
      <c r="P111" s="73"/>
      <c r="Q111" s="13"/>
    </row>
    <row r="112" spans="12:17" ht="20.149999999999999" customHeight="1">
      <c r="L112" s="103"/>
      <c r="M112" s="11"/>
      <c r="N112" s="11"/>
      <c r="O112" s="4"/>
      <c r="P112" s="73"/>
      <c r="Q112" s="13"/>
    </row>
    <row r="113" spans="12:17" ht="20.149999999999999" customHeight="1">
      <c r="L113" s="103"/>
      <c r="M113" s="11"/>
      <c r="N113" s="11"/>
      <c r="O113" s="4"/>
      <c r="P113" s="73"/>
      <c r="Q113" s="13"/>
    </row>
    <row r="114" spans="12:17" ht="20.149999999999999" customHeight="1">
      <c r="L114" s="4"/>
      <c r="M114" s="11"/>
      <c r="N114" s="11"/>
      <c r="O114" s="4"/>
      <c r="P114" s="73"/>
      <c r="Q114" s="13"/>
    </row>
    <row r="115" spans="12:17" ht="20.149999999999999" customHeight="1">
      <c r="L115" s="4"/>
      <c r="M115" s="11"/>
      <c r="N115" s="11"/>
      <c r="O115" s="4"/>
      <c r="P115" s="73"/>
      <c r="Q115" s="13"/>
    </row>
    <row r="116" spans="12:17" ht="20.149999999999999" customHeight="1">
      <c r="L116" s="4"/>
      <c r="M116" s="11"/>
      <c r="N116" s="11"/>
      <c r="O116" s="4"/>
      <c r="P116" s="73"/>
      <c r="Q116" s="13"/>
    </row>
    <row r="117" spans="12:17" ht="20.149999999999999" customHeight="1">
      <c r="L117" s="4"/>
      <c r="M117" s="11"/>
      <c r="N117" s="11"/>
      <c r="O117" s="4"/>
      <c r="P117" s="73"/>
      <c r="Q117" s="13"/>
    </row>
    <row r="118" spans="12:17" ht="20.149999999999999" customHeight="1">
      <c r="L118" s="4"/>
      <c r="M118" s="11"/>
      <c r="N118" s="11"/>
      <c r="O118" s="4"/>
      <c r="P118" s="73"/>
      <c r="Q118" s="13"/>
    </row>
    <row r="119" spans="12:17" ht="20.149999999999999" customHeight="1">
      <c r="L119" s="4"/>
      <c r="M119" s="11"/>
      <c r="N119" s="11"/>
      <c r="O119" s="4"/>
      <c r="P119" s="73"/>
      <c r="Q119" s="13"/>
    </row>
    <row r="120" spans="12:17" ht="20.149999999999999" customHeight="1">
      <c r="L120" s="4"/>
      <c r="M120" s="11"/>
      <c r="N120" s="11"/>
      <c r="O120" s="4"/>
      <c r="P120" s="73"/>
      <c r="Q120" s="13"/>
    </row>
    <row r="121" spans="12:17" ht="20.149999999999999" customHeight="1">
      <c r="L121" s="4"/>
      <c r="M121" s="11"/>
      <c r="N121" s="11"/>
      <c r="O121" s="4"/>
      <c r="P121" s="73"/>
      <c r="Q121" s="13"/>
    </row>
    <row r="122" spans="12:17" ht="20.149999999999999" customHeight="1">
      <c r="L122" s="84"/>
      <c r="M122" s="3"/>
      <c r="N122" s="3"/>
      <c r="O122" s="3"/>
      <c r="P122" s="85"/>
      <c r="Q122" s="13"/>
    </row>
    <row r="123" spans="12:17" ht="20.149999999999999" customHeight="1">
      <c r="L123" s="3"/>
      <c r="M123" s="4"/>
      <c r="N123" s="4"/>
      <c r="O123" s="4"/>
      <c r="P123" s="4"/>
      <c r="Q123" s="13"/>
    </row>
    <row r="124" spans="12:17" ht="20.149999999999999" customHeight="1">
      <c r="L124" s="4"/>
      <c r="M124" s="11"/>
      <c r="N124" s="11"/>
      <c r="O124" s="4"/>
      <c r="P124" s="73"/>
      <c r="Q124" s="13"/>
    </row>
    <row r="125" spans="12:17" ht="20.149999999999999" customHeight="1">
      <c r="L125" s="4"/>
      <c r="M125" s="11"/>
      <c r="N125" s="11"/>
      <c r="O125" s="4"/>
      <c r="P125" s="73"/>
      <c r="Q125" s="13"/>
    </row>
    <row r="126" spans="12:17" ht="20.149999999999999" customHeight="1">
      <c r="L126" s="4"/>
      <c r="M126" s="11"/>
      <c r="N126" s="11"/>
      <c r="O126" s="4"/>
      <c r="P126" s="73"/>
      <c r="Q126" s="13"/>
    </row>
    <row r="127" spans="12:17" ht="20.149999999999999" customHeight="1">
      <c r="L127" s="4"/>
      <c r="M127" s="11"/>
      <c r="N127" s="11"/>
      <c r="O127" s="4"/>
      <c r="P127" s="73"/>
      <c r="Q127" s="13"/>
    </row>
    <row r="128" spans="12:17" ht="20.149999999999999" customHeight="1">
      <c r="L128" s="4"/>
      <c r="M128" s="11"/>
      <c r="N128" s="11"/>
      <c r="O128" s="4"/>
      <c r="P128" s="73"/>
      <c r="Q128" s="13"/>
    </row>
    <row r="129" spans="12:17" ht="20.149999999999999" customHeight="1">
      <c r="L129" s="4"/>
      <c r="M129" s="11"/>
      <c r="N129" s="11"/>
      <c r="O129" s="4"/>
      <c r="P129" s="73"/>
      <c r="Q129" s="13"/>
    </row>
    <row r="130" spans="12:17" ht="20.149999999999999" customHeight="1">
      <c r="L130" s="4"/>
      <c r="M130" s="11"/>
      <c r="N130" s="11"/>
      <c r="O130" s="4"/>
      <c r="P130" s="73"/>
      <c r="Q130" s="13"/>
    </row>
    <row r="131" spans="12:17" ht="20.149999999999999" customHeight="1">
      <c r="L131" s="4"/>
      <c r="M131" s="11"/>
      <c r="N131" s="11"/>
      <c r="O131" s="4"/>
      <c r="P131" s="73"/>
      <c r="Q131" s="13"/>
    </row>
    <row r="132" spans="12:17" ht="20.149999999999999" customHeight="1">
      <c r="L132" s="84"/>
      <c r="M132" s="3"/>
      <c r="N132" s="3"/>
      <c r="O132" s="3"/>
      <c r="P132" s="85"/>
      <c r="Q132" s="13"/>
    </row>
    <row r="133" spans="12:17" ht="20.149999999999999" customHeight="1">
      <c r="L133" s="3"/>
      <c r="M133" s="4"/>
      <c r="N133" s="4"/>
      <c r="O133" s="4"/>
      <c r="P133" s="4"/>
      <c r="Q133" s="13"/>
    </row>
    <row r="134" spans="12:17" ht="20.149999999999999" customHeight="1">
      <c r="L134" s="4"/>
      <c r="M134" s="11"/>
      <c r="N134" s="11"/>
      <c r="O134" s="4"/>
      <c r="P134" s="12"/>
      <c r="Q134" s="13"/>
    </row>
    <row r="135" spans="12:17" ht="20.149999999999999" customHeight="1">
      <c r="L135" s="4"/>
      <c r="M135" s="11"/>
      <c r="N135" s="11"/>
      <c r="O135" s="4"/>
      <c r="P135" s="73"/>
      <c r="Q135" s="13"/>
    </row>
    <row r="136" spans="12:17" ht="20.149999999999999" customHeight="1">
      <c r="L136" s="84"/>
      <c r="M136" s="3"/>
      <c r="N136" s="3"/>
      <c r="O136" s="3"/>
      <c r="P136" s="85"/>
      <c r="Q136" s="13"/>
    </row>
    <row r="137" spans="12:17" ht="20.149999999999999" customHeight="1">
      <c r="L137" s="4"/>
      <c r="M137" s="3"/>
      <c r="N137" s="3"/>
      <c r="O137" s="3"/>
      <c r="P137" s="4"/>
      <c r="Q137" s="13"/>
    </row>
    <row r="138" spans="12:17" ht="20.149999999999999" customHeight="1">
      <c r="L138" s="4"/>
      <c r="M138" s="3"/>
      <c r="N138" s="3"/>
      <c r="O138" s="3"/>
      <c r="P138" s="4"/>
      <c r="Q138" s="13"/>
    </row>
    <row r="139" spans="12:17" ht="20.149999999999999" customHeight="1">
      <c r="L139" s="101"/>
      <c r="M139" s="3"/>
      <c r="N139" s="3"/>
      <c r="O139" s="3"/>
      <c r="P139" s="6"/>
      <c r="Q139" s="13"/>
    </row>
    <row r="140" spans="12:17" ht="20.149999999999999" customHeight="1">
      <c r="L140" s="7"/>
      <c r="M140" s="8"/>
      <c r="N140" s="8"/>
      <c r="O140" s="7"/>
      <c r="P140" s="7"/>
      <c r="Q140" s="13"/>
    </row>
    <row r="141" spans="12:17" ht="20.149999999999999" customHeight="1">
      <c r="L141" s="9"/>
      <c r="M141" s="4"/>
      <c r="N141" s="4"/>
      <c r="O141" s="4"/>
      <c r="P141" s="12"/>
      <c r="Q141" s="13"/>
    </row>
    <row r="142" spans="12:17" ht="20.149999999999999" customHeight="1">
      <c r="L142" s="104"/>
      <c r="M142" s="11"/>
      <c r="N142" s="11"/>
      <c r="O142" s="4"/>
      <c r="P142" s="73"/>
      <c r="Q142" s="13"/>
    </row>
    <row r="143" spans="12:17" ht="20.149999999999999" customHeight="1">
      <c r="L143" s="105"/>
      <c r="M143" s="11"/>
      <c r="N143" s="11"/>
      <c r="O143" s="4"/>
      <c r="P143" s="73"/>
      <c r="Q143" s="13"/>
    </row>
    <row r="144" spans="12:17" ht="20.149999999999999" customHeight="1">
      <c r="L144" s="105"/>
      <c r="M144" s="11"/>
      <c r="N144" s="11"/>
      <c r="O144" s="4"/>
      <c r="P144" s="73"/>
      <c r="Q144" s="13"/>
    </row>
    <row r="145" spans="12:17" ht="20.149999999999999" customHeight="1">
      <c r="L145" s="105"/>
      <c r="M145" s="11"/>
      <c r="N145" s="11"/>
      <c r="O145" s="4"/>
      <c r="P145" s="73"/>
      <c r="Q145" s="13"/>
    </row>
    <row r="146" spans="12:17" ht="20.149999999999999" customHeight="1">
      <c r="L146" s="105"/>
      <c r="M146" s="11"/>
      <c r="N146" s="11"/>
      <c r="O146" s="4"/>
      <c r="P146" s="73"/>
      <c r="Q146" s="13"/>
    </row>
    <row r="147" spans="12:17" ht="20.149999999999999" customHeight="1">
      <c r="L147" s="105"/>
      <c r="M147" s="11"/>
      <c r="N147" s="11"/>
      <c r="O147" s="4"/>
      <c r="P147" s="73"/>
      <c r="Q147" s="13"/>
    </row>
    <row r="148" spans="12:17" ht="20.149999999999999" customHeight="1">
      <c r="L148" s="84"/>
      <c r="M148" s="3"/>
      <c r="N148" s="3"/>
      <c r="O148" s="3"/>
      <c r="P148" s="85"/>
      <c r="Q148" s="13"/>
    </row>
    <row r="149" spans="12:17" ht="20.149999999999999" customHeight="1">
      <c r="L149" s="3"/>
      <c r="M149" s="4"/>
      <c r="N149" s="4"/>
      <c r="O149" s="4"/>
      <c r="P149" s="4"/>
      <c r="Q149" s="13"/>
    </row>
    <row r="150" spans="12:17" ht="20.149999999999999" customHeight="1">
      <c r="L150" s="4"/>
      <c r="M150" s="11"/>
      <c r="N150" s="11"/>
      <c r="O150" s="4"/>
      <c r="P150" s="73"/>
      <c r="Q150" s="13"/>
    </row>
    <row r="151" spans="12:17" ht="20.149999999999999" customHeight="1">
      <c r="L151" s="4"/>
      <c r="M151" s="11"/>
      <c r="N151" s="11"/>
      <c r="O151" s="4"/>
      <c r="P151" s="106"/>
      <c r="Q151" s="13"/>
    </row>
    <row r="152" spans="12:17" ht="20.149999999999999" customHeight="1">
      <c r="L152" s="4"/>
      <c r="M152" s="11"/>
      <c r="N152" s="11"/>
      <c r="O152" s="4"/>
      <c r="P152" s="73"/>
      <c r="Q152" s="13"/>
    </row>
    <row r="153" spans="12:17" ht="20.149999999999999" customHeight="1">
      <c r="L153" s="4"/>
      <c r="M153" s="11"/>
      <c r="N153" s="11"/>
      <c r="O153" s="4"/>
      <c r="P153" s="73"/>
      <c r="Q153" s="13"/>
    </row>
    <row r="154" spans="12:17" ht="20.149999999999999" customHeight="1">
      <c r="L154" s="4"/>
      <c r="M154" s="11"/>
      <c r="N154" s="11"/>
      <c r="O154" s="4"/>
      <c r="P154" s="73"/>
      <c r="Q154" s="13"/>
    </row>
    <row r="155" spans="12:17" ht="20.149999999999999" customHeight="1">
      <c r="L155" s="4"/>
      <c r="M155" s="11"/>
      <c r="N155" s="11"/>
      <c r="O155" s="4"/>
      <c r="P155" s="73"/>
      <c r="Q155" s="13"/>
    </row>
    <row r="156" spans="12:17" ht="20.149999999999999" customHeight="1">
      <c r="L156" s="4"/>
      <c r="M156" s="11"/>
      <c r="N156" s="11"/>
      <c r="O156" s="4"/>
      <c r="P156" s="73"/>
      <c r="Q156" s="13"/>
    </row>
    <row r="157" spans="12:17" ht="20.149999999999999" customHeight="1">
      <c r="L157" s="4"/>
      <c r="M157" s="11"/>
      <c r="N157" s="11"/>
      <c r="O157" s="4"/>
      <c r="P157" s="73"/>
      <c r="Q157" s="13"/>
    </row>
    <row r="158" spans="12:17" ht="20.149999999999999" customHeight="1">
      <c r="L158" s="4"/>
      <c r="M158" s="11"/>
      <c r="N158" s="11"/>
      <c r="O158" s="4"/>
      <c r="P158" s="73"/>
      <c r="Q158" s="13"/>
    </row>
    <row r="159" spans="12:17" ht="20.149999999999999" customHeight="1">
      <c r="L159" s="4"/>
      <c r="M159" s="11"/>
      <c r="N159" s="11"/>
      <c r="O159" s="4"/>
      <c r="P159" s="73"/>
      <c r="Q159" s="13"/>
    </row>
    <row r="160" spans="12:17" ht="20.149999999999999" customHeight="1">
      <c r="L160" s="4"/>
      <c r="M160" s="11"/>
      <c r="N160" s="11"/>
      <c r="O160" s="4"/>
      <c r="P160" s="73"/>
      <c r="Q160" s="13"/>
    </row>
    <row r="161" spans="12:17" ht="20.149999999999999" customHeight="1">
      <c r="L161" s="84"/>
      <c r="M161" s="3"/>
      <c r="N161" s="3"/>
      <c r="O161" s="3"/>
      <c r="P161" s="85"/>
      <c r="Q161" s="13"/>
    </row>
    <row r="162" spans="12:17" ht="20.149999999999999" customHeight="1">
      <c r="L162" s="3"/>
      <c r="M162" s="4"/>
      <c r="N162" s="4"/>
      <c r="O162" s="4"/>
      <c r="P162" s="4"/>
      <c r="Q162" s="13"/>
    </row>
    <row r="163" spans="12:17" ht="20.149999999999999" customHeight="1">
      <c r="L163" s="4"/>
      <c r="M163" s="11"/>
      <c r="N163" s="11"/>
      <c r="O163" s="4"/>
      <c r="P163" s="73"/>
      <c r="Q163" s="13"/>
    </row>
    <row r="164" spans="12:17" ht="20.149999999999999" customHeight="1">
      <c r="L164" s="4"/>
      <c r="M164" s="11"/>
      <c r="N164" s="11"/>
      <c r="O164" s="4"/>
      <c r="P164" s="73"/>
      <c r="Q164" s="13"/>
    </row>
    <row r="165" spans="12:17" ht="20.149999999999999" customHeight="1">
      <c r="L165" s="4"/>
      <c r="M165" s="11"/>
      <c r="N165" s="11"/>
      <c r="O165" s="4"/>
      <c r="P165" s="73"/>
      <c r="Q165" s="13"/>
    </row>
    <row r="166" spans="12:17" ht="20.149999999999999" customHeight="1">
      <c r="L166" s="4"/>
      <c r="M166" s="11"/>
      <c r="N166" s="11"/>
      <c r="O166" s="4"/>
      <c r="P166" s="73"/>
      <c r="Q166" s="13"/>
    </row>
    <row r="167" spans="12:17" ht="20.149999999999999" customHeight="1">
      <c r="L167" s="4"/>
      <c r="M167" s="11"/>
      <c r="N167" s="11"/>
      <c r="O167" s="4"/>
      <c r="P167" s="73"/>
      <c r="Q167" s="13"/>
    </row>
    <row r="168" spans="12:17" ht="20.149999999999999" customHeight="1">
      <c r="L168" s="4"/>
      <c r="M168" s="11"/>
      <c r="N168" s="11"/>
      <c r="O168" s="4"/>
      <c r="P168" s="73"/>
      <c r="Q168" s="13"/>
    </row>
    <row r="169" spans="12:17" ht="20.149999999999999" customHeight="1">
      <c r="L169" s="4"/>
      <c r="M169" s="11"/>
      <c r="N169" s="11"/>
      <c r="O169" s="4"/>
      <c r="P169" s="73"/>
      <c r="Q169" s="13"/>
    </row>
    <row r="170" spans="12:17" ht="20.149999999999999" customHeight="1">
      <c r="L170" s="4"/>
      <c r="M170" s="11"/>
      <c r="N170" s="11"/>
      <c r="O170" s="4"/>
      <c r="P170" s="73"/>
      <c r="Q170" s="13"/>
    </row>
    <row r="171" spans="12:17" ht="20.149999999999999" customHeight="1">
      <c r="L171" s="4"/>
      <c r="M171" s="11"/>
      <c r="N171" s="11"/>
      <c r="O171" s="4"/>
      <c r="P171" s="73"/>
      <c r="Q171" s="13"/>
    </row>
    <row r="172" spans="12:17" ht="20.149999999999999" customHeight="1">
      <c r="L172" s="4"/>
      <c r="M172" s="11"/>
      <c r="N172" s="11"/>
      <c r="O172" s="4"/>
      <c r="P172" s="73"/>
      <c r="Q172" s="13"/>
    </row>
    <row r="173" spans="12:17" ht="20.149999999999999" customHeight="1">
      <c r="L173" s="4"/>
      <c r="M173" s="11"/>
      <c r="N173" s="11"/>
      <c r="O173" s="4"/>
      <c r="P173" s="73"/>
      <c r="Q173" s="13"/>
    </row>
    <row r="174" spans="12:17" ht="20.149999999999999" customHeight="1">
      <c r="L174" s="4"/>
      <c r="M174" s="11"/>
      <c r="N174" s="11"/>
      <c r="O174" s="4"/>
      <c r="P174" s="73"/>
      <c r="Q174" s="13"/>
    </row>
    <row r="175" spans="12:17" ht="20.149999999999999" customHeight="1">
      <c r="L175" s="4"/>
      <c r="M175" s="11"/>
      <c r="N175" s="11"/>
      <c r="O175" s="4"/>
      <c r="P175" s="73"/>
      <c r="Q175" s="13"/>
    </row>
    <row r="176" spans="12:17" ht="20.149999999999999" customHeight="1">
      <c r="L176" s="4"/>
      <c r="M176" s="11"/>
      <c r="N176" s="11"/>
      <c r="O176" s="4"/>
      <c r="P176" s="73"/>
      <c r="Q176" s="13"/>
    </row>
    <row r="177" spans="12:17" ht="20.149999999999999" customHeight="1">
      <c r="L177" s="4"/>
      <c r="M177" s="11"/>
      <c r="N177" s="11"/>
      <c r="O177" s="4"/>
      <c r="P177" s="73"/>
      <c r="Q177" s="13"/>
    </row>
    <row r="178" spans="12:17" ht="20.149999999999999" customHeight="1">
      <c r="L178" s="4"/>
      <c r="M178" s="11"/>
      <c r="N178" s="11"/>
      <c r="O178" s="4"/>
      <c r="P178" s="73"/>
      <c r="Q178" s="13"/>
    </row>
    <row r="179" spans="12:17" ht="20.149999999999999" customHeight="1">
      <c r="L179" s="4"/>
      <c r="M179" s="11"/>
      <c r="N179" s="11"/>
      <c r="O179" s="4"/>
      <c r="P179" s="73"/>
      <c r="Q179" s="13"/>
    </row>
    <row r="180" spans="12:17" ht="20.149999999999999" customHeight="1">
      <c r="L180" s="4"/>
      <c r="M180" s="11"/>
      <c r="N180" s="11"/>
      <c r="O180" s="4"/>
      <c r="P180" s="73"/>
      <c r="Q180" s="13"/>
    </row>
    <row r="181" spans="12:17" ht="20.149999999999999" customHeight="1">
      <c r="L181" s="4"/>
      <c r="M181" s="11"/>
      <c r="N181" s="11"/>
      <c r="O181" s="4"/>
      <c r="P181" s="73"/>
      <c r="Q181" s="13"/>
    </row>
    <row r="182" spans="12:17" ht="20.149999999999999" customHeight="1">
      <c r="L182" s="4"/>
      <c r="M182" s="11"/>
      <c r="N182" s="11"/>
      <c r="O182" s="4"/>
      <c r="P182" s="73"/>
      <c r="Q182" s="13"/>
    </row>
    <row r="183" spans="12:17" ht="20.149999999999999" customHeight="1">
      <c r="L183" s="4"/>
      <c r="M183" s="11"/>
      <c r="N183" s="11"/>
      <c r="O183" s="4"/>
      <c r="P183" s="73"/>
      <c r="Q183" s="13"/>
    </row>
    <row r="184" spans="12:17" ht="20.149999999999999" customHeight="1">
      <c r="L184" s="4"/>
      <c r="M184" s="11"/>
      <c r="N184" s="11"/>
      <c r="O184" s="4"/>
      <c r="P184" s="73"/>
      <c r="Q184" s="13"/>
    </row>
    <row r="185" spans="12:17" ht="20.149999999999999" customHeight="1">
      <c r="L185" s="4"/>
      <c r="M185" s="11"/>
      <c r="N185" s="11"/>
      <c r="O185" s="4"/>
      <c r="P185" s="73"/>
      <c r="Q185" s="13"/>
    </row>
    <row r="186" spans="12:17" ht="20.149999999999999" customHeight="1">
      <c r="L186" s="4"/>
      <c r="M186" s="11"/>
      <c r="N186" s="11"/>
      <c r="O186" s="4"/>
      <c r="P186" s="73"/>
      <c r="Q186" s="13"/>
    </row>
    <row r="187" spans="12:17" ht="20.149999999999999" customHeight="1">
      <c r="L187" s="4"/>
      <c r="M187" s="11"/>
      <c r="N187" s="11"/>
      <c r="O187" s="4"/>
      <c r="P187" s="73"/>
      <c r="Q187" s="13"/>
    </row>
    <row r="188" spans="12:17" ht="20.149999999999999" customHeight="1">
      <c r="L188" s="4"/>
      <c r="M188" s="11"/>
      <c r="N188" s="11"/>
      <c r="O188" s="4"/>
      <c r="P188" s="73"/>
      <c r="Q188" s="13"/>
    </row>
    <row r="189" spans="12:17" ht="20.149999999999999" customHeight="1">
      <c r="L189" s="4"/>
      <c r="M189" s="11"/>
      <c r="N189" s="11"/>
      <c r="O189" s="4"/>
      <c r="P189" s="73"/>
      <c r="Q189" s="13"/>
    </row>
    <row r="190" spans="12:17" ht="20.149999999999999" customHeight="1">
      <c r="L190" s="4"/>
      <c r="M190" s="11"/>
      <c r="N190" s="11"/>
      <c r="O190" s="4"/>
      <c r="P190" s="73"/>
      <c r="Q190" s="13"/>
    </row>
    <row r="191" spans="12:17" ht="20.149999999999999" customHeight="1">
      <c r="L191" s="37"/>
      <c r="M191" s="11"/>
      <c r="N191" s="11"/>
      <c r="O191" s="4"/>
      <c r="P191" s="73"/>
      <c r="Q191" s="13"/>
    </row>
    <row r="192" spans="12:17" ht="20.149999999999999" customHeight="1">
      <c r="L192" s="37"/>
      <c r="M192" s="11"/>
      <c r="N192" s="11"/>
      <c r="O192" s="4"/>
      <c r="P192" s="73"/>
      <c r="Q192" s="13"/>
    </row>
    <row r="193" spans="12:17" ht="20.149999999999999" customHeight="1">
      <c r="L193" s="37"/>
      <c r="M193" s="11"/>
      <c r="N193" s="11"/>
      <c r="O193" s="4"/>
      <c r="P193" s="73"/>
      <c r="Q193" s="13"/>
    </row>
    <row r="194" spans="12:17" ht="20.149999999999999" customHeight="1">
      <c r="L194" s="37"/>
      <c r="M194" s="11"/>
      <c r="N194" s="11"/>
      <c r="O194" s="4"/>
      <c r="P194" s="73"/>
      <c r="Q194" s="13"/>
    </row>
    <row r="195" spans="12:17" ht="20.149999999999999" customHeight="1">
      <c r="L195" s="104"/>
      <c r="M195" s="11"/>
      <c r="N195" s="11"/>
      <c r="O195" s="4"/>
      <c r="P195" s="73"/>
      <c r="Q195" s="13"/>
    </row>
    <row r="196" spans="12:17" ht="20.149999999999999" customHeight="1">
      <c r="L196" s="37"/>
      <c r="M196" s="11"/>
      <c r="N196" s="11"/>
      <c r="O196" s="4"/>
      <c r="P196" s="73"/>
      <c r="Q196" s="13"/>
    </row>
    <row r="197" spans="12:17" ht="20.149999999999999" customHeight="1">
      <c r="L197" s="104"/>
      <c r="M197" s="11"/>
      <c r="N197" s="11"/>
      <c r="O197" s="4"/>
      <c r="P197" s="73"/>
      <c r="Q197" s="13"/>
    </row>
    <row r="198" spans="12:17" ht="20.149999999999999" customHeight="1">
      <c r="L198" s="104"/>
      <c r="M198" s="11"/>
      <c r="N198" s="11"/>
      <c r="O198" s="4"/>
      <c r="P198" s="73"/>
      <c r="Q198" s="13"/>
    </row>
    <row r="199" spans="12:17" ht="20.149999999999999" customHeight="1">
      <c r="L199" s="37"/>
      <c r="M199" s="11"/>
      <c r="N199" s="11"/>
      <c r="O199" s="4"/>
      <c r="P199" s="73"/>
      <c r="Q199" s="13"/>
    </row>
    <row r="200" spans="12:17" ht="20.149999999999999" customHeight="1">
      <c r="L200" s="37"/>
      <c r="M200" s="11"/>
      <c r="N200" s="11"/>
      <c r="O200" s="4"/>
      <c r="P200" s="73"/>
      <c r="Q200" s="13"/>
    </row>
    <row r="201" spans="12:17" ht="20.149999999999999" customHeight="1">
      <c r="L201" s="37"/>
      <c r="M201" s="11"/>
      <c r="N201" s="11"/>
      <c r="O201" s="4"/>
      <c r="P201" s="73"/>
      <c r="Q201" s="13"/>
    </row>
    <row r="202" spans="12:17" ht="20.149999999999999" customHeight="1">
      <c r="L202" s="37"/>
      <c r="M202" s="11"/>
      <c r="N202" s="11"/>
      <c r="O202" s="4"/>
      <c r="P202" s="73"/>
      <c r="Q202" s="13"/>
    </row>
    <row r="203" spans="12:17" ht="20.149999999999999" customHeight="1">
      <c r="L203" s="104"/>
      <c r="M203" s="11"/>
      <c r="N203" s="11"/>
      <c r="O203" s="4"/>
      <c r="P203" s="73"/>
      <c r="Q203" s="13"/>
    </row>
    <row r="204" spans="12:17" ht="20.149999999999999" customHeight="1">
      <c r="L204" s="104"/>
      <c r="M204" s="11"/>
      <c r="N204" s="11"/>
      <c r="O204" s="4"/>
      <c r="P204" s="73"/>
      <c r="Q204" s="13"/>
    </row>
    <row r="205" spans="12:17" ht="20.149999999999999" customHeight="1">
      <c r="L205" s="37"/>
      <c r="M205" s="11"/>
      <c r="N205" s="11"/>
      <c r="O205" s="4"/>
      <c r="P205" s="73"/>
      <c r="Q205" s="13"/>
    </row>
    <row r="206" spans="12:17" ht="20.149999999999999" customHeight="1">
      <c r="L206" s="107"/>
      <c r="M206" s="11"/>
      <c r="N206" s="11"/>
      <c r="O206" s="4"/>
      <c r="P206" s="73"/>
      <c r="Q206" s="13"/>
    </row>
    <row r="207" spans="12:17" ht="20.149999999999999" customHeight="1">
      <c r="L207" s="84"/>
      <c r="M207" s="3"/>
      <c r="N207" s="3"/>
      <c r="O207" s="3"/>
      <c r="P207" s="85"/>
      <c r="Q207" s="13"/>
    </row>
    <row r="208" spans="12:17" ht="20.149999999999999" customHeight="1">
      <c r="L208" s="9"/>
      <c r="M208" s="4"/>
      <c r="N208" s="4"/>
      <c r="O208" s="4"/>
      <c r="P208" s="12"/>
      <c r="Q208" s="13"/>
    </row>
    <row r="209" spans="12:17" ht="20.149999999999999" customHeight="1">
      <c r="L209" s="37"/>
      <c r="M209" s="11"/>
      <c r="N209" s="11"/>
      <c r="O209" s="4"/>
      <c r="P209" s="12"/>
      <c r="Q209" s="13"/>
    </row>
    <row r="210" spans="12:17" ht="20.149999999999999" customHeight="1">
      <c r="L210" s="84"/>
      <c r="M210" s="3"/>
      <c r="N210" s="3"/>
      <c r="O210" s="3"/>
      <c r="P210" s="85"/>
      <c r="Q210" s="13"/>
    </row>
    <row r="211" spans="12:17" ht="20.149999999999999" customHeight="1">
      <c r="L211" s="9"/>
      <c r="M211" s="4"/>
      <c r="N211" s="4"/>
      <c r="O211" s="4"/>
      <c r="P211" s="12"/>
      <c r="Q211" s="13"/>
    </row>
    <row r="212" spans="12:17" ht="20.149999999999999" customHeight="1">
      <c r="L212" s="37"/>
      <c r="M212" s="11"/>
      <c r="N212" s="11"/>
      <c r="O212" s="4"/>
      <c r="P212" s="12"/>
      <c r="Q212" s="13"/>
    </row>
    <row r="213" spans="12:17" ht="20.149999999999999" customHeight="1">
      <c r="L213" s="84"/>
      <c r="M213" s="3"/>
      <c r="N213" s="3"/>
      <c r="O213" s="3"/>
      <c r="P213" s="85"/>
      <c r="Q213" s="13"/>
    </row>
    <row r="214" spans="12:17" ht="20.149999999999999" customHeight="1">
      <c r="L214" s="3"/>
      <c r="M214" s="11"/>
      <c r="N214" s="11"/>
      <c r="O214" s="4"/>
      <c r="P214" s="12"/>
      <c r="Q214" s="13"/>
    </row>
    <row r="215" spans="12:17" ht="20.149999999999999" customHeight="1">
      <c r="L215" s="84"/>
      <c r="M215" s="3"/>
      <c r="N215" s="3"/>
      <c r="O215" s="3"/>
      <c r="P215" s="85"/>
      <c r="Q215" s="13"/>
    </row>
    <row r="216" spans="12:17" ht="20.149999999999999" customHeight="1">
      <c r="L216" s="9"/>
      <c r="M216" s="4"/>
      <c r="N216" s="4"/>
      <c r="O216" s="4"/>
      <c r="P216" s="12"/>
      <c r="Q216" s="13"/>
    </row>
    <row r="217" spans="12:17" ht="20.149999999999999" customHeight="1">
      <c r="L217" s="104"/>
      <c r="M217" s="11"/>
      <c r="N217" s="11"/>
      <c r="O217" s="4"/>
      <c r="P217" s="73"/>
      <c r="Q217" s="13"/>
    </row>
    <row r="218" spans="12:17" ht="20.149999999999999" customHeight="1">
      <c r="L218" s="4"/>
      <c r="M218" s="11"/>
      <c r="N218" s="11"/>
      <c r="O218" s="4"/>
      <c r="P218" s="73"/>
      <c r="Q218" s="13"/>
    </row>
    <row r="219" spans="12:17" ht="20.149999999999999" customHeight="1">
      <c r="L219" s="4"/>
      <c r="M219" s="11"/>
      <c r="N219" s="11"/>
      <c r="O219" s="4"/>
      <c r="P219" s="73"/>
      <c r="Q219" s="13"/>
    </row>
    <row r="220" spans="12:17" ht="20.149999999999999" customHeight="1">
      <c r="L220" s="4"/>
      <c r="M220" s="11"/>
      <c r="N220" s="11"/>
      <c r="O220" s="4"/>
      <c r="P220" s="73"/>
      <c r="Q220" s="13"/>
    </row>
    <row r="221" spans="12:17" ht="20.149999999999999" customHeight="1">
      <c r="L221" s="4"/>
      <c r="M221" s="11"/>
      <c r="N221" s="11"/>
      <c r="O221" s="4"/>
      <c r="P221" s="73"/>
      <c r="Q221" s="13"/>
    </row>
    <row r="222" spans="12:17" ht="20.149999999999999" customHeight="1">
      <c r="L222" s="84"/>
      <c r="M222" s="3"/>
      <c r="N222" s="3"/>
      <c r="O222" s="3"/>
      <c r="P222" s="85"/>
      <c r="Q222" s="13"/>
    </row>
    <row r="223" spans="12:17" ht="20.149999999999999" customHeight="1">
      <c r="L223" s="3"/>
      <c r="M223" s="3"/>
      <c r="N223" s="3"/>
      <c r="O223" s="3"/>
      <c r="P223" s="85"/>
      <c r="Q223" s="13"/>
    </row>
    <row r="227" spans="13:14" ht="20.149999999999999" customHeight="1" thickBot="1">
      <c r="M227" s="108"/>
      <c r="N227" s="108"/>
    </row>
    <row r="233" spans="13:14" ht="20.149999999999999" customHeight="1">
      <c r="M233" s="14"/>
      <c r="N233" s="109"/>
    </row>
    <row r="234" spans="13:14" ht="20.149999999999999" customHeight="1">
      <c r="M234" s="14"/>
      <c r="N234" s="109"/>
    </row>
    <row r="235" spans="13:14" ht="20.149999999999999" customHeight="1">
      <c r="M235" s="14"/>
      <c r="N235" s="109"/>
    </row>
    <row r="236" spans="13:14" ht="20.149999999999999" customHeight="1">
      <c r="M236" s="14"/>
      <c r="N236" s="109"/>
    </row>
  </sheetData>
  <printOptions horizontalCentered="1" verticalCentered="1"/>
  <pageMargins left="0.3" right="0.25" top="0.75" bottom="0.75" header="0.3" footer="0.3"/>
  <pageSetup scale="5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DCC47-459F-4975-A872-E187D3349A45}">
  <sheetPr codeName="Sheet3">
    <pageSetUpPr fitToPage="1"/>
  </sheetPr>
  <dimension ref="B1:H243"/>
  <sheetViews>
    <sheetView showGridLines="0" zoomScale="90" zoomScaleNormal="90" workbookViewId="0"/>
  </sheetViews>
  <sheetFormatPr defaultColWidth="67" defaultRowHeight="23"/>
  <cols>
    <col min="1" max="1" width="5.7265625" style="120" customWidth="1"/>
    <col min="2" max="2" width="67" style="162"/>
    <col min="3" max="5" width="28.26953125" style="163" customWidth="1"/>
    <col min="6" max="6" width="23.7265625" style="163" customWidth="1"/>
    <col min="7" max="7" width="67" style="119"/>
    <col min="8" max="16384" width="67" style="120"/>
  </cols>
  <sheetData>
    <row r="1" spans="2:8" s="115" customFormat="1">
      <c r="B1" s="110"/>
      <c r="C1" s="111" t="s">
        <v>42</v>
      </c>
      <c r="D1" s="111"/>
      <c r="E1" s="112"/>
      <c r="F1" s="113"/>
      <c r="G1" s="114"/>
    </row>
    <row r="2" spans="2:8" s="115" customFormat="1">
      <c r="B2" s="116"/>
      <c r="C2" s="111" t="s">
        <v>43</v>
      </c>
      <c r="D2" s="111"/>
      <c r="E2" s="112"/>
      <c r="F2" s="113"/>
      <c r="G2" s="114"/>
    </row>
    <row r="3" spans="2:8">
      <c r="B3" s="117">
        <v>44621</v>
      </c>
      <c r="C3" s="112" t="s">
        <v>41</v>
      </c>
      <c r="D3" s="112"/>
      <c r="E3" s="112"/>
      <c r="F3" s="118" t="s">
        <v>44</v>
      </c>
    </row>
    <row r="4" spans="2:8">
      <c r="B4" s="121" t="s">
        <v>6</v>
      </c>
      <c r="C4" s="122" t="s">
        <v>45</v>
      </c>
      <c r="D4" s="123" t="s">
        <v>46</v>
      </c>
      <c r="E4" s="124" t="s">
        <v>47</v>
      </c>
      <c r="F4" s="124" t="s">
        <v>48</v>
      </c>
    </row>
    <row r="5" spans="2:8" s="131" customFormat="1">
      <c r="B5" s="125" t="s">
        <v>49</v>
      </c>
      <c r="C5" s="126"/>
      <c r="D5" s="127"/>
      <c r="E5" s="128"/>
      <c r="F5" s="129"/>
      <c r="G5" s="130"/>
    </row>
    <row r="6" spans="2:8">
      <c r="B6" s="132" t="s">
        <v>50</v>
      </c>
      <c r="C6" s="133">
        <v>602964173.74000001</v>
      </c>
      <c r="D6" s="134">
        <v>764239851.94000006</v>
      </c>
      <c r="E6" s="135">
        <v>161275678.20000005</v>
      </c>
      <c r="F6" s="136">
        <v>0.2674714107799423</v>
      </c>
      <c r="H6" s="119"/>
    </row>
    <row r="7" spans="2:8">
      <c r="B7" s="137" t="s">
        <v>51</v>
      </c>
      <c r="C7" s="138">
        <v>382132.59</v>
      </c>
      <c r="D7" s="139">
        <v>361864.21</v>
      </c>
      <c r="E7" s="140">
        <v>-20268.380000000005</v>
      </c>
      <c r="F7" s="136">
        <v>-5.3040176447656566E-2</v>
      </c>
      <c r="H7" s="119"/>
    </row>
    <row r="8" spans="2:8">
      <c r="B8" s="137" t="s">
        <v>52</v>
      </c>
      <c r="C8" s="138">
        <v>1414095.04</v>
      </c>
      <c r="D8" s="139">
        <v>1457420.28</v>
      </c>
      <c r="E8" s="140">
        <v>43325.239999999991</v>
      </c>
      <c r="F8" s="136">
        <v>3.0638138720859943E-2</v>
      </c>
      <c r="H8" s="119"/>
    </row>
    <row r="9" spans="2:8">
      <c r="B9" s="137" t="s">
        <v>53</v>
      </c>
      <c r="C9" s="138">
        <v>99535689.719999999</v>
      </c>
      <c r="D9" s="139">
        <v>126344610.08</v>
      </c>
      <c r="E9" s="140">
        <v>26808920.359999999</v>
      </c>
      <c r="F9" s="136">
        <v>0.2693397758674817</v>
      </c>
      <c r="H9" s="119"/>
    </row>
    <row r="10" spans="2:8">
      <c r="B10" s="137" t="s">
        <v>54</v>
      </c>
      <c r="C10" s="138">
        <v>4916891.37</v>
      </c>
      <c r="D10" s="139">
        <v>5732954.1699999999</v>
      </c>
      <c r="E10" s="140">
        <v>816062.79999999981</v>
      </c>
      <c r="F10" s="136">
        <v>0.16597128929452021</v>
      </c>
      <c r="H10" s="119"/>
    </row>
    <row r="11" spans="2:8">
      <c r="B11" s="141" t="s">
        <v>55</v>
      </c>
      <c r="C11" s="138">
        <v>44932285.520000003</v>
      </c>
      <c r="D11" s="139">
        <v>50539934.719999999</v>
      </c>
      <c r="E11" s="140">
        <v>5607649.1999999955</v>
      </c>
      <c r="F11" s="136">
        <v>0.12480222483906256</v>
      </c>
      <c r="H11" s="119"/>
    </row>
    <row r="12" spans="2:8">
      <c r="B12" s="141" t="s">
        <v>56</v>
      </c>
      <c r="C12" s="138">
        <v>1601971.41</v>
      </c>
      <c r="D12" s="139">
        <v>1735112.52</v>
      </c>
      <c r="E12" s="140">
        <v>133141.1100000001</v>
      </c>
      <c r="F12" s="136">
        <v>8.3110790348000105E-2</v>
      </c>
      <c r="H12" s="119"/>
    </row>
    <row r="13" spans="2:8">
      <c r="B13" s="141" t="s">
        <v>57</v>
      </c>
      <c r="C13" s="142">
        <v>1157281.8400000001</v>
      </c>
      <c r="D13" s="143">
        <v>1658523.43</v>
      </c>
      <c r="E13" s="144">
        <v>501241.58999999985</v>
      </c>
      <c r="F13" s="136">
        <v>0.4331197230226993</v>
      </c>
      <c r="H13" s="119"/>
    </row>
    <row r="14" spans="2:8">
      <c r="B14" s="145" t="s">
        <v>58</v>
      </c>
      <c r="C14" s="146">
        <v>9039184.2100000009</v>
      </c>
      <c r="D14" s="147">
        <v>9386701.4499999993</v>
      </c>
      <c r="E14" s="144">
        <v>347517.23999999836</v>
      </c>
      <c r="F14" s="136">
        <v>3.8445641987862343E-2</v>
      </c>
      <c r="H14" s="119"/>
    </row>
    <row r="15" spans="2:8" ht="23.5" thickBot="1">
      <c r="B15" s="148" t="s">
        <v>59</v>
      </c>
      <c r="C15" s="149">
        <v>765943705.44000006</v>
      </c>
      <c r="D15" s="149">
        <v>961456972.80000007</v>
      </c>
      <c r="E15" s="149">
        <v>195513267.36000001</v>
      </c>
      <c r="F15" s="150">
        <v>0.25525801174602836</v>
      </c>
      <c r="H15" s="119"/>
    </row>
    <row r="16" spans="2:8" ht="23.5" thickTop="1">
      <c r="B16" s="151" t="s">
        <v>60</v>
      </c>
      <c r="C16" s="120"/>
      <c r="D16" s="152"/>
      <c r="E16" s="152"/>
      <c r="F16" s="152"/>
      <c r="H16" s="119"/>
    </row>
    <row r="17" spans="2:8">
      <c r="B17" s="137" t="s">
        <v>61</v>
      </c>
      <c r="C17" s="153">
        <v>76684523.620000005</v>
      </c>
      <c r="D17" s="143">
        <v>74263616.819999993</v>
      </c>
      <c r="E17" s="154">
        <v>-2420906.8000000119</v>
      </c>
      <c r="F17" s="136">
        <v>-3.1569692106278115E-2</v>
      </c>
      <c r="H17" s="119"/>
    </row>
    <row r="18" spans="2:8">
      <c r="B18" s="137" t="s">
        <v>62</v>
      </c>
      <c r="C18" s="153">
        <v>146023643.93000001</v>
      </c>
      <c r="D18" s="147">
        <v>177785911.97999999</v>
      </c>
      <c r="E18" s="154">
        <v>31762268.049999982</v>
      </c>
      <c r="F18" s="136">
        <v>0.21751455582923268</v>
      </c>
      <c r="H18" s="119"/>
    </row>
    <row r="19" spans="2:8">
      <c r="B19" s="155" t="s">
        <v>63</v>
      </c>
      <c r="C19" s="153">
        <v>36792320.189999998</v>
      </c>
      <c r="D19" s="147">
        <v>68490141.299999997</v>
      </c>
      <c r="E19" s="154">
        <v>31697821.109999999</v>
      </c>
      <c r="F19" s="136">
        <v>0.86153362838517966</v>
      </c>
      <c r="H19" s="119"/>
    </row>
    <row r="20" spans="2:8" ht="23.5" thickBot="1">
      <c r="B20" s="156" t="s">
        <v>59</v>
      </c>
      <c r="C20" s="149">
        <v>259500487.74000001</v>
      </c>
      <c r="D20" s="149">
        <v>320539670.09999996</v>
      </c>
      <c r="E20" s="149">
        <v>61039182.359999955</v>
      </c>
      <c r="F20" s="150">
        <v>0.2352179870319035</v>
      </c>
      <c r="H20" s="119"/>
    </row>
    <row r="21" spans="2:8" ht="23.5" thickTop="1">
      <c r="B21" s="151" t="s">
        <v>64</v>
      </c>
      <c r="C21" s="154"/>
      <c r="D21" s="152"/>
      <c r="E21" s="152"/>
      <c r="F21" s="152"/>
      <c r="H21" s="119"/>
    </row>
    <row r="22" spans="2:8">
      <c r="B22" s="137" t="s">
        <v>65</v>
      </c>
      <c r="C22" s="157">
        <v>0</v>
      </c>
      <c r="D22" s="139">
        <v>0</v>
      </c>
      <c r="E22" s="140">
        <v>0</v>
      </c>
      <c r="F22" s="136" t="s">
        <v>66</v>
      </c>
      <c r="H22" s="119"/>
    </row>
    <row r="23" spans="2:8">
      <c r="B23" s="137" t="s">
        <v>67</v>
      </c>
      <c r="C23" s="157">
        <v>0</v>
      </c>
      <c r="D23" s="139">
        <v>0</v>
      </c>
      <c r="E23" s="140">
        <v>0</v>
      </c>
      <c r="F23" s="136" t="s">
        <v>66</v>
      </c>
      <c r="H23" s="119"/>
    </row>
    <row r="24" spans="2:8">
      <c r="B24" s="137" t="s">
        <v>68</v>
      </c>
      <c r="C24" s="157">
        <v>0</v>
      </c>
      <c r="D24" s="139">
        <v>0</v>
      </c>
      <c r="E24" s="140">
        <v>0</v>
      </c>
      <c r="F24" s="136" t="s">
        <v>66</v>
      </c>
      <c r="H24" s="119"/>
    </row>
    <row r="25" spans="2:8">
      <c r="B25" s="137" t="s">
        <v>69</v>
      </c>
      <c r="C25" s="157">
        <v>0</v>
      </c>
      <c r="D25" s="139">
        <v>0</v>
      </c>
      <c r="E25" s="140">
        <v>0</v>
      </c>
      <c r="F25" s="136" t="s">
        <v>66</v>
      </c>
      <c r="H25" s="119"/>
    </row>
    <row r="26" spans="2:8">
      <c r="B26" s="137" t="s">
        <v>70</v>
      </c>
      <c r="C26" s="157">
        <v>0</v>
      </c>
      <c r="D26" s="139">
        <v>0</v>
      </c>
      <c r="E26" s="140">
        <v>0</v>
      </c>
      <c r="F26" s="136" t="s">
        <v>66</v>
      </c>
      <c r="H26" s="119"/>
    </row>
    <row r="27" spans="2:8">
      <c r="B27" s="137" t="s">
        <v>71</v>
      </c>
      <c r="C27" s="157">
        <v>17892960.57</v>
      </c>
      <c r="D27" s="139">
        <v>23831316.370775051</v>
      </c>
      <c r="E27" s="140">
        <v>5938355.8007750511</v>
      </c>
      <c r="F27" s="136">
        <v>0.33188223813176665</v>
      </c>
      <c r="H27" s="119"/>
    </row>
    <row r="28" spans="2:8">
      <c r="B28" s="137" t="s">
        <v>72</v>
      </c>
      <c r="C28" s="157">
        <v>169137.74</v>
      </c>
      <c r="D28" s="139">
        <v>121299.54999999999</v>
      </c>
      <c r="E28" s="140">
        <v>-47838.19</v>
      </c>
      <c r="F28" s="136">
        <v>-0.28283569355958055</v>
      </c>
      <c r="H28" s="119"/>
    </row>
    <row r="29" spans="2:8">
      <c r="B29" s="137" t="s">
        <v>73</v>
      </c>
      <c r="C29" s="157">
        <v>0</v>
      </c>
      <c r="D29" s="139">
        <v>0</v>
      </c>
      <c r="E29" s="140">
        <v>0</v>
      </c>
      <c r="F29" s="136" t="s">
        <v>66</v>
      </c>
      <c r="H29" s="119"/>
    </row>
    <row r="30" spans="2:8">
      <c r="B30" s="137" t="s">
        <v>74</v>
      </c>
      <c r="C30" s="157">
        <v>2868234.27</v>
      </c>
      <c r="D30" s="139">
        <v>1497591.7299999991</v>
      </c>
      <c r="E30" s="140">
        <v>-1370642.540000001</v>
      </c>
      <c r="F30" s="136">
        <v>-0.47786980106056715</v>
      </c>
      <c r="H30" s="119"/>
    </row>
    <row r="31" spans="2:8">
      <c r="B31" s="155" t="s">
        <v>75</v>
      </c>
      <c r="C31" s="157">
        <v>-11622.63</v>
      </c>
      <c r="D31" s="139">
        <v>129403.10922494234</v>
      </c>
      <c r="E31" s="140">
        <v>141025.73922494234</v>
      </c>
      <c r="F31" s="136">
        <v>12.133720098200007</v>
      </c>
      <c r="H31" s="119"/>
    </row>
    <row r="32" spans="2:8" ht="23.5" thickBot="1">
      <c r="B32" s="156" t="s">
        <v>59</v>
      </c>
      <c r="C32" s="158">
        <v>20918709.949999999</v>
      </c>
      <c r="D32" s="158">
        <v>25579610.759999994</v>
      </c>
      <c r="E32" s="158">
        <v>4660900.8099999949</v>
      </c>
      <c r="F32" s="159">
        <v>0.22281014561320953</v>
      </c>
      <c r="H32" s="119"/>
    </row>
    <row r="33" spans="2:8" ht="23.5" thickTop="1">
      <c r="B33" s="151" t="s">
        <v>76</v>
      </c>
      <c r="C33" s="154"/>
      <c r="D33" s="152"/>
      <c r="E33" s="152"/>
      <c r="F33" s="136"/>
      <c r="H33" s="119"/>
    </row>
    <row r="34" spans="2:8">
      <c r="B34" s="137" t="s">
        <v>77</v>
      </c>
      <c r="C34" s="157">
        <v>54826126.950000003</v>
      </c>
      <c r="D34" s="139">
        <v>54499862.060000002</v>
      </c>
      <c r="E34" s="140">
        <v>-326264.8900000006</v>
      </c>
      <c r="F34" s="136">
        <v>-5.9509016622229334E-3</v>
      </c>
      <c r="H34" s="119"/>
    </row>
    <row r="35" spans="2:8">
      <c r="B35" s="137" t="s">
        <v>78</v>
      </c>
      <c r="C35" s="157">
        <v>6000</v>
      </c>
      <c r="D35" s="139">
        <v>21000</v>
      </c>
      <c r="E35" s="140">
        <v>15000</v>
      </c>
      <c r="F35" s="136">
        <v>2.5</v>
      </c>
      <c r="H35" s="119"/>
    </row>
    <row r="36" spans="2:8">
      <c r="B36" s="137" t="s">
        <v>79</v>
      </c>
      <c r="C36" s="157">
        <v>3842.76</v>
      </c>
      <c r="D36" s="139">
        <v>6926.63</v>
      </c>
      <c r="E36" s="140">
        <v>3083.87</v>
      </c>
      <c r="F36" s="136">
        <v>0.80251433865242683</v>
      </c>
      <c r="H36" s="119"/>
    </row>
    <row r="37" spans="2:8">
      <c r="B37" s="155" t="s">
        <v>80</v>
      </c>
      <c r="C37" s="157">
        <v>0</v>
      </c>
      <c r="D37" s="139">
        <v>0</v>
      </c>
      <c r="E37" s="140">
        <v>0</v>
      </c>
      <c r="F37" s="136" t="s">
        <v>66</v>
      </c>
      <c r="H37" s="119"/>
    </row>
    <row r="38" spans="2:8" ht="23.5" thickBot="1">
      <c r="B38" s="156" t="s">
        <v>59</v>
      </c>
      <c r="C38" s="158">
        <v>54835969.710000001</v>
      </c>
      <c r="D38" s="158">
        <v>54527788.690000005</v>
      </c>
      <c r="E38" s="158">
        <v>-308181.01999999583</v>
      </c>
      <c r="F38" s="159">
        <v>-5.6200523420997387E-3</v>
      </c>
      <c r="H38" s="119"/>
    </row>
    <row r="39" spans="2:8" ht="23.5" thickTop="1">
      <c r="B39" s="151" t="s">
        <v>81</v>
      </c>
      <c r="C39" s="154"/>
      <c r="D39" s="152"/>
      <c r="E39" s="152"/>
      <c r="F39" s="152"/>
      <c r="H39" s="119"/>
    </row>
    <row r="40" spans="2:8">
      <c r="B40" s="137" t="s">
        <v>82</v>
      </c>
      <c r="C40" s="157">
        <v>21163339.960000001</v>
      </c>
      <c r="D40" s="139">
        <v>23744357.010000002</v>
      </c>
      <c r="E40" s="140">
        <v>2581017.0500000007</v>
      </c>
      <c r="F40" s="136">
        <v>0.12195698102843312</v>
      </c>
      <c r="H40" s="119"/>
    </row>
    <row r="41" spans="2:8">
      <c r="B41" s="137" t="s">
        <v>83</v>
      </c>
      <c r="C41" s="157">
        <v>77.5</v>
      </c>
      <c r="D41" s="139">
        <v>-500</v>
      </c>
      <c r="E41" s="140">
        <v>-577.5</v>
      </c>
      <c r="F41" s="136">
        <v>-7.4516129032258061</v>
      </c>
      <c r="H41" s="119"/>
    </row>
    <row r="42" spans="2:8">
      <c r="B42" s="137" t="s">
        <v>84</v>
      </c>
      <c r="C42" s="157">
        <v>1120</v>
      </c>
      <c r="D42" s="139">
        <v>942</v>
      </c>
      <c r="E42" s="140">
        <v>-178</v>
      </c>
      <c r="F42" s="136">
        <v>-0.15892857142857142</v>
      </c>
      <c r="H42" s="119"/>
    </row>
    <row r="43" spans="2:8">
      <c r="B43" s="137" t="s">
        <v>85</v>
      </c>
      <c r="C43" s="157">
        <v>1455.92</v>
      </c>
      <c r="D43" s="139">
        <v>10131.66</v>
      </c>
      <c r="E43" s="140">
        <v>8675.74</v>
      </c>
      <c r="F43" s="136">
        <v>5.9589400516511892</v>
      </c>
      <c r="H43" s="119"/>
    </row>
    <row r="44" spans="2:8">
      <c r="B44" s="137" t="s">
        <v>86</v>
      </c>
      <c r="C44" s="157">
        <v>0</v>
      </c>
      <c r="D44" s="139">
        <v>3000</v>
      </c>
      <c r="E44" s="140">
        <v>3000</v>
      </c>
      <c r="F44" s="136">
        <v>1</v>
      </c>
      <c r="H44" s="119"/>
    </row>
    <row r="45" spans="2:8">
      <c r="B45" s="137" t="s">
        <v>87</v>
      </c>
      <c r="C45" s="157">
        <v>229666.08</v>
      </c>
      <c r="D45" s="139">
        <v>246927.87</v>
      </c>
      <c r="E45" s="140">
        <v>17261.790000000008</v>
      </c>
      <c r="F45" s="136">
        <v>7.5160380670928895E-2</v>
      </c>
      <c r="H45" s="119"/>
    </row>
    <row r="46" spans="2:8">
      <c r="B46" s="155" t="s">
        <v>88</v>
      </c>
      <c r="C46" s="157">
        <v>0</v>
      </c>
      <c r="D46" s="139">
        <v>0</v>
      </c>
      <c r="E46" s="140">
        <v>0</v>
      </c>
      <c r="F46" s="136" t="s">
        <v>66</v>
      </c>
      <c r="H46" s="119"/>
    </row>
    <row r="47" spans="2:8" ht="23.5" thickBot="1">
      <c r="B47" s="156" t="s">
        <v>59</v>
      </c>
      <c r="C47" s="158">
        <v>21395659.460000001</v>
      </c>
      <c r="D47" s="158">
        <v>24004858.540000003</v>
      </c>
      <c r="E47" s="158">
        <v>2609199.0800000019</v>
      </c>
      <c r="F47" s="159">
        <v>0.1219499256322526</v>
      </c>
      <c r="H47" s="119"/>
    </row>
    <row r="48" spans="2:8" ht="23.5" thickTop="1">
      <c r="B48" s="151" t="s">
        <v>89</v>
      </c>
      <c r="C48" s="154"/>
      <c r="D48" s="152"/>
      <c r="E48" s="152"/>
      <c r="F48" s="136"/>
      <c r="H48" s="119"/>
    </row>
    <row r="49" spans="2:8">
      <c r="B49" s="137" t="s">
        <v>90</v>
      </c>
      <c r="C49" s="157">
        <v>3254071.44</v>
      </c>
      <c r="D49" s="139">
        <v>3411851.1</v>
      </c>
      <c r="E49" s="140">
        <v>157779.66000000015</v>
      </c>
      <c r="F49" s="136">
        <v>4.8486845758985597E-2</v>
      </c>
      <c r="H49" s="119"/>
    </row>
    <row r="50" spans="2:8">
      <c r="B50" s="137" t="s">
        <v>91</v>
      </c>
      <c r="C50" s="157">
        <v>498.91</v>
      </c>
      <c r="D50" s="139">
        <v>2263.88</v>
      </c>
      <c r="E50" s="140">
        <v>1764.97</v>
      </c>
      <c r="F50" s="136">
        <v>3.5376520815377521</v>
      </c>
      <c r="H50" s="119"/>
    </row>
    <row r="51" spans="2:8">
      <c r="B51" s="155" t="s">
        <v>92</v>
      </c>
      <c r="C51" s="157">
        <v>1265174.42</v>
      </c>
      <c r="D51" s="139">
        <v>1329082.8999999999</v>
      </c>
      <c r="E51" s="140">
        <v>63908.479999999981</v>
      </c>
      <c r="F51" s="136">
        <v>5.0513572666130879E-2</v>
      </c>
      <c r="H51" s="119"/>
    </row>
    <row r="52" spans="2:8" ht="23.5" thickBot="1">
      <c r="B52" s="160" t="s">
        <v>59</v>
      </c>
      <c r="C52" s="158">
        <v>4519744.7699999996</v>
      </c>
      <c r="D52" s="161">
        <v>4743197.88</v>
      </c>
      <c r="E52" s="158">
        <v>223453.11000000034</v>
      </c>
      <c r="F52" s="159">
        <v>4.9439320441981585E-2</v>
      </c>
      <c r="H52" s="119"/>
    </row>
    <row r="53" spans="2:8" ht="23.5" thickTop="1">
      <c r="H53" s="119"/>
    </row>
    <row r="54" spans="2:8">
      <c r="H54" s="119"/>
    </row>
    <row r="55" spans="2:8">
      <c r="H55" s="119"/>
    </row>
    <row r="56" spans="2:8">
      <c r="H56" s="119"/>
    </row>
    <row r="57" spans="2:8">
      <c r="H57" s="119"/>
    </row>
    <row r="58" spans="2:8">
      <c r="H58" s="119"/>
    </row>
    <row r="59" spans="2:8">
      <c r="C59" s="113"/>
      <c r="D59" s="113"/>
      <c r="E59" s="113"/>
      <c r="F59" s="164"/>
    </row>
    <row r="60" spans="2:8">
      <c r="B60" s="165"/>
      <c r="C60" s="113"/>
      <c r="D60" s="113"/>
      <c r="E60" s="113"/>
      <c r="F60" s="164"/>
    </row>
    <row r="61" spans="2:8">
      <c r="B61" s="166"/>
      <c r="C61" s="167"/>
      <c r="D61" s="167"/>
      <c r="E61" s="167"/>
      <c r="F61" s="168"/>
    </row>
    <row r="62" spans="2:8">
      <c r="B62" s="166"/>
      <c r="C62" s="167"/>
      <c r="D62" s="167"/>
      <c r="E62" s="167"/>
      <c r="F62" s="168"/>
    </row>
    <row r="63" spans="2:8">
      <c r="B63" s="169"/>
      <c r="C63" s="167"/>
      <c r="D63" s="167"/>
      <c r="E63" s="167"/>
      <c r="F63" s="170"/>
    </row>
    <row r="64" spans="2:8">
      <c r="B64" s="171"/>
      <c r="C64" s="172"/>
      <c r="D64" s="172"/>
      <c r="E64" s="173"/>
      <c r="F64" s="173"/>
    </row>
    <row r="65" spans="2:6">
      <c r="B65" s="174"/>
      <c r="C65" s="168"/>
      <c r="D65" s="168"/>
      <c r="E65" s="168"/>
      <c r="F65" s="168"/>
    </row>
    <row r="66" spans="2:6">
      <c r="B66" s="166"/>
      <c r="C66" s="175"/>
      <c r="D66" s="175"/>
      <c r="E66" s="168"/>
      <c r="F66" s="176"/>
    </row>
    <row r="67" spans="2:6">
      <c r="B67" s="166"/>
      <c r="C67" s="175"/>
      <c r="D67" s="175"/>
      <c r="E67" s="168"/>
      <c r="F67" s="176"/>
    </row>
    <row r="68" spans="2:6">
      <c r="B68" s="166"/>
      <c r="C68" s="175"/>
      <c r="D68" s="175"/>
      <c r="E68" s="168"/>
      <c r="F68" s="176"/>
    </row>
    <row r="69" spans="2:6">
      <c r="B69" s="166"/>
      <c r="C69" s="175"/>
      <c r="D69" s="175"/>
      <c r="E69" s="168"/>
      <c r="F69" s="176"/>
    </row>
    <row r="70" spans="2:6">
      <c r="B70" s="166"/>
      <c r="C70" s="175"/>
      <c r="D70" s="175"/>
      <c r="E70" s="168"/>
      <c r="F70" s="176"/>
    </row>
    <row r="71" spans="2:6">
      <c r="B71" s="166"/>
      <c r="C71" s="175"/>
      <c r="D71" s="175"/>
      <c r="E71" s="168"/>
      <c r="F71" s="176"/>
    </row>
    <row r="72" spans="2:6">
      <c r="B72" s="166"/>
      <c r="C72" s="175"/>
      <c r="D72" s="175"/>
      <c r="E72" s="168"/>
      <c r="F72" s="176"/>
    </row>
    <row r="73" spans="2:6">
      <c r="B73" s="166"/>
      <c r="C73" s="175"/>
      <c r="D73" s="175"/>
      <c r="E73" s="168"/>
      <c r="F73" s="176"/>
    </row>
    <row r="74" spans="2:6">
      <c r="B74" s="166"/>
      <c r="C74" s="175"/>
      <c r="D74" s="175"/>
      <c r="E74" s="168"/>
      <c r="F74" s="176"/>
    </row>
    <row r="75" spans="2:6">
      <c r="B75" s="166"/>
      <c r="C75" s="175"/>
      <c r="D75" s="175"/>
      <c r="E75" s="168"/>
      <c r="F75" s="176"/>
    </row>
    <row r="76" spans="2:6">
      <c r="B76" s="166"/>
      <c r="C76" s="175"/>
      <c r="D76" s="175"/>
      <c r="E76" s="168"/>
      <c r="F76" s="176"/>
    </row>
    <row r="77" spans="2:6">
      <c r="B77" s="166"/>
      <c r="C77" s="175"/>
      <c r="D77" s="175"/>
      <c r="E77" s="168"/>
      <c r="F77" s="176"/>
    </row>
    <row r="78" spans="2:6">
      <c r="B78" s="166"/>
      <c r="C78" s="175"/>
      <c r="D78" s="175"/>
      <c r="E78" s="168"/>
      <c r="F78" s="176"/>
    </row>
    <row r="79" spans="2:6">
      <c r="B79" s="166"/>
      <c r="C79" s="175"/>
      <c r="D79" s="175"/>
      <c r="E79" s="168"/>
      <c r="F79" s="176"/>
    </row>
    <row r="80" spans="2:6">
      <c r="B80" s="166"/>
      <c r="C80" s="175"/>
      <c r="D80" s="175"/>
      <c r="E80" s="168"/>
      <c r="F80" s="176"/>
    </row>
    <row r="81" spans="2:6">
      <c r="B81" s="166"/>
      <c r="C81" s="175"/>
      <c r="D81" s="175"/>
      <c r="E81" s="168"/>
      <c r="F81" s="176"/>
    </row>
    <row r="82" spans="2:6">
      <c r="B82" s="174"/>
      <c r="C82" s="167"/>
      <c r="D82" s="167"/>
      <c r="E82" s="167"/>
      <c r="F82" s="177"/>
    </row>
    <row r="83" spans="2:6">
      <c r="B83" s="174"/>
      <c r="C83" s="175"/>
      <c r="D83" s="175"/>
      <c r="E83" s="168"/>
      <c r="F83" s="176"/>
    </row>
    <row r="84" spans="2:6">
      <c r="B84" s="174"/>
      <c r="C84" s="167"/>
      <c r="D84" s="167"/>
      <c r="E84" s="167"/>
      <c r="F84" s="177"/>
    </row>
    <row r="85" spans="2:6">
      <c r="B85" s="178"/>
      <c r="C85" s="168"/>
      <c r="D85" s="168"/>
      <c r="E85" s="168"/>
      <c r="F85" s="176"/>
    </row>
    <row r="86" spans="2:6">
      <c r="B86" s="179"/>
      <c r="C86" s="175"/>
      <c r="D86" s="175"/>
      <c r="E86" s="168"/>
      <c r="F86" s="176"/>
    </row>
    <row r="87" spans="2:6">
      <c r="B87" s="179"/>
      <c r="C87" s="175"/>
      <c r="D87" s="175"/>
      <c r="E87" s="168"/>
      <c r="F87" s="176"/>
    </row>
    <row r="88" spans="2:6">
      <c r="B88" s="166"/>
      <c r="C88" s="175"/>
      <c r="D88" s="175"/>
      <c r="E88" s="168"/>
      <c r="F88" s="176"/>
    </row>
    <row r="89" spans="2:6">
      <c r="B89" s="174"/>
      <c r="C89" s="167"/>
      <c r="D89" s="167"/>
      <c r="E89" s="167"/>
      <c r="F89" s="177"/>
    </row>
    <row r="90" spans="2:6">
      <c r="B90" s="174"/>
      <c r="C90" s="168"/>
      <c r="D90" s="168"/>
      <c r="E90" s="168"/>
      <c r="F90" s="176"/>
    </row>
    <row r="91" spans="2:6">
      <c r="B91" s="166"/>
      <c r="C91" s="175"/>
      <c r="D91" s="175"/>
      <c r="E91" s="168"/>
      <c r="F91" s="176"/>
    </row>
    <row r="92" spans="2:6">
      <c r="B92" s="166"/>
      <c r="C92" s="175"/>
      <c r="D92" s="175"/>
      <c r="E92" s="168"/>
      <c r="F92" s="176"/>
    </row>
    <row r="93" spans="2:6">
      <c r="B93" s="166"/>
      <c r="C93" s="175"/>
      <c r="D93" s="175"/>
      <c r="E93" s="168"/>
      <c r="F93" s="176"/>
    </row>
    <row r="94" spans="2:6">
      <c r="B94" s="166"/>
      <c r="C94" s="175"/>
      <c r="D94" s="175"/>
      <c r="E94" s="168"/>
      <c r="F94" s="176"/>
    </row>
    <row r="95" spans="2:6">
      <c r="B95" s="166"/>
      <c r="C95" s="175"/>
      <c r="D95" s="175"/>
      <c r="E95" s="168"/>
      <c r="F95" s="176"/>
    </row>
    <row r="96" spans="2:6">
      <c r="B96" s="166"/>
      <c r="C96" s="175"/>
      <c r="D96" s="175"/>
      <c r="E96" s="168"/>
      <c r="F96" s="176"/>
    </row>
    <row r="97" spans="2:6">
      <c r="B97" s="166"/>
      <c r="C97" s="175"/>
      <c r="D97" s="175"/>
      <c r="E97" s="168"/>
      <c r="F97" s="176"/>
    </row>
    <row r="98" spans="2:6">
      <c r="B98" s="174"/>
      <c r="C98" s="167"/>
      <c r="D98" s="167"/>
      <c r="E98" s="167"/>
      <c r="F98" s="177"/>
    </row>
    <row r="99" spans="2:6">
      <c r="B99" s="174"/>
      <c r="C99" s="168"/>
      <c r="D99" s="168"/>
      <c r="E99" s="168"/>
      <c r="F99" s="176"/>
    </row>
    <row r="100" spans="2:6">
      <c r="B100" s="166"/>
      <c r="C100" s="175"/>
      <c r="D100" s="175"/>
      <c r="E100" s="168"/>
      <c r="F100" s="176"/>
    </row>
    <row r="101" spans="2:6">
      <c r="B101" s="166"/>
      <c r="C101" s="175"/>
      <c r="D101" s="175"/>
      <c r="E101" s="168"/>
      <c r="F101" s="176"/>
    </row>
    <row r="102" spans="2:6">
      <c r="B102" s="166"/>
      <c r="C102" s="175"/>
      <c r="D102" s="175"/>
      <c r="E102" s="168"/>
      <c r="F102" s="176"/>
    </row>
    <row r="103" spans="2:6">
      <c r="B103" s="166"/>
      <c r="C103" s="175"/>
      <c r="D103" s="175"/>
      <c r="E103" s="168"/>
      <c r="F103" s="176"/>
    </row>
    <row r="104" spans="2:6">
      <c r="B104" s="166"/>
      <c r="C104" s="175"/>
      <c r="D104" s="175"/>
      <c r="E104" s="168"/>
      <c r="F104" s="176"/>
    </row>
    <row r="105" spans="2:6">
      <c r="B105" s="166"/>
      <c r="C105" s="175"/>
      <c r="D105" s="175"/>
      <c r="E105" s="168"/>
      <c r="F105" s="176"/>
    </row>
    <row r="106" spans="2:6">
      <c r="B106" s="166"/>
      <c r="C106" s="175"/>
      <c r="D106" s="175"/>
      <c r="E106" s="168"/>
      <c r="F106" s="176"/>
    </row>
    <row r="107" spans="2:6">
      <c r="B107" s="166"/>
      <c r="C107" s="175"/>
      <c r="D107" s="175"/>
      <c r="E107" s="168"/>
      <c r="F107" s="176"/>
    </row>
    <row r="108" spans="2:6">
      <c r="B108" s="174"/>
      <c r="C108" s="167"/>
      <c r="D108" s="167"/>
      <c r="E108" s="167"/>
      <c r="F108" s="177"/>
    </row>
    <row r="109" spans="2:6">
      <c r="B109" s="174"/>
      <c r="C109" s="168"/>
      <c r="D109" s="168"/>
      <c r="E109" s="168"/>
      <c r="F109" s="168"/>
    </row>
    <row r="110" spans="2:6">
      <c r="B110" s="166"/>
      <c r="C110" s="175"/>
      <c r="D110" s="175"/>
      <c r="E110" s="168"/>
      <c r="F110" s="176"/>
    </row>
    <row r="111" spans="2:6">
      <c r="B111" s="166"/>
      <c r="C111" s="175"/>
      <c r="D111" s="175"/>
      <c r="E111" s="168"/>
      <c r="F111" s="176"/>
    </row>
    <row r="112" spans="2:6">
      <c r="B112" s="166"/>
      <c r="C112" s="175"/>
      <c r="D112" s="175"/>
      <c r="E112" s="168"/>
      <c r="F112" s="176"/>
    </row>
    <row r="113" spans="2:6">
      <c r="B113" s="166"/>
      <c r="C113" s="175"/>
      <c r="D113" s="175"/>
      <c r="E113" s="168"/>
      <c r="F113" s="176"/>
    </row>
    <row r="114" spans="2:6">
      <c r="B114" s="166"/>
      <c r="C114" s="175"/>
      <c r="D114" s="175"/>
      <c r="E114" s="168"/>
      <c r="F114" s="176"/>
    </row>
    <row r="115" spans="2:6">
      <c r="B115" s="166"/>
      <c r="C115" s="175"/>
      <c r="D115" s="175"/>
      <c r="E115" s="168"/>
      <c r="F115" s="176"/>
    </row>
    <row r="116" spans="2:6">
      <c r="B116" s="166"/>
      <c r="C116" s="175"/>
      <c r="D116" s="175"/>
      <c r="E116" s="168"/>
      <c r="F116" s="176"/>
    </row>
    <row r="117" spans="2:6">
      <c r="B117" s="166"/>
      <c r="C117" s="175"/>
      <c r="D117" s="175"/>
      <c r="E117" s="168"/>
      <c r="F117" s="176"/>
    </row>
    <row r="118" spans="2:6">
      <c r="B118" s="166"/>
      <c r="C118" s="175"/>
      <c r="D118" s="175"/>
      <c r="E118" s="168"/>
      <c r="F118" s="176"/>
    </row>
    <row r="119" spans="2:6">
      <c r="B119" s="166"/>
      <c r="C119" s="175"/>
      <c r="D119" s="175"/>
      <c r="E119" s="168"/>
      <c r="F119" s="176"/>
    </row>
    <row r="120" spans="2:6">
      <c r="B120" s="166"/>
      <c r="C120" s="175"/>
      <c r="D120" s="175"/>
      <c r="E120" s="168"/>
      <c r="F120" s="176"/>
    </row>
    <row r="121" spans="2:6">
      <c r="B121" s="166"/>
      <c r="C121" s="175"/>
      <c r="D121" s="175"/>
      <c r="E121" s="168"/>
      <c r="F121" s="176"/>
    </row>
    <row r="122" spans="2:6">
      <c r="B122" s="166"/>
      <c r="C122" s="175"/>
      <c r="D122" s="175"/>
      <c r="E122" s="168"/>
      <c r="F122" s="176"/>
    </row>
    <row r="123" spans="2:6">
      <c r="B123" s="166"/>
      <c r="C123" s="175"/>
      <c r="D123" s="175"/>
      <c r="E123" s="168"/>
      <c r="F123" s="176"/>
    </row>
    <row r="124" spans="2:6">
      <c r="B124" s="166"/>
      <c r="C124" s="175"/>
      <c r="D124" s="175"/>
      <c r="E124" s="168"/>
      <c r="F124" s="176"/>
    </row>
    <row r="125" spans="2:6">
      <c r="B125" s="166"/>
      <c r="C125" s="175"/>
      <c r="D125" s="175"/>
      <c r="E125" s="168"/>
      <c r="F125" s="176"/>
    </row>
    <row r="126" spans="2:6">
      <c r="B126" s="166"/>
      <c r="C126" s="175"/>
      <c r="D126" s="175"/>
      <c r="E126" s="168"/>
      <c r="F126" s="176"/>
    </row>
    <row r="127" spans="2:6">
      <c r="B127" s="166"/>
      <c r="C127" s="175"/>
      <c r="D127" s="175"/>
      <c r="E127" s="168"/>
      <c r="F127" s="176"/>
    </row>
    <row r="128" spans="2:6">
      <c r="B128" s="174"/>
      <c r="C128" s="167"/>
      <c r="D128" s="167"/>
      <c r="E128" s="167"/>
      <c r="F128" s="177"/>
    </row>
    <row r="129" spans="2:6">
      <c r="B129" s="174"/>
      <c r="C129" s="168"/>
      <c r="D129" s="168"/>
      <c r="E129" s="168"/>
      <c r="F129" s="168"/>
    </row>
    <row r="130" spans="2:6">
      <c r="B130" s="166"/>
      <c r="C130" s="175"/>
      <c r="D130" s="175"/>
      <c r="E130" s="168"/>
      <c r="F130" s="176"/>
    </row>
    <row r="131" spans="2:6">
      <c r="B131" s="166"/>
      <c r="C131" s="175"/>
      <c r="D131" s="175"/>
      <c r="E131" s="168"/>
      <c r="F131" s="176"/>
    </row>
    <row r="132" spans="2:6">
      <c r="B132" s="166"/>
      <c r="C132" s="175"/>
      <c r="D132" s="175"/>
      <c r="E132" s="168"/>
      <c r="F132" s="176"/>
    </row>
    <row r="133" spans="2:6">
      <c r="B133" s="166"/>
      <c r="C133" s="175"/>
      <c r="D133" s="175"/>
      <c r="E133" s="168"/>
      <c r="F133" s="176"/>
    </row>
    <row r="134" spans="2:6">
      <c r="B134" s="166"/>
      <c r="C134" s="175"/>
      <c r="D134" s="175"/>
      <c r="E134" s="168"/>
      <c r="F134" s="176"/>
    </row>
    <row r="135" spans="2:6">
      <c r="B135" s="166"/>
      <c r="C135" s="175"/>
      <c r="D135" s="175"/>
      <c r="E135" s="168"/>
      <c r="F135" s="176"/>
    </row>
    <row r="136" spans="2:6">
      <c r="B136" s="166"/>
      <c r="C136" s="175"/>
      <c r="D136" s="175"/>
      <c r="E136" s="168"/>
      <c r="F136" s="176"/>
    </row>
    <row r="137" spans="2:6">
      <c r="B137" s="166"/>
      <c r="C137" s="175"/>
      <c r="D137" s="175"/>
      <c r="E137" s="168"/>
      <c r="F137" s="176"/>
    </row>
    <row r="138" spans="2:6">
      <c r="B138" s="174"/>
      <c r="C138" s="167"/>
      <c r="D138" s="167"/>
      <c r="E138" s="167"/>
      <c r="F138" s="177"/>
    </row>
    <row r="139" spans="2:6">
      <c r="B139" s="174"/>
      <c r="C139" s="168"/>
      <c r="D139" s="168"/>
      <c r="E139" s="168"/>
      <c r="F139" s="168"/>
    </row>
    <row r="140" spans="2:6">
      <c r="B140" s="166"/>
      <c r="C140" s="175"/>
      <c r="D140" s="175"/>
      <c r="E140" s="168"/>
      <c r="F140" s="176"/>
    </row>
    <row r="141" spans="2:6">
      <c r="B141" s="166"/>
      <c r="C141" s="175"/>
      <c r="D141" s="175"/>
      <c r="E141" s="168"/>
      <c r="F141" s="176"/>
    </row>
    <row r="142" spans="2:6">
      <c r="B142" s="174"/>
      <c r="C142" s="167"/>
      <c r="D142" s="167"/>
      <c r="E142" s="167"/>
      <c r="F142" s="177"/>
    </row>
    <row r="143" spans="2:6">
      <c r="B143" s="166"/>
      <c r="C143" s="167"/>
      <c r="D143" s="167"/>
      <c r="E143" s="167"/>
      <c r="F143" s="168"/>
    </row>
    <row r="144" spans="2:6">
      <c r="B144" s="166"/>
      <c r="C144" s="167"/>
      <c r="D144" s="167"/>
      <c r="E144" s="167"/>
      <c r="F144" s="168"/>
    </row>
    <row r="145" spans="2:6">
      <c r="B145" s="169"/>
      <c r="C145" s="167"/>
      <c r="D145" s="167"/>
      <c r="E145" s="167"/>
      <c r="F145" s="170"/>
    </row>
    <row r="146" spans="2:6">
      <c r="B146" s="171"/>
      <c r="C146" s="172"/>
      <c r="D146" s="172"/>
      <c r="E146" s="173"/>
      <c r="F146" s="173"/>
    </row>
    <row r="147" spans="2:6">
      <c r="B147" s="178"/>
      <c r="C147" s="168"/>
      <c r="D147" s="168"/>
      <c r="E147" s="168"/>
      <c r="F147" s="176"/>
    </row>
    <row r="148" spans="2:6">
      <c r="B148" s="166"/>
      <c r="C148" s="175"/>
      <c r="D148" s="175"/>
      <c r="E148" s="168"/>
      <c r="F148" s="176"/>
    </row>
    <row r="149" spans="2:6">
      <c r="B149" s="179"/>
      <c r="C149" s="175"/>
      <c r="D149" s="175"/>
      <c r="E149" s="168"/>
      <c r="F149" s="176"/>
    </row>
    <row r="150" spans="2:6">
      <c r="B150" s="179"/>
      <c r="C150" s="175"/>
      <c r="D150" s="175"/>
      <c r="E150" s="168"/>
      <c r="F150" s="176"/>
    </row>
    <row r="151" spans="2:6">
      <c r="B151" s="179"/>
      <c r="C151" s="175"/>
      <c r="D151" s="175"/>
      <c r="E151" s="168"/>
      <c r="F151" s="176"/>
    </row>
    <row r="152" spans="2:6">
      <c r="B152" s="179"/>
      <c r="C152" s="175"/>
      <c r="D152" s="175"/>
      <c r="E152" s="168"/>
      <c r="F152" s="176"/>
    </row>
    <row r="153" spans="2:6">
      <c r="B153" s="179"/>
      <c r="C153" s="175"/>
      <c r="D153" s="175"/>
      <c r="E153" s="168"/>
      <c r="F153" s="176"/>
    </row>
    <row r="154" spans="2:6">
      <c r="B154" s="174"/>
      <c r="C154" s="167"/>
      <c r="D154" s="167"/>
      <c r="E154" s="167"/>
      <c r="F154" s="177"/>
    </row>
    <row r="155" spans="2:6">
      <c r="B155" s="174"/>
      <c r="C155" s="168"/>
      <c r="D155" s="168"/>
      <c r="E155" s="168"/>
      <c r="F155" s="168"/>
    </row>
    <row r="156" spans="2:6">
      <c r="B156" s="166"/>
      <c r="C156" s="175"/>
      <c r="D156" s="175"/>
      <c r="E156" s="168"/>
      <c r="F156" s="176"/>
    </row>
    <row r="157" spans="2:6">
      <c r="B157" s="166"/>
      <c r="C157" s="175"/>
      <c r="D157" s="175"/>
      <c r="E157" s="168"/>
      <c r="F157" s="180"/>
    </row>
    <row r="158" spans="2:6">
      <c r="B158" s="166"/>
      <c r="C158" s="175"/>
      <c r="D158" s="175"/>
      <c r="E158" s="168"/>
      <c r="F158" s="176"/>
    </row>
    <row r="159" spans="2:6">
      <c r="B159" s="166"/>
      <c r="C159" s="175"/>
      <c r="D159" s="175"/>
      <c r="E159" s="168"/>
      <c r="F159" s="176"/>
    </row>
    <row r="160" spans="2:6">
      <c r="B160" s="166"/>
      <c r="C160" s="175"/>
      <c r="D160" s="175"/>
      <c r="E160" s="168"/>
      <c r="F160" s="176"/>
    </row>
    <row r="161" spans="2:6">
      <c r="B161" s="166"/>
      <c r="C161" s="175"/>
      <c r="D161" s="175"/>
      <c r="E161" s="168"/>
      <c r="F161" s="176"/>
    </row>
    <row r="162" spans="2:6">
      <c r="B162" s="166"/>
      <c r="C162" s="175"/>
      <c r="D162" s="175"/>
      <c r="E162" s="168"/>
      <c r="F162" s="176"/>
    </row>
    <row r="163" spans="2:6">
      <c r="B163" s="166"/>
      <c r="C163" s="175"/>
      <c r="D163" s="175"/>
      <c r="E163" s="168"/>
      <c r="F163" s="176"/>
    </row>
    <row r="164" spans="2:6">
      <c r="B164" s="166"/>
      <c r="C164" s="175"/>
      <c r="D164" s="175"/>
      <c r="E164" s="168"/>
      <c r="F164" s="176"/>
    </row>
    <row r="165" spans="2:6">
      <c r="B165" s="166"/>
      <c r="C165" s="175"/>
      <c r="D165" s="175"/>
      <c r="E165" s="168"/>
      <c r="F165" s="176"/>
    </row>
    <row r="166" spans="2:6">
      <c r="B166" s="166"/>
      <c r="C166" s="175"/>
      <c r="D166" s="175"/>
      <c r="E166" s="168"/>
      <c r="F166" s="176"/>
    </row>
    <row r="167" spans="2:6">
      <c r="B167" s="174"/>
      <c r="C167" s="167"/>
      <c r="D167" s="167"/>
      <c r="E167" s="167"/>
      <c r="F167" s="177"/>
    </row>
    <row r="168" spans="2:6">
      <c r="B168" s="174"/>
      <c r="C168" s="168"/>
      <c r="D168" s="168"/>
      <c r="E168" s="168"/>
      <c r="F168" s="168"/>
    </row>
    <row r="169" spans="2:6">
      <c r="B169" s="166"/>
      <c r="C169" s="175"/>
      <c r="D169" s="175"/>
      <c r="E169" s="168"/>
      <c r="F169" s="176"/>
    </row>
    <row r="170" spans="2:6">
      <c r="B170" s="166"/>
      <c r="C170" s="175"/>
      <c r="D170" s="175"/>
      <c r="E170" s="168"/>
      <c r="F170" s="176"/>
    </row>
    <row r="171" spans="2:6">
      <c r="B171" s="166"/>
      <c r="C171" s="175"/>
      <c r="D171" s="175"/>
      <c r="E171" s="168"/>
      <c r="F171" s="176"/>
    </row>
    <row r="172" spans="2:6">
      <c r="B172" s="166"/>
      <c r="C172" s="175"/>
      <c r="D172" s="175"/>
      <c r="E172" s="168"/>
      <c r="F172" s="176"/>
    </row>
    <row r="173" spans="2:6">
      <c r="B173" s="166"/>
      <c r="C173" s="175"/>
      <c r="D173" s="175"/>
      <c r="E173" s="168"/>
      <c r="F173" s="176"/>
    </row>
    <row r="174" spans="2:6">
      <c r="B174" s="166"/>
      <c r="C174" s="175"/>
      <c r="D174" s="175"/>
      <c r="E174" s="168"/>
      <c r="F174" s="176"/>
    </row>
    <row r="175" spans="2:6">
      <c r="B175" s="166"/>
      <c r="C175" s="175"/>
      <c r="D175" s="175"/>
      <c r="E175" s="168"/>
      <c r="F175" s="176"/>
    </row>
    <row r="176" spans="2:6">
      <c r="B176" s="166"/>
      <c r="C176" s="175"/>
      <c r="D176" s="175"/>
      <c r="E176" s="168"/>
      <c r="F176" s="176"/>
    </row>
    <row r="177" spans="2:6">
      <c r="B177" s="166"/>
      <c r="C177" s="175"/>
      <c r="D177" s="175"/>
      <c r="E177" s="168"/>
      <c r="F177" s="176"/>
    </row>
    <row r="178" spans="2:6">
      <c r="B178" s="166"/>
      <c r="C178" s="175"/>
      <c r="D178" s="175"/>
      <c r="E178" s="168"/>
      <c r="F178" s="176"/>
    </row>
    <row r="179" spans="2:6">
      <c r="B179" s="166"/>
      <c r="C179" s="175"/>
      <c r="D179" s="175"/>
      <c r="E179" s="168"/>
      <c r="F179" s="176"/>
    </row>
    <row r="180" spans="2:6">
      <c r="B180" s="166"/>
      <c r="C180" s="175"/>
      <c r="D180" s="175"/>
      <c r="E180" s="168"/>
      <c r="F180" s="176"/>
    </row>
    <row r="181" spans="2:6">
      <c r="B181" s="166"/>
      <c r="C181" s="175"/>
      <c r="D181" s="175"/>
      <c r="E181" s="168"/>
      <c r="F181" s="176"/>
    </row>
    <row r="182" spans="2:6">
      <c r="B182" s="166"/>
      <c r="C182" s="175"/>
      <c r="D182" s="175"/>
      <c r="E182" s="168"/>
      <c r="F182" s="176"/>
    </row>
    <row r="183" spans="2:6">
      <c r="B183" s="166"/>
      <c r="C183" s="175"/>
      <c r="D183" s="175"/>
      <c r="E183" s="168"/>
      <c r="F183" s="176"/>
    </row>
    <row r="184" spans="2:6">
      <c r="B184" s="166"/>
      <c r="C184" s="175"/>
      <c r="D184" s="175"/>
      <c r="E184" s="168"/>
      <c r="F184" s="176"/>
    </row>
    <row r="185" spans="2:6">
      <c r="B185" s="166"/>
      <c r="C185" s="175"/>
      <c r="D185" s="175"/>
      <c r="E185" s="168"/>
      <c r="F185" s="176"/>
    </row>
    <row r="186" spans="2:6">
      <c r="B186" s="166"/>
      <c r="C186" s="175"/>
      <c r="D186" s="175"/>
      <c r="E186" s="168"/>
      <c r="F186" s="176"/>
    </row>
    <row r="187" spans="2:6">
      <c r="B187" s="166"/>
      <c r="C187" s="175"/>
      <c r="D187" s="175"/>
      <c r="E187" s="168"/>
      <c r="F187" s="176"/>
    </row>
    <row r="188" spans="2:6">
      <c r="B188" s="166"/>
      <c r="C188" s="175"/>
      <c r="D188" s="175"/>
      <c r="E188" s="168"/>
      <c r="F188" s="176"/>
    </row>
    <row r="189" spans="2:6">
      <c r="B189" s="166"/>
      <c r="C189" s="175"/>
      <c r="D189" s="175"/>
      <c r="E189" s="168"/>
      <c r="F189" s="176"/>
    </row>
    <row r="190" spans="2:6">
      <c r="B190" s="166"/>
      <c r="C190" s="175"/>
      <c r="D190" s="175"/>
      <c r="E190" s="168"/>
      <c r="F190" s="176"/>
    </row>
    <row r="191" spans="2:6">
      <c r="B191" s="166"/>
      <c r="C191" s="175"/>
      <c r="D191" s="175"/>
      <c r="E191" s="168"/>
      <c r="F191" s="176"/>
    </row>
    <row r="192" spans="2:6">
      <c r="B192" s="166"/>
      <c r="C192" s="175"/>
      <c r="D192" s="175"/>
      <c r="E192" s="168"/>
      <c r="F192" s="176"/>
    </row>
    <row r="193" spans="2:6">
      <c r="B193" s="166"/>
      <c r="C193" s="175"/>
      <c r="D193" s="175"/>
      <c r="E193" s="168"/>
      <c r="F193" s="176"/>
    </row>
    <row r="194" spans="2:6">
      <c r="B194" s="166"/>
      <c r="C194" s="175"/>
      <c r="D194" s="175"/>
      <c r="E194" s="168"/>
      <c r="F194" s="176"/>
    </row>
    <row r="195" spans="2:6">
      <c r="B195" s="166"/>
      <c r="C195" s="175"/>
      <c r="D195" s="175"/>
      <c r="E195" s="168"/>
      <c r="F195" s="176"/>
    </row>
    <row r="196" spans="2:6">
      <c r="B196" s="166"/>
      <c r="C196" s="175"/>
      <c r="D196" s="175"/>
      <c r="E196" s="168"/>
      <c r="F196" s="176"/>
    </row>
    <row r="197" spans="2:6">
      <c r="B197" s="179"/>
      <c r="C197" s="175"/>
      <c r="D197" s="175"/>
      <c r="E197" s="168"/>
      <c r="F197" s="176"/>
    </row>
    <row r="198" spans="2:6">
      <c r="B198" s="179"/>
      <c r="C198" s="175"/>
      <c r="D198" s="175"/>
      <c r="E198" s="168"/>
      <c r="F198" s="176"/>
    </row>
    <row r="199" spans="2:6">
      <c r="B199" s="179"/>
      <c r="C199" s="175"/>
      <c r="D199" s="175"/>
      <c r="E199" s="168"/>
      <c r="F199" s="176"/>
    </row>
    <row r="200" spans="2:6">
      <c r="B200" s="179"/>
      <c r="C200" s="175"/>
      <c r="D200" s="175"/>
      <c r="E200" s="168"/>
      <c r="F200" s="176"/>
    </row>
    <row r="201" spans="2:6">
      <c r="B201" s="166"/>
      <c r="C201" s="175"/>
      <c r="D201" s="175"/>
      <c r="E201" s="168"/>
      <c r="F201" s="176"/>
    </row>
    <row r="202" spans="2:6">
      <c r="B202" s="179"/>
      <c r="C202" s="175"/>
      <c r="D202" s="175"/>
      <c r="E202" s="168"/>
      <c r="F202" s="176"/>
    </row>
    <row r="203" spans="2:6">
      <c r="B203" s="166"/>
      <c r="C203" s="175"/>
      <c r="D203" s="175"/>
      <c r="E203" s="168"/>
      <c r="F203" s="176"/>
    </row>
    <row r="204" spans="2:6">
      <c r="B204" s="166"/>
      <c r="C204" s="175"/>
      <c r="D204" s="175"/>
      <c r="E204" s="168"/>
      <c r="F204" s="176"/>
    </row>
    <row r="205" spans="2:6">
      <c r="B205" s="179"/>
      <c r="C205" s="175"/>
      <c r="D205" s="175"/>
      <c r="E205" s="168"/>
      <c r="F205" s="176"/>
    </row>
    <row r="206" spans="2:6">
      <c r="B206" s="179"/>
      <c r="C206" s="175"/>
      <c r="D206" s="175"/>
      <c r="E206" s="168"/>
      <c r="F206" s="176"/>
    </row>
    <row r="207" spans="2:6">
      <c r="B207" s="179"/>
      <c r="C207" s="175"/>
      <c r="D207" s="175"/>
      <c r="E207" s="168"/>
      <c r="F207" s="176"/>
    </row>
    <row r="208" spans="2:6">
      <c r="B208" s="179"/>
      <c r="C208" s="175"/>
      <c r="D208" s="175"/>
      <c r="E208" s="168"/>
      <c r="F208" s="176"/>
    </row>
    <row r="209" spans="2:7">
      <c r="B209" s="166"/>
      <c r="C209" s="175"/>
      <c r="D209" s="175"/>
      <c r="E209" s="168"/>
      <c r="F209" s="176"/>
    </row>
    <row r="210" spans="2:7">
      <c r="B210" s="166"/>
      <c r="C210" s="175"/>
      <c r="D210" s="175"/>
      <c r="E210" s="168"/>
      <c r="F210" s="176"/>
    </row>
    <row r="211" spans="2:7">
      <c r="B211" s="179"/>
      <c r="C211" s="175"/>
      <c r="D211" s="175"/>
      <c r="E211" s="168"/>
      <c r="F211" s="176"/>
    </row>
    <row r="212" spans="2:7">
      <c r="B212" s="179"/>
      <c r="C212" s="175"/>
      <c r="D212" s="175"/>
      <c r="E212" s="168"/>
      <c r="F212" s="176"/>
    </row>
    <row r="213" spans="2:7">
      <c r="B213" s="174"/>
      <c r="C213" s="167"/>
      <c r="D213" s="167"/>
      <c r="E213" s="167"/>
      <c r="F213" s="177"/>
    </row>
    <row r="214" spans="2:7">
      <c r="B214" s="178"/>
      <c r="C214" s="168"/>
      <c r="D214" s="168"/>
      <c r="E214" s="168"/>
      <c r="F214" s="176"/>
    </row>
    <row r="215" spans="2:7">
      <c r="B215" s="179"/>
      <c r="C215" s="175"/>
      <c r="D215" s="175"/>
      <c r="E215" s="168"/>
      <c r="F215" s="176"/>
    </row>
    <row r="216" spans="2:7">
      <c r="B216" s="174"/>
      <c r="C216" s="167"/>
      <c r="D216" s="167"/>
      <c r="E216" s="167"/>
      <c r="F216" s="177"/>
    </row>
    <row r="217" spans="2:7">
      <c r="B217" s="178"/>
      <c r="C217" s="168"/>
      <c r="D217" s="168"/>
      <c r="E217" s="168"/>
      <c r="F217" s="176"/>
    </row>
    <row r="218" spans="2:7">
      <c r="B218" s="179"/>
      <c r="C218" s="175"/>
      <c r="D218" s="175"/>
      <c r="E218" s="168"/>
      <c r="F218" s="176"/>
    </row>
    <row r="219" spans="2:7">
      <c r="B219" s="174"/>
      <c r="C219" s="167"/>
      <c r="D219" s="167"/>
      <c r="E219" s="167"/>
      <c r="F219" s="177"/>
    </row>
    <row r="220" spans="2:7">
      <c r="B220" s="174"/>
      <c r="C220" s="175"/>
      <c r="D220" s="175"/>
      <c r="E220" s="168"/>
      <c r="F220" s="176"/>
    </row>
    <row r="221" spans="2:7">
      <c r="B221" s="174"/>
      <c r="C221" s="167"/>
      <c r="D221" s="167"/>
      <c r="E221" s="167"/>
      <c r="F221" s="177"/>
      <c r="G221" s="181"/>
    </row>
    <row r="222" spans="2:7">
      <c r="B222" s="178"/>
      <c r="C222" s="168"/>
      <c r="D222" s="168"/>
      <c r="E222" s="168"/>
      <c r="F222" s="176"/>
    </row>
    <row r="223" spans="2:7">
      <c r="B223" s="166"/>
      <c r="C223" s="175"/>
      <c r="D223" s="175"/>
      <c r="E223" s="168"/>
      <c r="F223" s="176"/>
    </row>
    <row r="224" spans="2:7">
      <c r="B224" s="166"/>
      <c r="C224" s="175"/>
      <c r="D224" s="175"/>
      <c r="E224" s="168"/>
      <c r="F224" s="176"/>
    </row>
    <row r="225" spans="2:6">
      <c r="B225" s="166"/>
      <c r="C225" s="175"/>
      <c r="D225" s="175"/>
      <c r="E225" s="168"/>
      <c r="F225" s="176"/>
    </row>
    <row r="226" spans="2:6">
      <c r="B226" s="166"/>
      <c r="C226" s="175"/>
      <c r="D226" s="175"/>
      <c r="E226" s="168"/>
      <c r="F226" s="176"/>
    </row>
    <row r="227" spans="2:6">
      <c r="B227" s="166"/>
      <c r="C227" s="175"/>
      <c r="D227" s="175"/>
      <c r="E227" s="168"/>
      <c r="F227" s="176"/>
    </row>
    <row r="228" spans="2:6">
      <c r="B228" s="174"/>
      <c r="C228" s="167"/>
      <c r="D228" s="167"/>
      <c r="E228" s="167"/>
      <c r="F228" s="177"/>
    </row>
    <row r="229" spans="2:6">
      <c r="B229" s="174"/>
      <c r="C229" s="167"/>
      <c r="D229" s="167"/>
      <c r="E229" s="167"/>
      <c r="F229" s="177"/>
    </row>
    <row r="230" spans="2:6">
      <c r="B230" s="182"/>
      <c r="C230" s="183"/>
      <c r="D230" s="183"/>
      <c r="E230" s="183"/>
      <c r="F230" s="183"/>
    </row>
    <row r="231" spans="2:6">
      <c r="B231" s="182"/>
      <c r="C231" s="183"/>
      <c r="D231" s="183"/>
      <c r="E231" s="183"/>
      <c r="F231" s="183"/>
    </row>
    <row r="232" spans="2:6">
      <c r="B232" s="182"/>
      <c r="C232" s="183"/>
      <c r="D232" s="183"/>
      <c r="E232" s="183"/>
      <c r="F232" s="183"/>
    </row>
    <row r="233" spans="2:6">
      <c r="B233" s="182"/>
      <c r="C233" s="183"/>
      <c r="D233" s="183"/>
      <c r="E233" s="183"/>
      <c r="F233" s="183"/>
    </row>
    <row r="234" spans="2:6">
      <c r="B234" s="184" t="s">
        <v>34</v>
      </c>
      <c r="C234" s="175">
        <v>169196689.87</v>
      </c>
      <c r="D234" s="175">
        <v>175834941.16999999</v>
      </c>
      <c r="E234" s="183"/>
      <c r="F234" s="183"/>
    </row>
    <row r="235" spans="2:6">
      <c r="B235" s="184" t="s">
        <v>35</v>
      </c>
      <c r="C235" s="175">
        <v>5039638.5999999996</v>
      </c>
      <c r="D235" s="175">
        <v>3623381.23</v>
      </c>
      <c r="E235" s="183"/>
      <c r="F235" s="183"/>
    </row>
    <row r="236" spans="2:6">
      <c r="B236" s="184" t="s">
        <v>36</v>
      </c>
      <c r="C236" s="175">
        <v>612481.41</v>
      </c>
      <c r="D236" s="175">
        <v>477556.86</v>
      </c>
      <c r="E236" s="183"/>
      <c r="F236" s="183"/>
    </row>
    <row r="237" spans="2:6">
      <c r="B237" s="184" t="s">
        <v>37</v>
      </c>
      <c r="C237" s="175">
        <v>351125.07</v>
      </c>
      <c r="D237" s="175">
        <v>428976.27</v>
      </c>
      <c r="E237" s="183"/>
      <c r="F237" s="183"/>
    </row>
    <row r="238" spans="2:6">
      <c r="B238" s="182"/>
      <c r="C238" s="183"/>
      <c r="D238" s="183"/>
      <c r="E238" s="183"/>
      <c r="F238" s="183"/>
    </row>
    <row r="239" spans="2:6">
      <c r="B239" s="182"/>
      <c r="C239" s="185"/>
      <c r="D239" s="175"/>
      <c r="E239" s="183"/>
      <c r="F239" s="183"/>
    </row>
    <row r="240" spans="2:6">
      <c r="B240" s="182"/>
      <c r="C240" s="185"/>
      <c r="D240" s="175"/>
      <c r="E240" s="183"/>
      <c r="F240" s="183"/>
    </row>
    <row r="241" spans="2:6">
      <c r="B241" s="182"/>
      <c r="C241" s="185"/>
      <c r="D241" s="175"/>
      <c r="E241" s="183"/>
      <c r="F241" s="183"/>
    </row>
    <row r="242" spans="2:6">
      <c r="B242" s="182"/>
      <c r="C242" s="185"/>
      <c r="D242" s="175"/>
      <c r="E242" s="183"/>
      <c r="F242" s="183"/>
    </row>
    <row r="243" spans="2:6">
      <c r="B243" s="182"/>
      <c r="C243" s="183"/>
      <c r="D243" s="183"/>
      <c r="E243" s="183"/>
      <c r="F243" s="183"/>
    </row>
  </sheetData>
  <printOptions horizontalCentered="1" verticalCentered="1"/>
  <pageMargins left="0.76" right="0.77" top="0.75" bottom="0.75" header="0.3" footer="0.3"/>
  <pageSetup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5D5C9-60ED-48D1-A7A4-503902560999}">
  <sheetPr codeName="Sheet4">
    <pageSetUpPr fitToPage="1"/>
  </sheetPr>
  <dimension ref="A1:H82"/>
  <sheetViews>
    <sheetView zoomScale="90" zoomScaleNormal="90" workbookViewId="0"/>
  </sheetViews>
  <sheetFormatPr defaultColWidth="9.1796875" defaultRowHeight="23"/>
  <cols>
    <col min="1" max="1" width="5.7265625" style="115" customWidth="1"/>
    <col min="2" max="2" width="56.1796875" style="115" customWidth="1"/>
    <col min="3" max="5" width="28.26953125" style="115" customWidth="1"/>
    <col min="6" max="6" width="23.7265625" style="115" customWidth="1"/>
    <col min="7" max="7" width="9.1796875" style="187"/>
    <col min="8" max="8" width="10.453125" style="115" customWidth="1"/>
    <col min="9" max="16384" width="9.1796875" style="115"/>
  </cols>
  <sheetData>
    <row r="1" spans="1:8" s="120" customFormat="1">
      <c r="A1" s="186"/>
      <c r="B1" s="115"/>
      <c r="C1" s="111" t="s">
        <v>42</v>
      </c>
      <c r="D1" s="111"/>
      <c r="E1" s="116"/>
      <c r="F1" s="115"/>
      <c r="G1" s="119"/>
    </row>
    <row r="2" spans="1:8" s="120" customFormat="1">
      <c r="A2" s="186"/>
      <c r="B2" s="115"/>
      <c r="C2" s="111" t="s">
        <v>93</v>
      </c>
      <c r="D2" s="111"/>
      <c r="E2" s="116"/>
      <c r="F2" s="115"/>
      <c r="G2" s="119"/>
    </row>
    <row r="4" spans="1:8" s="120" customFormat="1">
      <c r="B4" s="188">
        <v>44621</v>
      </c>
      <c r="C4" s="111" t="s">
        <v>41</v>
      </c>
      <c r="D4" s="111"/>
      <c r="E4" s="111"/>
      <c r="F4" s="118" t="s">
        <v>94</v>
      </c>
      <c r="G4" s="119"/>
    </row>
    <row r="5" spans="1:8">
      <c r="B5" s="189" t="s">
        <v>6</v>
      </c>
      <c r="C5" s="190" t="s">
        <v>95</v>
      </c>
      <c r="D5" s="191" t="s">
        <v>96</v>
      </c>
      <c r="E5" s="192" t="s">
        <v>47</v>
      </c>
      <c r="F5" s="192" t="s">
        <v>48</v>
      </c>
    </row>
    <row r="6" spans="1:8">
      <c r="B6" s="193" t="s">
        <v>97</v>
      </c>
      <c r="C6" s="194"/>
      <c r="D6" s="195" t="s">
        <v>1</v>
      </c>
      <c r="E6" s="195"/>
      <c r="F6" s="196"/>
    </row>
    <row r="7" spans="1:8">
      <c r="B7" s="197" t="s">
        <v>98</v>
      </c>
      <c r="C7" s="198">
        <v>16294032.5</v>
      </c>
      <c r="D7" s="199">
        <v>20732773.32</v>
      </c>
      <c r="E7" s="200">
        <v>4438740.82</v>
      </c>
      <c r="F7" s="201">
        <v>0.27241512007540186</v>
      </c>
      <c r="H7" s="187"/>
    </row>
    <row r="8" spans="1:8">
      <c r="B8" s="197" t="s">
        <v>99</v>
      </c>
      <c r="C8" s="202">
        <v>509228.84</v>
      </c>
      <c r="D8" s="203">
        <v>410251.5</v>
      </c>
      <c r="E8" s="204">
        <v>-98977.340000000026</v>
      </c>
      <c r="F8" s="201">
        <v>-0.19436711400713286</v>
      </c>
      <c r="H8" s="187"/>
    </row>
    <row r="9" spans="1:8">
      <c r="B9" s="197" t="s">
        <v>100</v>
      </c>
      <c r="C9" s="202">
        <v>6737.5</v>
      </c>
      <c r="D9" s="203">
        <v>3476</v>
      </c>
      <c r="E9" s="204">
        <v>-3261.5</v>
      </c>
      <c r="F9" s="201">
        <v>-0.4840816326530612</v>
      </c>
      <c r="H9" s="187"/>
    </row>
    <row r="10" spans="1:8">
      <c r="B10" s="197" t="s">
        <v>101</v>
      </c>
      <c r="C10" s="202">
        <v>6454.54</v>
      </c>
      <c r="D10" s="203">
        <v>12739.699999999999</v>
      </c>
      <c r="E10" s="204">
        <v>6285.1599999999989</v>
      </c>
      <c r="F10" s="201">
        <v>0.97375800599268092</v>
      </c>
      <c r="H10" s="187"/>
    </row>
    <row r="11" spans="1:8">
      <c r="B11" s="197" t="s">
        <v>102</v>
      </c>
      <c r="C11" s="202">
        <v>0</v>
      </c>
      <c r="D11" s="203">
        <v>0</v>
      </c>
      <c r="E11" s="204">
        <v>0</v>
      </c>
      <c r="F11" s="201" t="s">
        <v>66</v>
      </c>
      <c r="H11" s="187"/>
    </row>
    <row r="12" spans="1:8">
      <c r="B12" s="197" t="s">
        <v>103</v>
      </c>
      <c r="C12" s="202">
        <v>15980500.699999999</v>
      </c>
      <c r="D12" s="203">
        <v>20152963.675999999</v>
      </c>
      <c r="E12" s="204">
        <v>4172462.9759999998</v>
      </c>
      <c r="F12" s="201">
        <v>0.26109713671236845</v>
      </c>
      <c r="H12" s="187"/>
    </row>
    <row r="13" spans="1:8">
      <c r="B13" s="197" t="s">
        <v>104</v>
      </c>
      <c r="C13" s="202">
        <v>57750</v>
      </c>
      <c r="D13" s="203">
        <v>100800</v>
      </c>
      <c r="E13" s="204">
        <v>43050</v>
      </c>
      <c r="F13" s="201">
        <v>0.74545454545454548</v>
      </c>
      <c r="H13" s="187"/>
    </row>
    <row r="14" spans="1:8">
      <c r="B14" s="197" t="s">
        <v>105</v>
      </c>
      <c r="C14" s="202">
        <v>45858</v>
      </c>
      <c r="D14" s="203">
        <v>80555.5</v>
      </c>
      <c r="E14" s="204">
        <v>34697.5</v>
      </c>
      <c r="F14" s="201">
        <v>0.75662915957957178</v>
      </c>
      <c r="H14" s="187"/>
    </row>
    <row r="15" spans="1:8">
      <c r="B15" s="197" t="s">
        <v>106</v>
      </c>
      <c r="C15" s="202">
        <v>156965.85999999999</v>
      </c>
      <c r="D15" s="203">
        <v>172897.93</v>
      </c>
      <c r="E15" s="204">
        <v>15932.070000000007</v>
      </c>
      <c r="F15" s="201">
        <v>0.10150022431629406</v>
      </c>
      <c r="H15" s="187"/>
    </row>
    <row r="16" spans="1:8">
      <c r="B16" s="197" t="s">
        <v>107</v>
      </c>
      <c r="C16" s="202">
        <v>0</v>
      </c>
      <c r="D16" s="203">
        <v>0</v>
      </c>
      <c r="E16" s="204">
        <v>0</v>
      </c>
      <c r="F16" s="201" t="s">
        <v>66</v>
      </c>
      <c r="H16" s="187"/>
    </row>
    <row r="17" spans="2:8">
      <c r="B17" s="197" t="s">
        <v>108</v>
      </c>
      <c r="C17" s="202">
        <v>513267.9</v>
      </c>
      <c r="D17" s="203">
        <v>877785.81</v>
      </c>
      <c r="E17" s="204">
        <v>364517.91000000003</v>
      </c>
      <c r="F17" s="201">
        <v>0.7101903508869345</v>
      </c>
      <c r="H17" s="187"/>
    </row>
    <row r="18" spans="2:8">
      <c r="B18" s="197" t="s">
        <v>109</v>
      </c>
      <c r="C18" s="202">
        <v>9000</v>
      </c>
      <c r="D18" s="203">
        <v>18000</v>
      </c>
      <c r="E18" s="204">
        <v>9000</v>
      </c>
      <c r="F18" s="201">
        <v>1</v>
      </c>
      <c r="H18" s="187"/>
    </row>
    <row r="19" spans="2:8">
      <c r="B19" s="197" t="s">
        <v>110</v>
      </c>
      <c r="C19" s="202">
        <v>410421.55</v>
      </c>
      <c r="D19" s="203">
        <v>517507.52399999998</v>
      </c>
      <c r="E19" s="204">
        <v>107085.97399999999</v>
      </c>
      <c r="F19" s="201">
        <v>0.26091703518004838</v>
      </c>
      <c r="H19" s="187"/>
    </row>
    <row r="20" spans="2:8">
      <c r="B20" s="205" t="s">
        <v>111</v>
      </c>
      <c r="C20" s="202">
        <v>55889.25</v>
      </c>
      <c r="D20" s="203">
        <v>99133.38</v>
      </c>
      <c r="E20" s="204">
        <v>43244.130000000005</v>
      </c>
      <c r="F20" s="201">
        <v>0.77374682966760167</v>
      </c>
      <c r="H20" s="187"/>
    </row>
    <row r="21" spans="2:8" ht="23.5" thickBot="1">
      <c r="B21" s="206" t="s">
        <v>59</v>
      </c>
      <c r="C21" s="207">
        <v>34046106.639999993</v>
      </c>
      <c r="D21" s="207">
        <v>43178884.339999996</v>
      </c>
      <c r="E21" s="207">
        <v>9132777.700000003</v>
      </c>
      <c r="F21" s="159">
        <v>0.26824734459564054</v>
      </c>
      <c r="H21" s="187"/>
    </row>
    <row r="22" spans="2:8" ht="23.5" thickTop="1">
      <c r="B22" s="208" t="s">
        <v>112</v>
      </c>
      <c r="C22" s="203">
        <v>1476942.83</v>
      </c>
      <c r="D22" s="203">
        <v>1935134.8</v>
      </c>
      <c r="E22" s="204">
        <v>458191.97</v>
      </c>
      <c r="F22" s="136">
        <v>0.31022999718953237</v>
      </c>
      <c r="H22" s="187"/>
    </row>
    <row r="23" spans="2:8" ht="23.5" thickBot="1">
      <c r="B23" s="206" t="s">
        <v>59</v>
      </c>
      <c r="C23" s="207">
        <v>1476942.83</v>
      </c>
      <c r="D23" s="207">
        <v>1935134.8</v>
      </c>
      <c r="E23" s="207">
        <v>458191.97</v>
      </c>
      <c r="F23" s="159">
        <v>0.31022999718953237</v>
      </c>
      <c r="H23" s="187"/>
    </row>
    <row r="24" spans="2:8" ht="23.5" thickTop="1">
      <c r="B24" s="208" t="s">
        <v>113</v>
      </c>
      <c r="C24" s="203">
        <v>151900</v>
      </c>
      <c r="D24" s="203">
        <v>202325</v>
      </c>
      <c r="E24" s="204">
        <v>50425</v>
      </c>
      <c r="F24" s="136">
        <v>0.33196181698485844</v>
      </c>
      <c r="H24" s="187"/>
    </row>
    <row r="25" spans="2:8" ht="23.5" thickBot="1">
      <c r="B25" s="206" t="s">
        <v>59</v>
      </c>
      <c r="C25" s="207">
        <v>151900</v>
      </c>
      <c r="D25" s="207">
        <v>202325</v>
      </c>
      <c r="E25" s="207">
        <v>50425</v>
      </c>
      <c r="F25" s="159">
        <v>0.33196181698485844</v>
      </c>
      <c r="H25" s="187"/>
    </row>
    <row r="26" spans="2:8" ht="23.5" thickTop="1">
      <c r="B26" s="209" t="s">
        <v>114</v>
      </c>
      <c r="C26" s="210"/>
      <c r="D26" s="210"/>
      <c r="E26" s="210"/>
      <c r="F26" s="211" t="s">
        <v>1</v>
      </c>
      <c r="H26" s="187"/>
    </row>
    <row r="27" spans="2:8">
      <c r="B27" s="212" t="s">
        <v>115</v>
      </c>
      <c r="C27" s="198">
        <v>825953.27</v>
      </c>
      <c r="D27" s="199">
        <v>-25098.57</v>
      </c>
      <c r="E27" s="200">
        <v>-851051.84</v>
      </c>
      <c r="F27" s="201">
        <v>-1.0303873970981432</v>
      </c>
      <c r="H27" s="187"/>
    </row>
    <row r="28" spans="2:8">
      <c r="B28" s="212" t="s">
        <v>116</v>
      </c>
      <c r="C28" s="202">
        <v>5252663.57</v>
      </c>
      <c r="D28" s="203">
        <v>471568.48</v>
      </c>
      <c r="E28" s="204">
        <v>-4781095.09</v>
      </c>
      <c r="F28" s="136">
        <v>-0.910222980452563</v>
      </c>
      <c r="H28" s="187"/>
    </row>
    <row r="29" spans="2:8">
      <c r="B29" s="213" t="s">
        <v>117</v>
      </c>
      <c r="C29" s="202">
        <v>556158.59</v>
      </c>
      <c r="D29" s="203">
        <v>193368.72</v>
      </c>
      <c r="E29" s="204">
        <v>-362789.87</v>
      </c>
      <c r="F29" s="136">
        <v>-0.65231370426194446</v>
      </c>
      <c r="H29" s="187"/>
    </row>
    <row r="30" spans="2:8" ht="23.5" thickBot="1">
      <c r="B30" s="206" t="s">
        <v>59</v>
      </c>
      <c r="C30" s="207">
        <v>6634775.4299999997</v>
      </c>
      <c r="D30" s="207">
        <v>639838.63</v>
      </c>
      <c r="E30" s="207">
        <v>-5994936.7999999998</v>
      </c>
      <c r="F30" s="159">
        <v>-0.90356288065050605</v>
      </c>
      <c r="H30" s="187"/>
    </row>
    <row r="31" spans="2:8" ht="23.5" thickTop="1">
      <c r="B31" s="214" t="s">
        <v>118</v>
      </c>
      <c r="C31" s="210"/>
      <c r="D31" s="210"/>
      <c r="E31" s="210"/>
      <c r="F31" s="211"/>
      <c r="H31" s="187"/>
    </row>
    <row r="32" spans="2:8">
      <c r="B32" s="213" t="s">
        <v>119</v>
      </c>
      <c r="C32" s="199">
        <v>621235.27</v>
      </c>
      <c r="D32" s="199">
        <v>26360.19</v>
      </c>
      <c r="E32" s="200">
        <v>-594875.08000000007</v>
      </c>
      <c r="F32" s="201">
        <v>-0.95756810459264496</v>
      </c>
      <c r="H32" s="187"/>
    </row>
    <row r="33" spans="2:8">
      <c r="B33" s="213" t="s">
        <v>120</v>
      </c>
      <c r="C33" s="203">
        <v>0</v>
      </c>
      <c r="D33" s="203">
        <v>0</v>
      </c>
      <c r="E33" s="204">
        <v>0</v>
      </c>
      <c r="F33" s="136" t="s">
        <v>66</v>
      </c>
      <c r="H33" s="187"/>
    </row>
    <row r="34" spans="2:8">
      <c r="B34" s="213" t="s">
        <v>121</v>
      </c>
      <c r="C34" s="203">
        <v>7.5</v>
      </c>
      <c r="D34" s="203">
        <v>0</v>
      </c>
      <c r="E34" s="204">
        <v>-7.5</v>
      </c>
      <c r="F34" s="136">
        <v>-1</v>
      </c>
      <c r="H34" s="187"/>
    </row>
    <row r="35" spans="2:8">
      <c r="B35" s="213" t="s">
        <v>122</v>
      </c>
      <c r="C35" s="203">
        <v>0</v>
      </c>
      <c r="D35" s="203">
        <v>0</v>
      </c>
      <c r="E35" s="204">
        <v>0</v>
      </c>
      <c r="F35" s="136" t="s">
        <v>66</v>
      </c>
      <c r="H35" s="187"/>
    </row>
    <row r="36" spans="2:8">
      <c r="B36" s="213" t="s">
        <v>123</v>
      </c>
      <c r="C36" s="203">
        <v>4672.4399999999996</v>
      </c>
      <c r="D36" s="203">
        <v>0</v>
      </c>
      <c r="E36" s="204">
        <v>-4672.4399999999996</v>
      </c>
      <c r="F36" s="136">
        <v>-1</v>
      </c>
      <c r="H36" s="187"/>
    </row>
    <row r="37" spans="2:8">
      <c r="B37" s="213" t="s">
        <v>124</v>
      </c>
      <c r="C37" s="203">
        <v>0</v>
      </c>
      <c r="D37" s="203">
        <v>0</v>
      </c>
      <c r="E37" s="204">
        <v>0</v>
      </c>
      <c r="F37" s="136" t="s">
        <v>66</v>
      </c>
      <c r="H37" s="187"/>
    </row>
    <row r="38" spans="2:8">
      <c r="B38" s="213" t="s">
        <v>125</v>
      </c>
      <c r="C38" s="203">
        <v>-110000</v>
      </c>
      <c r="D38" s="203">
        <v>0</v>
      </c>
      <c r="E38" s="204">
        <v>110000</v>
      </c>
      <c r="F38" s="136">
        <v>1</v>
      </c>
      <c r="H38" s="187"/>
    </row>
    <row r="39" spans="2:8" ht="23.5" thickBot="1">
      <c r="B39" s="206" t="s">
        <v>59</v>
      </c>
      <c r="C39" s="207">
        <v>515915.20999999996</v>
      </c>
      <c r="D39" s="207">
        <v>26360.19</v>
      </c>
      <c r="E39" s="207">
        <v>-489555.01999999996</v>
      </c>
      <c r="F39" s="159">
        <v>-0.94890596460608323</v>
      </c>
      <c r="H39" s="187"/>
    </row>
    <row r="40" spans="2:8" ht="23.5" thickTop="1">
      <c r="B40" s="214" t="s">
        <v>126</v>
      </c>
      <c r="C40" s="215"/>
      <c r="D40" s="215"/>
      <c r="E40" s="215"/>
      <c r="F40" s="216"/>
      <c r="H40" s="187"/>
    </row>
    <row r="41" spans="2:8">
      <c r="B41" s="213" t="s">
        <v>127</v>
      </c>
      <c r="C41" s="217">
        <v>17959300.170000002</v>
      </c>
      <c r="D41" s="218">
        <v>18853231.539999999</v>
      </c>
      <c r="E41" s="200">
        <v>893931.36999999732</v>
      </c>
      <c r="F41" s="201">
        <v>4.977540113134582E-2</v>
      </c>
      <c r="H41" s="187"/>
    </row>
    <row r="42" spans="2:8">
      <c r="B42" s="213" t="s">
        <v>128</v>
      </c>
      <c r="C42" s="202">
        <v>1612096.62</v>
      </c>
      <c r="D42" s="203">
        <v>1809931.99</v>
      </c>
      <c r="E42" s="204">
        <v>197835.36999999988</v>
      </c>
      <c r="F42" s="136">
        <v>0.12271930078235625</v>
      </c>
      <c r="H42" s="187"/>
    </row>
    <row r="43" spans="2:8">
      <c r="B43" s="213" t="s">
        <v>129</v>
      </c>
      <c r="C43" s="202">
        <v>14799.64</v>
      </c>
      <c r="D43" s="203">
        <v>15466.78</v>
      </c>
      <c r="E43" s="204">
        <v>667.14000000000124</v>
      </c>
      <c r="F43" s="136">
        <v>4.5078123521923592E-2</v>
      </c>
      <c r="H43" s="187"/>
    </row>
    <row r="44" spans="2:8">
      <c r="B44" s="213" t="s">
        <v>130</v>
      </c>
      <c r="C44" s="202">
        <v>919</v>
      </c>
      <c r="D44" s="203">
        <v>600</v>
      </c>
      <c r="E44" s="204">
        <v>-319</v>
      </c>
      <c r="F44" s="136">
        <v>-0.34711643090315558</v>
      </c>
      <c r="H44" s="187"/>
    </row>
    <row r="45" spans="2:8">
      <c r="B45" s="213" t="s">
        <v>131</v>
      </c>
      <c r="C45" s="202">
        <v>0</v>
      </c>
      <c r="D45" s="203">
        <v>200</v>
      </c>
      <c r="E45" s="204">
        <v>200</v>
      </c>
      <c r="F45" s="136">
        <v>1</v>
      </c>
      <c r="H45" s="187"/>
    </row>
    <row r="46" spans="2:8">
      <c r="B46" s="213" t="s">
        <v>132</v>
      </c>
      <c r="C46" s="219">
        <v>-7345.61</v>
      </c>
      <c r="D46" s="220">
        <v>49198.400000000001</v>
      </c>
      <c r="E46" s="215">
        <v>56544.01</v>
      </c>
      <c r="F46" s="221">
        <v>7.6976602351608658</v>
      </c>
      <c r="H46" s="187"/>
    </row>
    <row r="47" spans="2:8">
      <c r="B47" s="155" t="s">
        <v>133</v>
      </c>
      <c r="C47" s="222">
        <v>243.17</v>
      </c>
      <c r="D47" s="223">
        <v>2455</v>
      </c>
      <c r="E47" s="224">
        <v>2211.83</v>
      </c>
      <c r="F47" s="201">
        <v>9.0958177406752476</v>
      </c>
      <c r="H47" s="187"/>
    </row>
    <row r="48" spans="2:8" ht="23.5" thickBot="1">
      <c r="B48" s="160" t="s">
        <v>59</v>
      </c>
      <c r="C48" s="207">
        <v>19580012.990000006</v>
      </c>
      <c r="D48" s="207">
        <v>20731083.709999997</v>
      </c>
      <c r="E48" s="207">
        <v>1151070.7199999914</v>
      </c>
      <c r="F48" s="159">
        <v>5.8788046799962364E-2</v>
      </c>
      <c r="H48" s="187"/>
    </row>
    <row r="49" spans="2:8" ht="23.5" thickTop="1">
      <c r="B49" s="214" t="s">
        <v>134</v>
      </c>
      <c r="C49" s="215"/>
      <c r="D49" s="215"/>
      <c r="E49" s="215"/>
      <c r="F49" s="225"/>
      <c r="H49" s="187"/>
    </row>
    <row r="50" spans="2:8">
      <c r="B50" s="213" t="s">
        <v>135</v>
      </c>
      <c r="C50" s="199">
        <v>4515017.0999999996</v>
      </c>
      <c r="D50" s="199">
        <v>5050971.12</v>
      </c>
      <c r="E50" s="200">
        <v>535954.02000000048</v>
      </c>
      <c r="F50" s="201">
        <v>0.11870475972283705</v>
      </c>
      <c r="H50" s="187"/>
    </row>
    <row r="51" spans="2:8">
      <c r="B51" s="213" t="s">
        <v>136</v>
      </c>
      <c r="C51" s="203">
        <v>1337731.8799999999</v>
      </c>
      <c r="D51" s="203">
        <v>1316015.3500000001</v>
      </c>
      <c r="E51" s="204">
        <v>-21716.529999999795</v>
      </c>
      <c r="F51" s="136">
        <v>-1.6233843511301978E-2</v>
      </c>
      <c r="H51" s="187"/>
    </row>
    <row r="52" spans="2:8">
      <c r="B52" s="213" t="s">
        <v>137</v>
      </c>
      <c r="C52" s="203">
        <v>0</v>
      </c>
      <c r="D52" s="203">
        <v>0</v>
      </c>
      <c r="E52" s="204">
        <v>0</v>
      </c>
      <c r="F52" s="136" t="s">
        <v>66</v>
      </c>
      <c r="H52" s="187"/>
    </row>
    <row r="53" spans="2:8">
      <c r="B53" s="213" t="s">
        <v>138</v>
      </c>
      <c r="C53" s="203">
        <v>6534.8</v>
      </c>
      <c r="D53" s="203">
        <v>16594.060000000001</v>
      </c>
      <c r="E53" s="204">
        <v>10059.260000000002</v>
      </c>
      <c r="F53" s="136">
        <v>1.5393370875925816</v>
      </c>
      <c r="H53" s="187"/>
    </row>
    <row r="54" spans="2:8">
      <c r="B54" s="213" t="s">
        <v>139</v>
      </c>
      <c r="C54" s="203">
        <v>35561.25</v>
      </c>
      <c r="D54" s="203">
        <v>30295.67</v>
      </c>
      <c r="E54" s="204">
        <v>-5265.5800000000017</v>
      </c>
      <c r="F54" s="136">
        <v>-0.14807072304826185</v>
      </c>
      <c r="H54" s="187"/>
    </row>
    <row r="55" spans="2:8">
      <c r="B55" s="213" t="s">
        <v>140</v>
      </c>
      <c r="C55" s="203">
        <v>651.24</v>
      </c>
      <c r="D55" s="203">
        <v>4091.8</v>
      </c>
      <c r="E55" s="204">
        <v>3440.5600000000004</v>
      </c>
      <c r="F55" s="136">
        <v>5.2830907192432903</v>
      </c>
      <c r="H55" s="187"/>
    </row>
    <row r="56" spans="2:8">
      <c r="B56" s="213" t="s">
        <v>141</v>
      </c>
      <c r="C56" s="203">
        <v>240.53</v>
      </c>
      <c r="D56" s="203">
        <v>844.63</v>
      </c>
      <c r="E56" s="204">
        <v>604.1</v>
      </c>
      <c r="F56" s="136">
        <v>2.5115370224088474</v>
      </c>
      <c r="H56" s="187"/>
    </row>
    <row r="57" spans="2:8">
      <c r="B57" s="213" t="s">
        <v>142</v>
      </c>
      <c r="C57" s="203">
        <v>3491.94</v>
      </c>
      <c r="D57" s="203">
        <v>4494</v>
      </c>
      <c r="E57" s="204">
        <v>1002.06</v>
      </c>
      <c r="F57" s="136">
        <v>0.28696369353425316</v>
      </c>
      <c r="H57" s="187"/>
    </row>
    <row r="58" spans="2:8">
      <c r="B58" s="213" t="s">
        <v>143</v>
      </c>
      <c r="C58" s="203">
        <v>68550.41</v>
      </c>
      <c r="D58" s="203">
        <v>78713.62</v>
      </c>
      <c r="E58" s="204">
        <v>10163.209999999992</v>
      </c>
      <c r="F58" s="136">
        <v>0.14825892361548226</v>
      </c>
      <c r="H58" s="187"/>
    </row>
    <row r="59" spans="2:8">
      <c r="B59" s="213" t="s">
        <v>144</v>
      </c>
      <c r="C59" s="203">
        <v>61501.71</v>
      </c>
      <c r="D59" s="203">
        <v>61178.49</v>
      </c>
      <c r="E59" s="204">
        <v>-323.22000000000116</v>
      </c>
      <c r="F59" s="136">
        <v>-5.2554636285722977E-3</v>
      </c>
      <c r="H59" s="187"/>
    </row>
    <row r="60" spans="2:8" ht="23.5" thickBot="1">
      <c r="B60" s="206" t="s">
        <v>59</v>
      </c>
      <c r="C60" s="207">
        <v>6029280.8600000003</v>
      </c>
      <c r="D60" s="207">
        <v>6563198.7400000002</v>
      </c>
      <c r="E60" s="207">
        <v>533917.87999999989</v>
      </c>
      <c r="F60" s="159">
        <v>8.8554156357546071E-2</v>
      </c>
      <c r="H60" s="187"/>
    </row>
    <row r="61" spans="2:8" ht="23.5" thickTop="1">
      <c r="B61" s="214" t="s">
        <v>145</v>
      </c>
      <c r="C61" s="215" t="s">
        <v>1</v>
      </c>
      <c r="D61" s="215" t="s">
        <v>1</v>
      </c>
      <c r="E61" s="215"/>
      <c r="F61" s="225"/>
      <c r="H61" s="187"/>
    </row>
    <row r="62" spans="2:8">
      <c r="B62" s="213" t="s">
        <v>146</v>
      </c>
      <c r="C62" s="199">
        <v>1142772.82</v>
      </c>
      <c r="D62" s="199">
        <v>1254682.8500000001</v>
      </c>
      <c r="E62" s="200">
        <v>111910.03000000003</v>
      </c>
      <c r="F62" s="201">
        <v>9.792850165967372E-2</v>
      </c>
      <c r="H62" s="187"/>
    </row>
    <row r="63" spans="2:8">
      <c r="B63" s="213" t="s">
        <v>147</v>
      </c>
      <c r="C63" s="203">
        <v>1655</v>
      </c>
      <c r="D63" s="203">
        <v>1450</v>
      </c>
      <c r="E63" s="204">
        <v>-205</v>
      </c>
      <c r="F63" s="136">
        <v>-0.12386706948640483</v>
      </c>
      <c r="H63" s="187"/>
    </row>
    <row r="64" spans="2:8">
      <c r="B64" s="213" t="s">
        <v>148</v>
      </c>
      <c r="C64" s="203">
        <v>454.93</v>
      </c>
      <c r="D64" s="203">
        <v>509.55</v>
      </c>
      <c r="E64" s="204">
        <v>54.620000000000005</v>
      </c>
      <c r="F64" s="136">
        <v>0.12006242718660015</v>
      </c>
      <c r="H64" s="187"/>
    </row>
    <row r="65" spans="2:8">
      <c r="B65" s="213" t="s">
        <v>149</v>
      </c>
      <c r="C65" s="203">
        <v>45184.11</v>
      </c>
      <c r="D65" s="203">
        <v>47561.77</v>
      </c>
      <c r="E65" s="204">
        <v>2377.6599999999962</v>
      </c>
      <c r="F65" s="136">
        <v>5.2621596397494523E-2</v>
      </c>
      <c r="H65" s="187"/>
    </row>
    <row r="66" spans="2:8">
      <c r="B66" s="213" t="s">
        <v>150</v>
      </c>
      <c r="C66" s="203">
        <v>90.26</v>
      </c>
      <c r="D66" s="203">
        <v>510.73</v>
      </c>
      <c r="E66" s="204">
        <v>420.47</v>
      </c>
      <c r="F66" s="136">
        <v>4.65843119875914</v>
      </c>
      <c r="H66" s="187"/>
    </row>
    <row r="67" spans="2:8" ht="23.5" thickBot="1">
      <c r="B67" s="206" t="s">
        <v>59</v>
      </c>
      <c r="C67" s="207">
        <v>1190157.1200000001</v>
      </c>
      <c r="D67" s="207">
        <v>1304714.9000000001</v>
      </c>
      <c r="E67" s="207">
        <v>114557.78000000003</v>
      </c>
      <c r="F67" s="159">
        <v>9.6254333209383328E-2</v>
      </c>
      <c r="H67" s="187"/>
    </row>
    <row r="68" spans="2:8" ht="23.5" thickTop="1">
      <c r="B68" s="214" t="s">
        <v>151</v>
      </c>
      <c r="C68" s="215"/>
      <c r="D68" s="215"/>
      <c r="E68" s="215"/>
      <c r="F68" s="225"/>
      <c r="H68" s="187"/>
    </row>
    <row r="69" spans="2:8">
      <c r="B69" s="213" t="s">
        <v>152</v>
      </c>
      <c r="C69" s="199">
        <v>7886798.4800000004</v>
      </c>
      <c r="D69" s="218">
        <v>14245649.57</v>
      </c>
      <c r="E69" s="200">
        <v>6358851.0899999999</v>
      </c>
      <c r="F69" s="201">
        <v>0.80626519190585422</v>
      </c>
      <c r="H69" s="187"/>
    </row>
    <row r="70" spans="2:8" ht="23.5" thickBot="1">
      <c r="B70" s="206" t="s">
        <v>59</v>
      </c>
      <c r="C70" s="207">
        <v>7886798.4800000004</v>
      </c>
      <c r="D70" s="207">
        <v>14245649.57</v>
      </c>
      <c r="E70" s="207">
        <v>6358851.0899999999</v>
      </c>
      <c r="F70" s="159">
        <v>0.80626519190585422</v>
      </c>
      <c r="H70" s="187"/>
    </row>
    <row r="71" spans="2:8" ht="23.5" thickTop="1">
      <c r="H71" s="187"/>
    </row>
    <row r="72" spans="2:8">
      <c r="B72" s="493" t="s">
        <v>153</v>
      </c>
      <c r="C72" s="493"/>
      <c r="D72" s="493"/>
      <c r="E72" s="493"/>
      <c r="F72" s="493"/>
      <c r="H72" s="187"/>
    </row>
    <row r="73" spans="2:8" ht="20.149999999999999" customHeight="1">
      <c r="B73" s="493"/>
      <c r="C73" s="493"/>
      <c r="D73" s="493"/>
      <c r="E73" s="493"/>
      <c r="F73" s="493"/>
      <c r="H73" s="187"/>
    </row>
    <row r="74" spans="2:8">
      <c r="H74" s="187"/>
    </row>
    <row r="75" spans="2:8">
      <c r="H75" s="187"/>
    </row>
    <row r="76" spans="2:8">
      <c r="H76" s="187"/>
    </row>
    <row r="77" spans="2:8">
      <c r="H77" s="187"/>
    </row>
    <row r="78" spans="2:8">
      <c r="H78" s="187"/>
    </row>
    <row r="79" spans="2:8">
      <c r="H79" s="187"/>
    </row>
    <row r="80" spans="2:8">
      <c r="H80" s="187"/>
    </row>
    <row r="81" spans="8:8">
      <c r="H81" s="187"/>
    </row>
    <row r="82" spans="8:8">
      <c r="H82" s="187"/>
    </row>
  </sheetData>
  <mergeCells count="1">
    <mergeCell ref="B72:F73"/>
  </mergeCells>
  <printOptions horizontalCentered="1"/>
  <pageMargins left="0.25" right="0.25" top="0.45" bottom="0.54" header="0.3" footer="0.3"/>
  <pageSetup scale="5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64CD1-C159-4A9E-AA1C-D00783D6253F}">
  <sheetPr codeName="Sheet5"/>
  <dimension ref="B1:H95"/>
  <sheetViews>
    <sheetView showGridLines="0" zoomScale="90" zoomScaleNormal="90" workbookViewId="0"/>
  </sheetViews>
  <sheetFormatPr defaultColWidth="9.1796875" defaultRowHeight="23"/>
  <cols>
    <col min="1" max="1" width="5.7265625" style="115" customWidth="1"/>
    <col min="2" max="2" width="77.81640625" style="115" bestFit="1" customWidth="1"/>
    <col min="3" max="5" width="28.26953125" style="115" customWidth="1"/>
    <col min="6" max="6" width="23.7265625" style="115" customWidth="1"/>
    <col min="7" max="7" width="11.453125" style="187" customWidth="1"/>
    <col min="8" max="16384" width="9.1796875" style="115"/>
  </cols>
  <sheetData>
    <row r="1" spans="2:8">
      <c r="C1" s="111" t="s">
        <v>42</v>
      </c>
      <c r="D1" s="111"/>
      <c r="E1" s="116"/>
      <c r="G1" s="114"/>
    </row>
    <row r="2" spans="2:8">
      <c r="C2" s="111" t="s">
        <v>93</v>
      </c>
      <c r="D2" s="111"/>
      <c r="E2" s="116"/>
      <c r="G2" s="114"/>
    </row>
    <row r="3" spans="2:8">
      <c r="B3" s="226">
        <v>44621</v>
      </c>
      <c r="C3" s="111" t="s">
        <v>41</v>
      </c>
      <c r="D3" s="111"/>
      <c r="E3" s="111"/>
      <c r="F3" s="118" t="s">
        <v>154</v>
      </c>
    </row>
    <row r="4" spans="2:8">
      <c r="B4" s="192" t="s">
        <v>6</v>
      </c>
      <c r="C4" s="191" t="s">
        <v>45</v>
      </c>
      <c r="D4" s="191" t="s">
        <v>96</v>
      </c>
      <c r="E4" s="192" t="s">
        <v>47</v>
      </c>
      <c r="F4" s="192" t="s">
        <v>48</v>
      </c>
    </row>
    <row r="5" spans="2:8">
      <c r="B5" s="227" t="s">
        <v>155</v>
      </c>
      <c r="C5" s="228"/>
      <c r="D5" s="228"/>
      <c r="E5" s="229"/>
      <c r="F5" s="230"/>
    </row>
    <row r="6" spans="2:8">
      <c r="B6" s="215" t="s">
        <v>156</v>
      </c>
      <c r="C6" s="203">
        <v>14740494.27</v>
      </c>
      <c r="D6" s="203">
        <v>22456350.969999999</v>
      </c>
      <c r="E6" s="204">
        <v>7715856.6999999993</v>
      </c>
      <c r="F6" s="201">
        <v>0.52344626704298425</v>
      </c>
      <c r="H6" s="187"/>
    </row>
    <row r="7" spans="2:8">
      <c r="B7" s="215" t="s">
        <v>157</v>
      </c>
      <c r="C7" s="203">
        <v>115896.37</v>
      </c>
      <c r="D7" s="203">
        <v>198141.22</v>
      </c>
      <c r="E7" s="204">
        <v>82244.850000000006</v>
      </c>
      <c r="F7" s="201">
        <v>0.70964129420101774</v>
      </c>
      <c r="H7" s="187"/>
    </row>
    <row r="8" spans="2:8">
      <c r="B8" s="215" t="s">
        <v>158</v>
      </c>
      <c r="C8" s="203">
        <v>224.09</v>
      </c>
      <c r="D8" s="203">
        <v>1463.86</v>
      </c>
      <c r="E8" s="204">
        <v>1239.77</v>
      </c>
      <c r="F8" s="201">
        <v>5.5324646347449686</v>
      </c>
      <c r="H8" s="187"/>
    </row>
    <row r="9" spans="2:8">
      <c r="B9" s="215" t="s">
        <v>159</v>
      </c>
      <c r="C9" s="203">
        <v>36003.39</v>
      </c>
      <c r="D9" s="203">
        <v>54445.95</v>
      </c>
      <c r="E9" s="204">
        <v>18442.559999999998</v>
      </c>
      <c r="F9" s="201">
        <v>0.51224509692003994</v>
      </c>
      <c r="H9" s="187"/>
    </row>
    <row r="10" spans="2:8">
      <c r="B10" s="215" t="s">
        <v>160</v>
      </c>
      <c r="C10" s="203">
        <v>39072.519999999997</v>
      </c>
      <c r="D10" s="203">
        <v>30452.39</v>
      </c>
      <c r="E10" s="204">
        <v>-8620.1299999999974</v>
      </c>
      <c r="F10" s="201">
        <v>-0.22061873664662526</v>
      </c>
      <c r="H10" s="187"/>
    </row>
    <row r="11" spans="2:8">
      <c r="B11" s="215" t="s">
        <v>161</v>
      </c>
      <c r="C11" s="203">
        <v>612468.9</v>
      </c>
      <c r="D11" s="231">
        <v>974191.25</v>
      </c>
      <c r="E11" s="204">
        <v>361722.35</v>
      </c>
      <c r="F11" s="201">
        <v>0.59059708990938142</v>
      </c>
      <c r="H11" s="187"/>
    </row>
    <row r="12" spans="2:8">
      <c r="B12" s="230" t="s">
        <v>162</v>
      </c>
      <c r="C12" s="203">
        <v>3085.19</v>
      </c>
      <c r="D12" s="203">
        <v>1789.51</v>
      </c>
      <c r="E12" s="204">
        <v>-1295.68</v>
      </c>
      <c r="F12" s="201">
        <v>-0.41996765191122754</v>
      </c>
      <c r="H12" s="187"/>
    </row>
    <row r="13" spans="2:8">
      <c r="B13" s="215" t="s">
        <v>163</v>
      </c>
      <c r="C13" s="203">
        <v>-84026.53</v>
      </c>
      <c r="D13" s="203">
        <v>14234.63</v>
      </c>
      <c r="E13" s="204">
        <v>98261.16</v>
      </c>
      <c r="F13" s="201">
        <v>1.1694063767717173</v>
      </c>
      <c r="H13" s="187"/>
    </row>
    <row r="14" spans="2:8">
      <c r="B14" s="215" t="s">
        <v>164</v>
      </c>
      <c r="C14" s="203">
        <v>8835124.9800000004</v>
      </c>
      <c r="D14" s="203">
        <v>10086868.23</v>
      </c>
      <c r="E14" s="204">
        <v>1251743.25</v>
      </c>
      <c r="F14" s="201">
        <v>0.14167804675469345</v>
      </c>
      <c r="H14" s="187"/>
    </row>
    <row r="15" spans="2:8">
      <c r="B15" s="215" t="s">
        <v>165</v>
      </c>
      <c r="C15" s="203">
        <v>799970.26</v>
      </c>
      <c r="D15" s="203">
        <v>1553779.64</v>
      </c>
      <c r="E15" s="204">
        <v>753809.37999999989</v>
      </c>
      <c r="F15" s="201">
        <v>0.9422967548818626</v>
      </c>
      <c r="H15" s="187"/>
    </row>
    <row r="16" spans="2:8">
      <c r="B16" s="215" t="s">
        <v>166</v>
      </c>
      <c r="C16" s="203">
        <v>89942.34</v>
      </c>
      <c r="D16" s="203">
        <v>149407.35</v>
      </c>
      <c r="E16" s="204">
        <v>59465.010000000009</v>
      </c>
      <c r="F16" s="201">
        <v>0.66114590747805779</v>
      </c>
      <c r="H16" s="187"/>
    </row>
    <row r="17" spans="2:8">
      <c r="B17" s="215" t="s">
        <v>167</v>
      </c>
      <c r="C17" s="203">
        <v>145344.95999999999</v>
      </c>
      <c r="D17" s="203">
        <v>37886.33</v>
      </c>
      <c r="E17" s="204">
        <v>-107458.62999999999</v>
      </c>
      <c r="F17" s="201">
        <v>-0.73933509631156114</v>
      </c>
      <c r="H17" s="187"/>
    </row>
    <row r="18" spans="2:8">
      <c r="B18" s="215" t="s">
        <v>168</v>
      </c>
      <c r="C18" s="203">
        <v>4305.91</v>
      </c>
      <c r="D18" s="203">
        <v>2869.93</v>
      </c>
      <c r="E18" s="204">
        <v>-1435.98</v>
      </c>
      <c r="F18" s="201">
        <v>-0.3334904816867979</v>
      </c>
      <c r="H18" s="187"/>
    </row>
    <row r="19" spans="2:8">
      <c r="B19" s="215" t="s">
        <v>169</v>
      </c>
      <c r="C19" s="203">
        <v>24.07</v>
      </c>
      <c r="D19" s="203">
        <v>964.26</v>
      </c>
      <c r="E19" s="204">
        <v>940.18999999999994</v>
      </c>
      <c r="F19" s="201">
        <v>39.060656418778557</v>
      </c>
      <c r="H19" s="187"/>
    </row>
    <row r="20" spans="2:8">
      <c r="B20" s="215" t="s">
        <v>170</v>
      </c>
      <c r="C20" s="203">
        <v>31670.33</v>
      </c>
      <c r="D20" s="203">
        <v>24974.62</v>
      </c>
      <c r="E20" s="204">
        <v>-6695.7100000000028</v>
      </c>
      <c r="F20" s="201">
        <v>-0.21141901584227263</v>
      </c>
      <c r="H20" s="187"/>
    </row>
    <row r="21" spans="2:8">
      <c r="B21" s="215" t="s">
        <v>171</v>
      </c>
      <c r="C21" s="203">
        <v>2269.7399999999998</v>
      </c>
      <c r="D21" s="203">
        <v>986.07</v>
      </c>
      <c r="E21" s="204">
        <v>-1283.6699999999996</v>
      </c>
      <c r="F21" s="201">
        <v>-0.56555816965819861</v>
      </c>
      <c r="H21" s="187"/>
    </row>
    <row r="22" spans="2:8">
      <c r="B22" s="215" t="s">
        <v>172</v>
      </c>
      <c r="C22" s="203">
        <v>111387.18</v>
      </c>
      <c r="D22" s="203">
        <v>187915.92</v>
      </c>
      <c r="E22" s="204">
        <v>76528.74000000002</v>
      </c>
      <c r="F22" s="201">
        <v>0.687051597858928</v>
      </c>
      <c r="H22" s="187"/>
    </row>
    <row r="23" spans="2:8">
      <c r="B23" s="212" t="s">
        <v>173</v>
      </c>
      <c r="C23" s="203">
        <v>5214.95</v>
      </c>
      <c r="D23" s="203">
        <v>11932.2</v>
      </c>
      <c r="E23" s="204">
        <v>6717.2500000000009</v>
      </c>
      <c r="F23" s="201">
        <v>1.2880756287212727</v>
      </c>
      <c r="H23" s="187"/>
    </row>
    <row r="24" spans="2:8">
      <c r="B24" s="212" t="s">
        <v>174</v>
      </c>
      <c r="C24" s="203">
        <v>3421.85</v>
      </c>
      <c r="D24" s="203">
        <v>5873.36</v>
      </c>
      <c r="E24" s="204">
        <v>2451.5099999999998</v>
      </c>
      <c r="F24" s="201">
        <v>0.71642824787761006</v>
      </c>
      <c r="H24" s="187"/>
    </row>
    <row r="25" spans="2:8">
      <c r="B25" s="212" t="s">
        <v>175</v>
      </c>
      <c r="C25" s="203">
        <v>59934.38</v>
      </c>
      <c r="D25" s="203">
        <v>97514.08</v>
      </c>
      <c r="E25" s="204">
        <v>37579.700000000004</v>
      </c>
      <c r="F25" s="201">
        <v>0.6270140777296771</v>
      </c>
      <c r="H25" s="187"/>
    </row>
    <row r="26" spans="2:8">
      <c r="B26" s="213" t="s">
        <v>176</v>
      </c>
      <c r="C26" s="203">
        <v>10626.37</v>
      </c>
      <c r="D26" s="203">
        <v>21058.15</v>
      </c>
      <c r="E26" s="204">
        <v>10431.780000000001</v>
      </c>
      <c r="F26" s="201">
        <v>0.98168800822858604</v>
      </c>
      <c r="H26" s="187"/>
    </row>
    <row r="27" spans="2:8">
      <c r="B27" s="212" t="s">
        <v>177</v>
      </c>
      <c r="C27" s="203">
        <v>142802.07</v>
      </c>
      <c r="D27" s="203">
        <v>250952.84</v>
      </c>
      <c r="E27" s="204">
        <v>108150.76999999999</v>
      </c>
      <c r="F27" s="201">
        <v>0.75734735497881778</v>
      </c>
      <c r="H27" s="187"/>
    </row>
    <row r="28" spans="2:8">
      <c r="B28" s="213" t="s">
        <v>178</v>
      </c>
      <c r="C28" s="203">
        <v>744846.05</v>
      </c>
      <c r="D28" s="203">
        <v>1206564.28</v>
      </c>
      <c r="E28" s="204">
        <v>461718.23</v>
      </c>
      <c r="F28" s="201">
        <v>0.61988410893767909</v>
      </c>
      <c r="H28" s="187"/>
    </row>
    <row r="29" spans="2:8">
      <c r="B29" s="213" t="s">
        <v>179</v>
      </c>
      <c r="C29" s="203">
        <v>82132.81</v>
      </c>
      <c r="D29" s="203">
        <v>121601.63</v>
      </c>
      <c r="E29" s="204">
        <v>39468.820000000007</v>
      </c>
      <c r="F29" s="201">
        <v>0.48054875999006985</v>
      </c>
      <c r="H29" s="187"/>
    </row>
    <row r="30" spans="2:8">
      <c r="B30" s="212" t="s">
        <v>180</v>
      </c>
      <c r="C30" s="203">
        <v>64.12</v>
      </c>
      <c r="D30" s="203">
        <v>1074.9100000000001</v>
      </c>
      <c r="E30" s="204">
        <v>1010.7900000000001</v>
      </c>
      <c r="F30" s="201">
        <v>15.764036182158453</v>
      </c>
      <c r="H30" s="187"/>
    </row>
    <row r="31" spans="2:8">
      <c r="B31" s="212" t="s">
        <v>181</v>
      </c>
      <c r="C31" s="203">
        <v>197877.41</v>
      </c>
      <c r="D31" s="203">
        <v>304924.37</v>
      </c>
      <c r="E31" s="204">
        <v>107046.95999999999</v>
      </c>
      <c r="F31" s="201">
        <v>0.54097615286151157</v>
      </c>
      <c r="H31" s="187"/>
    </row>
    <row r="32" spans="2:8">
      <c r="B32" s="212" t="s">
        <v>182</v>
      </c>
      <c r="C32" s="203">
        <v>24140.38</v>
      </c>
      <c r="D32" s="203">
        <v>48485.31</v>
      </c>
      <c r="E32" s="204">
        <v>24344.929999999997</v>
      </c>
      <c r="F32" s="201">
        <v>1.0084733546033657</v>
      </c>
      <c r="H32" s="187"/>
    </row>
    <row r="33" spans="2:8">
      <c r="B33" s="213" t="s">
        <v>183</v>
      </c>
      <c r="C33" s="203">
        <v>24382.1</v>
      </c>
      <c r="D33" s="203">
        <v>41129.339999999997</v>
      </c>
      <c r="E33" s="204">
        <v>16747.239999999998</v>
      </c>
      <c r="F33" s="201">
        <v>0.68686618461904425</v>
      </c>
      <c r="H33" s="187"/>
    </row>
    <row r="34" spans="2:8">
      <c r="B34" s="213" t="s">
        <v>184</v>
      </c>
      <c r="C34" s="203">
        <v>55951.48</v>
      </c>
      <c r="D34" s="203">
        <v>73820.73</v>
      </c>
      <c r="E34" s="204">
        <v>17869.249999999993</v>
      </c>
      <c r="F34" s="201">
        <v>0.31937046169288091</v>
      </c>
      <c r="H34" s="187"/>
    </row>
    <row r="35" spans="2:8">
      <c r="B35" s="212" t="s">
        <v>185</v>
      </c>
      <c r="C35" s="203">
        <v>9208.4599999999991</v>
      </c>
      <c r="D35" s="203">
        <v>19425.16</v>
      </c>
      <c r="E35" s="204">
        <v>10216.700000000001</v>
      </c>
      <c r="F35" s="201">
        <v>1.1094906205815089</v>
      </c>
      <c r="H35" s="187"/>
    </row>
    <row r="36" spans="2:8">
      <c r="B36" s="212" t="s">
        <v>186</v>
      </c>
      <c r="C36" s="220">
        <v>0</v>
      </c>
      <c r="D36" s="220">
        <v>0</v>
      </c>
      <c r="E36" s="215">
        <v>0</v>
      </c>
      <c r="F36" s="201" t="s">
        <v>66</v>
      </c>
      <c r="H36" s="187"/>
    </row>
    <row r="37" spans="2:8">
      <c r="B37" s="212" t="s">
        <v>187</v>
      </c>
      <c r="C37" s="223">
        <v>12847.23</v>
      </c>
      <c r="D37" s="223">
        <v>10927.3</v>
      </c>
      <c r="E37" s="224">
        <v>-1919.9300000000003</v>
      </c>
      <c r="F37" s="201">
        <v>-0.14944310952633372</v>
      </c>
      <c r="H37" s="187"/>
    </row>
    <row r="38" spans="2:8">
      <c r="B38" s="232" t="s">
        <v>188</v>
      </c>
      <c r="C38" s="223">
        <v>0</v>
      </c>
      <c r="D38" s="223">
        <v>0</v>
      </c>
      <c r="E38" s="224">
        <v>0</v>
      </c>
      <c r="F38" s="201" t="s">
        <v>66</v>
      </c>
      <c r="H38" s="187"/>
    </row>
    <row r="39" spans="2:8">
      <c r="B39" s="232" t="s">
        <v>189</v>
      </c>
      <c r="C39" s="223">
        <v>0</v>
      </c>
      <c r="D39" s="223">
        <v>0</v>
      </c>
      <c r="E39" s="224">
        <v>0</v>
      </c>
      <c r="F39" s="201" t="s">
        <v>66</v>
      </c>
      <c r="H39" s="187"/>
    </row>
    <row r="40" spans="2:8">
      <c r="B40" s="232" t="s">
        <v>190</v>
      </c>
      <c r="C40" s="223">
        <v>0</v>
      </c>
      <c r="D40" s="223">
        <v>0</v>
      </c>
      <c r="E40" s="224">
        <v>0</v>
      </c>
      <c r="F40" s="201" t="s">
        <v>66</v>
      </c>
      <c r="H40" s="187"/>
    </row>
    <row r="41" spans="2:8">
      <c r="B41" s="233" t="s">
        <v>191</v>
      </c>
      <c r="C41" s="223">
        <v>0</v>
      </c>
      <c r="D41" s="223">
        <v>0</v>
      </c>
      <c r="E41" s="224">
        <v>0</v>
      </c>
      <c r="F41" s="201" t="s">
        <v>66</v>
      </c>
      <c r="H41" s="187"/>
    </row>
    <row r="42" spans="2:8">
      <c r="B42" s="233" t="s">
        <v>192</v>
      </c>
      <c r="C42" s="234">
        <v>-9228.23</v>
      </c>
      <c r="D42" s="223">
        <v>0</v>
      </c>
      <c r="E42" s="224">
        <v>9228.23</v>
      </c>
      <c r="F42" s="201">
        <v>1</v>
      </c>
      <c r="H42" s="187"/>
    </row>
    <row r="43" spans="2:8" s="237" customFormat="1">
      <c r="B43" s="235" t="s">
        <v>193</v>
      </c>
      <c r="C43" s="223">
        <v>2054.9499999999998</v>
      </c>
      <c r="D43" s="236">
        <v>2502.44</v>
      </c>
      <c r="E43" s="224">
        <v>447.49000000000024</v>
      </c>
      <c r="F43" s="201">
        <v>0.21776198934280652</v>
      </c>
      <c r="G43" s="187"/>
      <c r="H43" s="187"/>
    </row>
    <row r="44" spans="2:8" s="237" customFormat="1">
      <c r="B44" s="235" t="s">
        <v>194</v>
      </c>
      <c r="C44" s="238">
        <v>0</v>
      </c>
      <c r="D44" s="239">
        <v>0</v>
      </c>
      <c r="E44" s="224">
        <v>0</v>
      </c>
      <c r="F44" s="201" t="s">
        <v>66</v>
      </c>
      <c r="G44" s="187"/>
      <c r="H44" s="187"/>
    </row>
    <row r="45" spans="2:8" s="237" customFormat="1">
      <c r="B45" s="235" t="s">
        <v>195</v>
      </c>
      <c r="C45" s="234">
        <v>175606.39999999999</v>
      </c>
      <c r="D45" s="240">
        <v>337175.25</v>
      </c>
      <c r="E45" s="224">
        <v>161568.85</v>
      </c>
      <c r="F45" s="201">
        <v>0.92006242369298619</v>
      </c>
      <c r="G45" s="187"/>
      <c r="H45" s="187"/>
    </row>
    <row r="46" spans="2:8" s="237" customFormat="1">
      <c r="B46" s="235" t="s">
        <v>196</v>
      </c>
      <c r="C46" s="234">
        <v>21864</v>
      </c>
      <c r="D46" s="240">
        <v>13644</v>
      </c>
      <c r="E46" s="224">
        <v>-8220</v>
      </c>
      <c r="F46" s="201">
        <v>-0.37596048298572998</v>
      </c>
      <c r="G46" s="187"/>
      <c r="H46" s="187"/>
    </row>
    <row r="47" spans="2:8" s="237" customFormat="1">
      <c r="B47" s="241" t="s">
        <v>197</v>
      </c>
      <c r="C47" s="234">
        <v>63.01</v>
      </c>
      <c r="D47" s="240">
        <v>85.69</v>
      </c>
      <c r="E47" s="224">
        <v>22.68</v>
      </c>
      <c r="F47" s="201">
        <v>0.35994286621171245</v>
      </c>
      <c r="G47" s="187"/>
      <c r="H47" s="187"/>
    </row>
    <row r="48" spans="2:8" s="237" customFormat="1">
      <c r="B48" s="241" t="s">
        <v>198</v>
      </c>
      <c r="C48" s="234">
        <v>0</v>
      </c>
      <c r="D48" s="240">
        <v>0</v>
      </c>
      <c r="E48" s="224">
        <v>0</v>
      </c>
      <c r="F48" s="201" t="s">
        <v>66</v>
      </c>
      <c r="G48" s="187"/>
      <c r="H48" s="187"/>
    </row>
    <row r="49" spans="2:8" s="237" customFormat="1">
      <c r="B49" s="241" t="s">
        <v>199</v>
      </c>
      <c r="C49" s="234">
        <v>0</v>
      </c>
      <c r="D49" s="240">
        <v>0</v>
      </c>
      <c r="E49" s="224">
        <v>0</v>
      </c>
      <c r="F49" s="201" t="s">
        <v>66</v>
      </c>
      <c r="G49" s="187"/>
      <c r="H49" s="187"/>
    </row>
    <row r="50" spans="2:8" s="237" customFormat="1">
      <c r="B50" s="241" t="s">
        <v>200</v>
      </c>
      <c r="C50" s="234">
        <v>0</v>
      </c>
      <c r="D50" s="240">
        <v>0</v>
      </c>
      <c r="E50" s="224">
        <v>0</v>
      </c>
      <c r="F50" s="201" t="s">
        <v>66</v>
      </c>
      <c r="G50" s="187"/>
      <c r="H50" s="187"/>
    </row>
    <row r="51" spans="2:8" s="237" customFormat="1">
      <c r="B51" s="241" t="s">
        <v>201</v>
      </c>
      <c r="C51" s="234">
        <v>0</v>
      </c>
      <c r="D51" s="240">
        <v>95</v>
      </c>
      <c r="E51" s="224">
        <v>95</v>
      </c>
      <c r="F51" s="201">
        <v>1</v>
      </c>
      <c r="G51" s="187"/>
      <c r="H51" s="187"/>
    </row>
    <row r="52" spans="2:8" s="237" customFormat="1">
      <c r="B52" s="241" t="s">
        <v>202</v>
      </c>
      <c r="C52" s="234">
        <v>266.10000000000002</v>
      </c>
      <c r="D52" s="240">
        <v>0</v>
      </c>
      <c r="E52" s="224">
        <v>-266.10000000000002</v>
      </c>
      <c r="F52" s="201">
        <v>-1</v>
      </c>
      <c r="G52" s="187"/>
      <c r="H52" s="187"/>
    </row>
    <row r="53" spans="2:8" s="237" customFormat="1">
      <c r="B53" s="241" t="s">
        <v>203</v>
      </c>
      <c r="C53" s="234">
        <v>120.76</v>
      </c>
      <c r="D53" s="240">
        <v>0</v>
      </c>
      <c r="E53" s="224">
        <v>-120.76</v>
      </c>
      <c r="F53" s="201">
        <v>-1</v>
      </c>
      <c r="G53" s="187"/>
      <c r="H53" s="187"/>
    </row>
    <row r="54" spans="2:8" s="237" customFormat="1">
      <c r="B54" s="242" t="s">
        <v>204</v>
      </c>
      <c r="C54" s="234">
        <v>0</v>
      </c>
      <c r="D54" s="240">
        <v>0</v>
      </c>
      <c r="E54" s="224">
        <v>0</v>
      </c>
      <c r="F54" s="201" t="s">
        <v>66</v>
      </c>
      <c r="G54" s="187"/>
      <c r="H54" s="187"/>
    </row>
    <row r="55" spans="2:8" ht="23.5" thickBot="1">
      <c r="B55" s="206" t="s">
        <v>59</v>
      </c>
      <c r="C55" s="243">
        <v>27047454.620000005</v>
      </c>
      <c r="D55" s="243">
        <v>38345508.169999987</v>
      </c>
      <c r="E55" s="243">
        <v>11298053.549999982</v>
      </c>
      <c r="F55" s="150">
        <v>0.41771226567270897</v>
      </c>
      <c r="H55" s="187"/>
    </row>
    <row r="56" spans="2:8" ht="23.5" thickTop="1">
      <c r="B56" s="209" t="s">
        <v>205</v>
      </c>
      <c r="C56" s="244"/>
      <c r="D56" s="244"/>
      <c r="E56" s="245"/>
      <c r="F56" s="246"/>
      <c r="H56" s="187"/>
    </row>
    <row r="57" spans="2:8">
      <c r="B57" s="212" t="s">
        <v>206</v>
      </c>
      <c r="C57" s="203">
        <v>40694.94</v>
      </c>
      <c r="D57" s="203">
        <v>79433.39</v>
      </c>
      <c r="E57" s="204">
        <v>38738.449999999997</v>
      </c>
      <c r="F57" s="201">
        <v>0.95192301549037783</v>
      </c>
      <c r="H57" s="187"/>
    </row>
    <row r="58" spans="2:8" ht="23.5" thickBot="1">
      <c r="B58" s="206" t="s">
        <v>59</v>
      </c>
      <c r="C58" s="207">
        <v>40694.94</v>
      </c>
      <c r="D58" s="207">
        <v>79433.39</v>
      </c>
      <c r="E58" s="207">
        <v>38738.449999999997</v>
      </c>
      <c r="F58" s="159">
        <v>0.95192301549037783</v>
      </c>
      <c r="H58" s="187"/>
    </row>
    <row r="59" spans="2:8" ht="23.5" thickTop="1">
      <c r="B59" s="208" t="s">
        <v>207</v>
      </c>
      <c r="C59" s="203">
        <v>27450346.530000001</v>
      </c>
      <c r="D59" s="203">
        <v>27909487.260000002</v>
      </c>
      <c r="E59" s="204">
        <v>459140.73000000045</v>
      </c>
      <c r="F59" s="136">
        <v>1.672622709874404E-2</v>
      </c>
      <c r="H59" s="187"/>
    </row>
    <row r="60" spans="2:8" ht="23.5" thickBot="1">
      <c r="B60" s="206" t="s">
        <v>59</v>
      </c>
      <c r="C60" s="247">
        <v>27450346.530000001</v>
      </c>
      <c r="D60" s="247">
        <v>27909487.260000002</v>
      </c>
      <c r="E60" s="247">
        <v>459140.73000000045</v>
      </c>
      <c r="F60" s="159">
        <v>1.672622709874404E-2</v>
      </c>
      <c r="H60" s="187"/>
    </row>
    <row r="61" spans="2:8" ht="23.5" thickTop="1">
      <c r="B61" s="248" t="s">
        <v>208</v>
      </c>
      <c r="C61" s="249"/>
      <c r="D61" s="250"/>
      <c r="E61" s="250"/>
      <c r="F61" s="251"/>
      <c r="H61" s="187"/>
    </row>
    <row r="62" spans="2:8">
      <c r="B62" s="209" t="s">
        <v>209</v>
      </c>
      <c r="C62" s="215"/>
      <c r="D62" s="215"/>
      <c r="E62" s="215"/>
      <c r="F62" s="246"/>
      <c r="H62" s="187"/>
    </row>
    <row r="63" spans="2:8">
      <c r="B63" s="213" t="s">
        <v>210</v>
      </c>
      <c r="C63" s="199">
        <v>0</v>
      </c>
      <c r="D63" s="199">
        <v>0</v>
      </c>
      <c r="E63" s="252">
        <v>0</v>
      </c>
      <c r="F63" s="201" t="s">
        <v>66</v>
      </c>
      <c r="H63" s="187"/>
    </row>
    <row r="64" spans="2:8">
      <c r="B64" s="253" t="s">
        <v>211</v>
      </c>
      <c r="C64" s="203">
        <v>0</v>
      </c>
      <c r="D64" s="203">
        <v>0</v>
      </c>
      <c r="E64" s="204">
        <v>0</v>
      </c>
      <c r="F64" s="136" t="s">
        <v>66</v>
      </c>
      <c r="H64" s="187"/>
    </row>
    <row r="65" spans="2:8">
      <c r="B65" s="253" t="s">
        <v>212</v>
      </c>
      <c r="C65" s="203">
        <v>0</v>
      </c>
      <c r="D65" s="203">
        <v>0</v>
      </c>
      <c r="E65" s="204">
        <v>0</v>
      </c>
      <c r="F65" s="136" t="s">
        <v>66</v>
      </c>
      <c r="H65" s="187"/>
    </row>
    <row r="66" spans="2:8">
      <c r="B66" s="253" t="s">
        <v>213</v>
      </c>
      <c r="C66" s="203">
        <v>0</v>
      </c>
      <c r="D66" s="203">
        <v>0</v>
      </c>
      <c r="E66" s="204">
        <v>0</v>
      </c>
      <c r="F66" s="136" t="s">
        <v>66</v>
      </c>
      <c r="H66" s="187"/>
    </row>
    <row r="67" spans="2:8">
      <c r="B67" s="253" t="s">
        <v>214</v>
      </c>
      <c r="C67" s="203">
        <v>0</v>
      </c>
      <c r="D67" s="203">
        <v>0</v>
      </c>
      <c r="E67" s="204">
        <v>0</v>
      </c>
      <c r="F67" s="136" t="s">
        <v>66</v>
      </c>
      <c r="H67" s="187"/>
    </row>
    <row r="68" spans="2:8">
      <c r="B68" s="253" t="s">
        <v>215</v>
      </c>
      <c r="C68" s="203">
        <v>0</v>
      </c>
      <c r="D68" s="203">
        <v>0</v>
      </c>
      <c r="E68" s="204">
        <v>0</v>
      </c>
      <c r="F68" s="136" t="s">
        <v>66</v>
      </c>
      <c r="H68" s="187"/>
    </row>
    <row r="69" spans="2:8" ht="23.5" thickBot="1">
      <c r="B69" s="206" t="s">
        <v>59</v>
      </c>
      <c r="C69" s="207">
        <v>0</v>
      </c>
      <c r="D69" s="207">
        <v>0</v>
      </c>
      <c r="E69" s="207">
        <v>0</v>
      </c>
      <c r="F69" s="159">
        <v>0</v>
      </c>
      <c r="H69" s="187"/>
    </row>
    <row r="70" spans="2:8" ht="23.5" thickTop="1">
      <c r="B70" s="214" t="s">
        <v>216</v>
      </c>
      <c r="C70" s="215"/>
      <c r="D70" s="215"/>
      <c r="E70" s="215"/>
      <c r="F70" s="246"/>
      <c r="H70" s="187"/>
    </row>
    <row r="71" spans="2:8">
      <c r="B71" s="215" t="s">
        <v>217</v>
      </c>
      <c r="C71" s="199">
        <v>2915.54</v>
      </c>
      <c r="D71" s="199">
        <v>0</v>
      </c>
      <c r="E71" s="252">
        <v>-2915.54</v>
      </c>
      <c r="F71" s="201">
        <v>-1</v>
      </c>
      <c r="H71" s="187"/>
    </row>
    <row r="72" spans="2:8">
      <c r="B72" s="215" t="s">
        <v>218</v>
      </c>
      <c r="C72" s="203">
        <v>168.71</v>
      </c>
      <c r="D72" s="203">
        <v>4401</v>
      </c>
      <c r="E72" s="254">
        <v>4232.29</v>
      </c>
      <c r="F72" s="136">
        <v>25.086183391618754</v>
      </c>
      <c r="H72" s="187"/>
    </row>
    <row r="73" spans="2:8">
      <c r="B73" s="215" t="s">
        <v>219</v>
      </c>
      <c r="C73" s="203">
        <v>8461.14</v>
      </c>
      <c r="D73" s="203">
        <v>10322.870000000001</v>
      </c>
      <c r="E73" s="254">
        <v>1861.7300000000014</v>
      </c>
      <c r="F73" s="136">
        <v>0.22003299791753847</v>
      </c>
      <c r="H73" s="187"/>
    </row>
    <row r="74" spans="2:8">
      <c r="B74" s="215" t="s">
        <v>220</v>
      </c>
      <c r="C74" s="203">
        <v>790.65</v>
      </c>
      <c r="D74" s="203">
        <v>141.22</v>
      </c>
      <c r="E74" s="204">
        <v>-649.42999999999995</v>
      </c>
      <c r="F74" s="136">
        <v>-0.82138746600897994</v>
      </c>
      <c r="H74" s="187"/>
    </row>
    <row r="75" spans="2:8">
      <c r="B75" s="215" t="s">
        <v>221</v>
      </c>
      <c r="C75" s="203">
        <v>777.67</v>
      </c>
      <c r="D75" s="203">
        <v>0</v>
      </c>
      <c r="E75" s="204">
        <v>-777.67</v>
      </c>
      <c r="F75" s="136">
        <v>-1</v>
      </c>
      <c r="H75" s="187"/>
    </row>
    <row r="76" spans="2:8" ht="23.5" thickBot="1">
      <c r="B76" s="206" t="s">
        <v>59</v>
      </c>
      <c r="C76" s="207">
        <v>13113.71</v>
      </c>
      <c r="D76" s="207">
        <v>14865.09</v>
      </c>
      <c r="E76" s="207">
        <v>1751.380000000001</v>
      </c>
      <c r="F76" s="159">
        <v>0.13355335751667538</v>
      </c>
      <c r="H76" s="187"/>
    </row>
    <row r="77" spans="2:8" ht="23.5" thickTop="1">
      <c r="B77" s="209" t="s">
        <v>222</v>
      </c>
      <c r="C77" s="215"/>
      <c r="D77" s="215"/>
      <c r="E77" s="215"/>
      <c r="F77" s="246"/>
      <c r="H77" s="187"/>
    </row>
    <row r="78" spans="2:8">
      <c r="B78" s="213" t="s">
        <v>223</v>
      </c>
      <c r="C78" s="199">
        <v>8700</v>
      </c>
      <c r="D78" s="199">
        <v>5930</v>
      </c>
      <c r="E78" s="252">
        <v>-2770</v>
      </c>
      <c r="F78" s="201">
        <v>-0.31839080459770114</v>
      </c>
      <c r="H78" s="187"/>
    </row>
    <row r="79" spans="2:8">
      <c r="B79" s="215" t="s">
        <v>224</v>
      </c>
      <c r="C79" s="203">
        <v>0</v>
      </c>
      <c r="D79" s="203">
        <v>15.52</v>
      </c>
      <c r="E79" s="254">
        <v>15.52</v>
      </c>
      <c r="F79" s="136">
        <v>1</v>
      </c>
      <c r="H79" s="187"/>
    </row>
    <row r="80" spans="2:8">
      <c r="B80" s="215" t="s">
        <v>225</v>
      </c>
      <c r="C80" s="203">
        <v>1250</v>
      </c>
      <c r="D80" s="203">
        <v>2750</v>
      </c>
      <c r="E80" s="204">
        <v>1500</v>
      </c>
      <c r="F80" s="136">
        <v>1.2</v>
      </c>
      <c r="H80" s="187"/>
    </row>
    <row r="81" spans="2:8" ht="23.5" thickBot="1">
      <c r="B81" s="206" t="s">
        <v>59</v>
      </c>
      <c r="C81" s="207">
        <v>9950</v>
      </c>
      <c r="D81" s="207">
        <v>8695.52</v>
      </c>
      <c r="E81" s="207">
        <v>-1254.4799999999996</v>
      </c>
      <c r="F81" s="159">
        <v>-0.12607839195979895</v>
      </c>
      <c r="H81" s="187"/>
    </row>
    <row r="82" spans="2:8" ht="24" thickTop="1" thickBot="1">
      <c r="B82" s="255" t="s">
        <v>226</v>
      </c>
      <c r="C82" s="256">
        <v>23063.71</v>
      </c>
      <c r="D82" s="256">
        <v>23560.61</v>
      </c>
      <c r="E82" s="256">
        <v>496.90000000000146</v>
      </c>
      <c r="F82" s="159">
        <v>2.1544669092700242E-2</v>
      </c>
      <c r="H82" s="187"/>
    </row>
    <row r="83" spans="2:8" ht="24" thickTop="1" thickBot="1">
      <c r="B83" s="255" t="s">
        <v>227</v>
      </c>
      <c r="C83" s="256">
        <v>1259035826.4300001</v>
      </c>
      <c r="D83" s="256">
        <v>1545834953.0800004</v>
      </c>
      <c r="E83" s="256">
        <v>286799126.65000033</v>
      </c>
      <c r="F83" s="159">
        <v>0.22779266533123219</v>
      </c>
      <c r="H83" s="187"/>
    </row>
    <row r="84" spans="2:8" ht="23.5" thickTop="1">
      <c r="H84" s="187"/>
    </row>
    <row r="85" spans="2:8">
      <c r="H85" s="187"/>
    </row>
    <row r="86" spans="2:8">
      <c r="H86" s="187"/>
    </row>
    <row r="87" spans="2:8">
      <c r="H87" s="187"/>
    </row>
    <row r="88" spans="2:8">
      <c r="H88" s="187"/>
    </row>
    <row r="89" spans="2:8">
      <c r="C89" s="257"/>
    </row>
    <row r="95" spans="2:8">
      <c r="C95" s="120"/>
    </row>
  </sheetData>
  <printOptions horizontalCentered="1"/>
  <pageMargins left="0.25" right="0.25" top="0.31" bottom="0.31" header="0.3" footer="0.3"/>
  <pageSetup scale="4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5BE9C-BAD8-4017-AAD1-AD777B1986DF}">
  <sheetPr codeName="Sheet7">
    <pageSetUpPr fitToPage="1"/>
  </sheetPr>
  <dimension ref="B1:J243"/>
  <sheetViews>
    <sheetView showGridLines="0" zoomScale="90" zoomScaleNormal="90" zoomScaleSheetLayoutView="70" workbookViewId="0"/>
  </sheetViews>
  <sheetFormatPr defaultColWidth="9.1796875" defaultRowHeight="23"/>
  <cols>
    <col min="1" max="1" width="5.7265625" style="120" customWidth="1"/>
    <col min="2" max="2" width="68.81640625" style="162" customWidth="1"/>
    <col min="3" max="5" width="28.26953125" style="163" customWidth="1"/>
    <col min="6" max="6" width="23.7265625" style="163" customWidth="1"/>
    <col min="7" max="7" width="9.1796875" style="119"/>
    <col min="8" max="8" width="9.1796875" style="265"/>
    <col min="9" max="9" width="22" style="120" bestFit="1" customWidth="1"/>
    <col min="10" max="10" width="20" style="120" bestFit="1" customWidth="1"/>
    <col min="11" max="16384" width="9.1796875" style="120"/>
  </cols>
  <sheetData>
    <row r="1" spans="2:10" s="115" customFormat="1">
      <c r="B1" s="110"/>
      <c r="C1" s="111" t="s">
        <v>42</v>
      </c>
      <c r="D1" s="111"/>
      <c r="E1" s="112"/>
      <c r="F1" s="113"/>
      <c r="G1" s="114"/>
      <c r="H1" s="264"/>
    </row>
    <row r="2" spans="2:10" s="115" customFormat="1">
      <c r="B2" s="116"/>
      <c r="C2" s="111" t="s">
        <v>43</v>
      </c>
      <c r="D2" s="111"/>
      <c r="E2" s="112"/>
      <c r="F2" s="113"/>
      <c r="G2" s="114"/>
      <c r="H2" s="264"/>
    </row>
    <row r="3" spans="2:10">
      <c r="B3" s="117" t="s">
        <v>228</v>
      </c>
      <c r="C3" s="112" t="s">
        <v>41</v>
      </c>
      <c r="D3" s="112"/>
      <c r="E3" s="112"/>
      <c r="F3" s="118" t="s">
        <v>237</v>
      </c>
    </row>
    <row r="4" spans="2:10">
      <c r="B4" s="121" t="s">
        <v>6</v>
      </c>
      <c r="C4" s="122" t="s">
        <v>45</v>
      </c>
      <c r="D4" s="123" t="s">
        <v>46</v>
      </c>
      <c r="E4" s="124" t="s">
        <v>47</v>
      </c>
      <c r="F4" s="124" t="s">
        <v>48</v>
      </c>
      <c r="I4" s="131"/>
      <c r="J4" s="131"/>
    </row>
    <row r="5" spans="2:10" s="131" customFormat="1">
      <c r="B5" s="125" t="s">
        <v>49</v>
      </c>
      <c r="C5" s="126"/>
      <c r="D5" s="127"/>
      <c r="E5" s="128"/>
      <c r="F5" s="129"/>
      <c r="G5" s="130"/>
      <c r="H5" s="266"/>
    </row>
    <row r="6" spans="2:10">
      <c r="B6" s="132" t="s">
        <v>50</v>
      </c>
      <c r="C6" s="147">
        <v>6271417843.21</v>
      </c>
      <c r="D6" s="267">
        <v>7465214178.8199997</v>
      </c>
      <c r="E6" s="135">
        <v>1193796335.6099997</v>
      </c>
      <c r="F6" s="136">
        <v>0.19035509440700252</v>
      </c>
      <c r="I6" s="268"/>
      <c r="J6" s="131"/>
    </row>
    <row r="7" spans="2:10">
      <c r="B7" s="137" t="s">
        <v>51</v>
      </c>
      <c r="C7" s="143">
        <v>4102337.46</v>
      </c>
      <c r="D7" s="139">
        <v>3490829.68</v>
      </c>
      <c r="E7" s="140">
        <v>-611507.7799999998</v>
      </c>
      <c r="F7" s="136">
        <v>-0.14906325624416081</v>
      </c>
      <c r="I7" s="268"/>
      <c r="J7" s="131"/>
    </row>
    <row r="8" spans="2:10">
      <c r="B8" s="137" t="s">
        <v>52</v>
      </c>
      <c r="C8" s="143">
        <v>14690396.279999999</v>
      </c>
      <c r="D8" s="139">
        <v>13795568.409999998</v>
      </c>
      <c r="E8" s="140">
        <v>-894827.87000000104</v>
      </c>
      <c r="F8" s="136">
        <v>-6.0912439184384007E-2</v>
      </c>
      <c r="I8" s="268"/>
      <c r="J8" s="131"/>
    </row>
    <row r="9" spans="2:10">
      <c r="B9" s="137" t="s">
        <v>53</v>
      </c>
      <c r="C9" s="143">
        <v>1036109498.4400001</v>
      </c>
      <c r="D9" s="139">
        <v>1234806483.6399999</v>
      </c>
      <c r="E9" s="140">
        <v>198696985.19999981</v>
      </c>
      <c r="F9" s="136">
        <v>0.19177218768784998</v>
      </c>
      <c r="I9" s="268"/>
      <c r="J9" s="131"/>
    </row>
    <row r="10" spans="2:10">
      <c r="B10" s="137" t="s">
        <v>54</v>
      </c>
      <c r="C10" s="143">
        <v>50397800.899999999</v>
      </c>
      <c r="D10" s="139">
        <v>53425001.899999999</v>
      </c>
      <c r="E10" s="140">
        <v>3027201</v>
      </c>
      <c r="F10" s="136">
        <v>6.0066132766519183E-2</v>
      </c>
      <c r="I10" s="268"/>
      <c r="J10" s="131"/>
    </row>
    <row r="11" spans="2:10">
      <c r="B11" s="141" t="s">
        <v>55</v>
      </c>
      <c r="C11" s="143">
        <v>436058381.31999999</v>
      </c>
      <c r="D11" s="139">
        <v>453226757.89999998</v>
      </c>
      <c r="E11" s="140">
        <v>17168376.579999983</v>
      </c>
      <c r="F11" s="136">
        <v>3.9371738545717863E-2</v>
      </c>
      <c r="I11" s="268"/>
      <c r="J11" s="131"/>
    </row>
    <row r="12" spans="2:10">
      <c r="B12" s="141" t="s">
        <v>56</v>
      </c>
      <c r="C12" s="143">
        <v>17577013.780000001</v>
      </c>
      <c r="D12" s="139">
        <v>21435954.959999997</v>
      </c>
      <c r="E12" s="140">
        <v>3858941.179999996</v>
      </c>
      <c r="F12" s="136">
        <v>0.21954475477460744</v>
      </c>
      <c r="I12" s="268"/>
      <c r="J12" s="131"/>
    </row>
    <row r="13" spans="2:10">
      <c r="B13" s="141" t="s">
        <v>57</v>
      </c>
      <c r="C13" s="143">
        <v>16008202.470000001</v>
      </c>
      <c r="D13" s="143">
        <v>23471824.780000001</v>
      </c>
      <c r="E13" s="140">
        <v>7463622.3100000005</v>
      </c>
      <c r="F13" s="136">
        <v>0.46623737574453605</v>
      </c>
      <c r="I13" s="268"/>
      <c r="J13" s="131"/>
    </row>
    <row r="14" spans="2:10">
      <c r="B14" s="141" t="s">
        <v>58</v>
      </c>
      <c r="C14" s="143">
        <v>69832799.849999994</v>
      </c>
      <c r="D14" s="147">
        <v>88114911.659999996</v>
      </c>
      <c r="E14" s="140">
        <v>18282111.810000002</v>
      </c>
      <c r="F14" s="136">
        <v>0.2617983504781386</v>
      </c>
      <c r="I14" s="268"/>
      <c r="J14" s="131"/>
    </row>
    <row r="15" spans="2:10" ht="23.5" thickBot="1">
      <c r="B15" s="206" t="s">
        <v>59</v>
      </c>
      <c r="C15" s="149">
        <v>7916194273.7099991</v>
      </c>
      <c r="D15" s="158">
        <v>9356981511.7499981</v>
      </c>
      <c r="E15" s="158">
        <v>1440787238.039999</v>
      </c>
      <c r="F15" s="159">
        <v>0.18200503780268654</v>
      </c>
      <c r="I15" s="269"/>
      <c r="J15" s="270"/>
    </row>
    <row r="16" spans="2:10" ht="23.5" thickTop="1">
      <c r="B16" s="151" t="s">
        <v>60</v>
      </c>
      <c r="C16" s="154"/>
      <c r="D16" s="152"/>
      <c r="E16" s="152"/>
      <c r="F16" s="152"/>
      <c r="I16" s="131"/>
      <c r="J16" s="131"/>
    </row>
    <row r="17" spans="2:6">
      <c r="B17" s="137" t="s">
        <v>61</v>
      </c>
      <c r="C17" s="143">
        <v>897262757.30999994</v>
      </c>
      <c r="D17" s="143">
        <v>952794386.31999993</v>
      </c>
      <c r="E17" s="154">
        <v>55531629.00999999</v>
      </c>
      <c r="F17" s="136">
        <v>6.1890041192040786E-2</v>
      </c>
    </row>
    <row r="18" spans="2:6">
      <c r="B18" s="137" t="s">
        <v>62</v>
      </c>
      <c r="C18" s="147">
        <v>1663441639.05</v>
      </c>
      <c r="D18" s="147">
        <v>1781644460.2200003</v>
      </c>
      <c r="E18" s="271">
        <v>118202821.17000031</v>
      </c>
      <c r="F18" s="136">
        <v>7.1059193418716235E-2</v>
      </c>
    </row>
    <row r="19" spans="2:6">
      <c r="B19" s="155" t="s">
        <v>63</v>
      </c>
      <c r="C19" s="147">
        <v>-343581193.08999997</v>
      </c>
      <c r="D19" s="147">
        <v>-470001247.93000001</v>
      </c>
      <c r="E19" s="271">
        <v>-126420054.84000003</v>
      </c>
      <c r="F19" s="136">
        <v>-0.36794812225616991</v>
      </c>
    </row>
    <row r="20" spans="2:6" ht="23.5" thickBot="1">
      <c r="B20" s="156" t="s">
        <v>59</v>
      </c>
      <c r="C20" s="149">
        <v>2217123203.2699995</v>
      </c>
      <c r="D20" s="149">
        <v>2264437598.6100001</v>
      </c>
      <c r="E20" s="149">
        <v>47314395.340000629</v>
      </c>
      <c r="F20" s="150">
        <v>2.1340444802624134E-2</v>
      </c>
    </row>
    <row r="21" spans="2:6" ht="23.5" thickTop="1">
      <c r="B21" s="151" t="s">
        <v>64</v>
      </c>
      <c r="C21" s="154"/>
      <c r="D21" s="152"/>
      <c r="E21" s="152"/>
      <c r="F21" s="152"/>
    </row>
    <row r="22" spans="2:6">
      <c r="B22" s="137" t="s">
        <v>65</v>
      </c>
      <c r="C22" s="139">
        <v>0</v>
      </c>
      <c r="D22" s="139">
        <v>0</v>
      </c>
      <c r="E22" s="140">
        <v>0</v>
      </c>
      <c r="F22" s="136" t="s">
        <v>66</v>
      </c>
    </row>
    <row r="23" spans="2:6">
      <c r="B23" s="137" t="s">
        <v>67</v>
      </c>
      <c r="C23" s="139">
        <v>0</v>
      </c>
      <c r="D23" s="139">
        <v>0</v>
      </c>
      <c r="E23" s="140">
        <v>0</v>
      </c>
      <c r="F23" s="136" t="s">
        <v>66</v>
      </c>
    </row>
    <row r="24" spans="2:6">
      <c r="B24" s="137" t="s">
        <v>68</v>
      </c>
      <c r="C24" s="139">
        <v>0</v>
      </c>
      <c r="D24" s="139">
        <v>0</v>
      </c>
      <c r="E24" s="140">
        <v>0</v>
      </c>
      <c r="F24" s="136" t="s">
        <v>66</v>
      </c>
    </row>
    <row r="25" spans="2:6">
      <c r="B25" s="137" t="s">
        <v>69</v>
      </c>
      <c r="C25" s="139">
        <v>0</v>
      </c>
      <c r="D25" s="139">
        <v>0</v>
      </c>
      <c r="E25" s="140">
        <v>0</v>
      </c>
      <c r="F25" s="136" t="s">
        <v>66</v>
      </c>
    </row>
    <row r="26" spans="2:6">
      <c r="B26" s="137" t="s">
        <v>70</v>
      </c>
      <c r="C26" s="139">
        <v>0</v>
      </c>
      <c r="D26" s="139">
        <v>0</v>
      </c>
      <c r="E26" s="140">
        <v>0</v>
      </c>
      <c r="F26" s="136" t="s">
        <v>66</v>
      </c>
    </row>
    <row r="27" spans="2:6">
      <c r="B27" s="137" t="s">
        <v>71</v>
      </c>
      <c r="C27" s="139">
        <v>85952247.650000006</v>
      </c>
      <c r="D27" s="139">
        <v>81777976.707044482</v>
      </c>
      <c r="E27" s="140">
        <v>-4174270.9429555237</v>
      </c>
      <c r="F27" s="136">
        <v>-4.8565000416897458E-2</v>
      </c>
    </row>
    <row r="28" spans="2:6">
      <c r="B28" s="137" t="s">
        <v>72</v>
      </c>
      <c r="C28" s="139">
        <v>592926.59</v>
      </c>
      <c r="D28" s="139">
        <v>457831.08999999991</v>
      </c>
      <c r="E28" s="140">
        <v>-135095.50000000006</v>
      </c>
      <c r="F28" s="136">
        <v>-0.2278452379745696</v>
      </c>
    </row>
    <row r="29" spans="2:6">
      <c r="B29" s="137" t="s">
        <v>73</v>
      </c>
      <c r="C29" s="139">
        <v>0</v>
      </c>
      <c r="D29" s="139">
        <v>0</v>
      </c>
      <c r="E29" s="140">
        <v>0</v>
      </c>
      <c r="F29" s="136" t="s">
        <v>66</v>
      </c>
    </row>
    <row r="30" spans="2:6">
      <c r="B30" s="137" t="s">
        <v>74</v>
      </c>
      <c r="C30" s="139">
        <v>22911312.969999999</v>
      </c>
      <c r="D30" s="139">
        <v>15488723.549999999</v>
      </c>
      <c r="E30" s="140">
        <v>-7422589.4199999999</v>
      </c>
      <c r="F30" s="136">
        <v>-0.32397049569874564</v>
      </c>
    </row>
    <row r="31" spans="2:6">
      <c r="B31" s="155" t="s">
        <v>75</v>
      </c>
      <c r="C31" s="139">
        <v>2600387.66</v>
      </c>
      <c r="D31" s="139">
        <v>1545809.5529555171</v>
      </c>
      <c r="E31" s="140">
        <v>-1054578.1070444831</v>
      </c>
      <c r="F31" s="136">
        <v>-0.40554649726513586</v>
      </c>
    </row>
    <row r="32" spans="2:6" ht="23.5" thickBot="1">
      <c r="B32" s="156" t="s">
        <v>59</v>
      </c>
      <c r="C32" s="149">
        <v>112056874.87</v>
      </c>
      <c r="D32" s="158">
        <v>99270340.900000006</v>
      </c>
      <c r="E32" s="158">
        <v>-12786533.969999999</v>
      </c>
      <c r="F32" s="159">
        <v>-0.11410753677392822</v>
      </c>
    </row>
    <row r="33" spans="2:6" ht="23.5" thickTop="1">
      <c r="B33" s="151" t="s">
        <v>76</v>
      </c>
      <c r="C33" s="154"/>
      <c r="D33" s="152"/>
      <c r="E33" s="152"/>
      <c r="F33" s="136"/>
    </row>
    <row r="34" spans="2:6">
      <c r="B34" s="137" t="s">
        <v>77</v>
      </c>
      <c r="C34" s="139">
        <v>614356926.41999996</v>
      </c>
      <c r="D34" s="139">
        <v>650978466.82999992</v>
      </c>
      <c r="E34" s="140">
        <v>36621540.409999967</v>
      </c>
      <c r="F34" s="136">
        <v>5.9609550792244115E-2</v>
      </c>
    </row>
    <row r="35" spans="2:6">
      <c r="B35" s="137" t="s">
        <v>78</v>
      </c>
      <c r="C35" s="139">
        <v>181500</v>
      </c>
      <c r="D35" s="139">
        <v>192348.59</v>
      </c>
      <c r="E35" s="140">
        <v>10848.589999999997</v>
      </c>
      <c r="F35" s="136">
        <v>5.9771845730027529E-2</v>
      </c>
    </row>
    <row r="36" spans="2:6">
      <c r="B36" s="137" t="s">
        <v>79</v>
      </c>
      <c r="C36" s="139">
        <v>49062.52</v>
      </c>
      <c r="D36" s="139">
        <v>77281.010000000009</v>
      </c>
      <c r="E36" s="140">
        <v>28218.490000000013</v>
      </c>
      <c r="F36" s="136">
        <v>0.57515370184817283</v>
      </c>
    </row>
    <row r="37" spans="2:6">
      <c r="B37" s="155" t="s">
        <v>80</v>
      </c>
      <c r="C37" s="139">
        <v>300</v>
      </c>
      <c r="D37" s="139">
        <v>300</v>
      </c>
      <c r="E37" s="140">
        <v>0</v>
      </c>
      <c r="F37" s="136" t="s">
        <v>66</v>
      </c>
    </row>
    <row r="38" spans="2:6" ht="23.5" thickBot="1">
      <c r="B38" s="156" t="s">
        <v>59</v>
      </c>
      <c r="C38" s="149">
        <v>614587788.93999994</v>
      </c>
      <c r="D38" s="158">
        <v>651248396.42999995</v>
      </c>
      <c r="E38" s="158">
        <v>36660607.49000001</v>
      </c>
      <c r="F38" s="159">
        <v>5.9650725493960402E-2</v>
      </c>
    </row>
    <row r="39" spans="2:6" ht="23.5" thickTop="1">
      <c r="B39" s="151" t="s">
        <v>81</v>
      </c>
      <c r="C39" s="154"/>
      <c r="D39" s="152"/>
      <c r="E39" s="152"/>
      <c r="F39" s="152"/>
    </row>
    <row r="40" spans="2:6">
      <c r="B40" s="137" t="s">
        <v>82</v>
      </c>
      <c r="C40" s="139">
        <v>221512057.19</v>
      </c>
      <c r="D40" s="139">
        <v>235667252.84999999</v>
      </c>
      <c r="E40" s="140">
        <v>14155195.659999996</v>
      </c>
      <c r="F40" s="136">
        <v>6.3902596723475438E-2</v>
      </c>
    </row>
    <row r="41" spans="2:6">
      <c r="B41" s="137" t="s">
        <v>83</v>
      </c>
      <c r="C41" s="139">
        <v>70148.98</v>
      </c>
      <c r="D41" s="139">
        <v>84656.19</v>
      </c>
      <c r="E41" s="140">
        <v>14507.210000000006</v>
      </c>
      <c r="F41" s="136">
        <v>0.20680571549294099</v>
      </c>
    </row>
    <row r="42" spans="2:6">
      <c r="B42" s="137" t="s">
        <v>84</v>
      </c>
      <c r="C42" s="139">
        <v>51978.87</v>
      </c>
      <c r="D42" s="139">
        <v>52081</v>
      </c>
      <c r="E42" s="140">
        <v>102.12999999999738</v>
      </c>
      <c r="F42" s="136">
        <v>1.9648368654416183E-3</v>
      </c>
    </row>
    <row r="43" spans="2:6">
      <c r="B43" s="137" t="s">
        <v>85</v>
      </c>
      <c r="C43" s="139">
        <v>22847.1</v>
      </c>
      <c r="D43" s="139">
        <v>61454.81</v>
      </c>
      <c r="E43" s="140">
        <v>38607.71</v>
      </c>
      <c r="F43" s="136">
        <v>1.6898297814602292</v>
      </c>
    </row>
    <row r="44" spans="2:6">
      <c r="B44" s="137" t="s">
        <v>86</v>
      </c>
      <c r="C44" s="139">
        <v>0</v>
      </c>
      <c r="D44" s="139">
        <v>4000</v>
      </c>
      <c r="E44" s="140">
        <v>4000</v>
      </c>
      <c r="F44" s="136">
        <v>1</v>
      </c>
    </row>
    <row r="45" spans="2:6">
      <c r="B45" s="137" t="s">
        <v>87</v>
      </c>
      <c r="C45" s="139">
        <v>1645556.05</v>
      </c>
      <c r="D45" s="139">
        <v>1882912.71</v>
      </c>
      <c r="E45" s="140">
        <v>237356.65999999992</v>
      </c>
      <c r="F45" s="136">
        <v>0.14424100595054171</v>
      </c>
    </row>
    <row r="46" spans="2:6">
      <c r="B46" s="155" t="s">
        <v>88</v>
      </c>
      <c r="C46" s="139">
        <v>2467242.37</v>
      </c>
      <c r="D46" s="139">
        <v>2323642.0299999998</v>
      </c>
      <c r="E46" s="140">
        <v>-143600.34000000032</v>
      </c>
      <c r="F46" s="136">
        <v>-5.8202769920816619E-2</v>
      </c>
    </row>
    <row r="47" spans="2:6" ht="23.5" thickBot="1">
      <c r="B47" s="156" t="s">
        <v>59</v>
      </c>
      <c r="C47" s="149">
        <v>225769830.56</v>
      </c>
      <c r="D47" s="158">
        <v>240075999.59</v>
      </c>
      <c r="E47" s="158">
        <v>14306169.030000001</v>
      </c>
      <c r="F47" s="159">
        <v>6.3366168077085172E-2</v>
      </c>
    </row>
    <row r="48" spans="2:6" ht="23.5" thickTop="1">
      <c r="B48" s="151" t="s">
        <v>89</v>
      </c>
      <c r="C48" s="154"/>
      <c r="D48" s="152"/>
      <c r="E48" s="152"/>
      <c r="F48" s="136"/>
    </row>
    <row r="49" spans="2:6">
      <c r="B49" s="137" t="s">
        <v>90</v>
      </c>
      <c r="C49" s="139">
        <v>35961109.399999999</v>
      </c>
      <c r="D49" s="139">
        <v>38065870.759999998</v>
      </c>
      <c r="E49" s="140">
        <v>2104761.3599999994</v>
      </c>
      <c r="F49" s="136">
        <v>5.85288216942495E-2</v>
      </c>
    </row>
    <row r="50" spans="2:6">
      <c r="B50" s="137" t="s">
        <v>91</v>
      </c>
      <c r="C50" s="139">
        <v>5123.29</v>
      </c>
      <c r="D50" s="139">
        <v>9320.1899999999987</v>
      </c>
      <c r="E50" s="140">
        <v>4196.8999999999987</v>
      </c>
      <c r="F50" s="136">
        <v>0.81918064368794241</v>
      </c>
    </row>
    <row r="51" spans="2:6">
      <c r="B51" s="155" t="s">
        <v>92</v>
      </c>
      <c r="C51" s="139">
        <v>13986395.35</v>
      </c>
      <c r="D51" s="139">
        <v>14845989.82</v>
      </c>
      <c r="E51" s="140">
        <v>859594.47000000067</v>
      </c>
      <c r="F51" s="136">
        <v>6.145932876121657E-2</v>
      </c>
    </row>
    <row r="52" spans="2:6" ht="23.5" thickBot="1">
      <c r="B52" s="160" t="s">
        <v>59</v>
      </c>
      <c r="C52" s="158">
        <v>49952628.039999999</v>
      </c>
      <c r="D52" s="161">
        <v>52921180.769999996</v>
      </c>
      <c r="E52" s="158">
        <v>2968552.7299999967</v>
      </c>
      <c r="F52" s="159">
        <v>5.9427358408908983E-2</v>
      </c>
    </row>
    <row r="53" spans="2:6" ht="23.5" thickTop="1"/>
    <row r="59" spans="2:6">
      <c r="C59" s="113"/>
      <c r="D59" s="113"/>
      <c r="E59" s="113"/>
      <c r="F59" s="164"/>
    </row>
    <row r="60" spans="2:6">
      <c r="B60" s="165"/>
      <c r="C60" s="113"/>
      <c r="D60" s="113"/>
      <c r="E60" s="113"/>
      <c r="F60" s="164"/>
    </row>
    <row r="61" spans="2:6">
      <c r="B61" s="166"/>
      <c r="C61" s="167"/>
      <c r="D61" s="167"/>
      <c r="E61" s="167"/>
      <c r="F61" s="168"/>
    </row>
    <row r="62" spans="2:6">
      <c r="B62" s="166"/>
      <c r="C62" s="167"/>
      <c r="D62" s="167"/>
      <c r="E62" s="167"/>
      <c r="F62" s="168"/>
    </row>
    <row r="63" spans="2:6">
      <c r="B63" s="169"/>
      <c r="C63" s="167"/>
      <c r="D63" s="167"/>
      <c r="E63" s="167"/>
      <c r="F63" s="170"/>
    </row>
    <row r="64" spans="2:6">
      <c r="B64" s="171"/>
      <c r="C64" s="172"/>
      <c r="D64" s="172"/>
      <c r="E64" s="173"/>
      <c r="F64" s="173"/>
    </row>
    <row r="65" spans="2:6">
      <c r="B65" s="174"/>
      <c r="C65" s="168"/>
      <c r="D65" s="168"/>
      <c r="E65" s="168"/>
      <c r="F65" s="168"/>
    </row>
    <row r="66" spans="2:6">
      <c r="B66" s="166"/>
      <c r="C66" s="175"/>
      <c r="D66" s="175"/>
      <c r="E66" s="168"/>
      <c r="F66" s="176"/>
    </row>
    <row r="67" spans="2:6">
      <c r="B67" s="166"/>
      <c r="C67" s="175"/>
      <c r="D67" s="175"/>
      <c r="E67" s="168"/>
      <c r="F67" s="176"/>
    </row>
    <row r="68" spans="2:6">
      <c r="B68" s="166"/>
      <c r="C68" s="175"/>
      <c r="D68" s="175"/>
      <c r="E68" s="168"/>
      <c r="F68" s="176"/>
    </row>
    <row r="69" spans="2:6">
      <c r="B69" s="166"/>
      <c r="C69" s="175"/>
      <c r="D69" s="175"/>
      <c r="E69" s="168"/>
      <c r="F69" s="176"/>
    </row>
    <row r="70" spans="2:6">
      <c r="B70" s="166"/>
      <c r="C70" s="175"/>
      <c r="D70" s="175"/>
      <c r="E70" s="168"/>
      <c r="F70" s="176"/>
    </row>
    <row r="71" spans="2:6">
      <c r="B71" s="166"/>
      <c r="C71" s="175"/>
      <c r="D71" s="175"/>
      <c r="E71" s="168"/>
      <c r="F71" s="176"/>
    </row>
    <row r="72" spans="2:6">
      <c r="B72" s="166"/>
      <c r="C72" s="175"/>
      <c r="D72" s="175"/>
      <c r="E72" s="168"/>
      <c r="F72" s="176"/>
    </row>
    <row r="73" spans="2:6">
      <c r="B73" s="166"/>
      <c r="C73" s="175"/>
      <c r="D73" s="175"/>
      <c r="E73" s="168"/>
      <c r="F73" s="176"/>
    </row>
    <row r="74" spans="2:6">
      <c r="B74" s="166"/>
      <c r="C74" s="175"/>
      <c r="D74" s="175"/>
      <c r="E74" s="168"/>
      <c r="F74" s="176"/>
    </row>
    <row r="75" spans="2:6">
      <c r="B75" s="166"/>
      <c r="C75" s="175"/>
      <c r="D75" s="175"/>
      <c r="E75" s="168"/>
      <c r="F75" s="176"/>
    </row>
    <row r="76" spans="2:6">
      <c r="B76" s="166"/>
      <c r="C76" s="175"/>
      <c r="D76" s="175"/>
      <c r="E76" s="168"/>
      <c r="F76" s="176"/>
    </row>
    <row r="77" spans="2:6">
      <c r="B77" s="166"/>
      <c r="C77" s="175"/>
      <c r="D77" s="175"/>
      <c r="E77" s="168"/>
      <c r="F77" s="176"/>
    </row>
    <row r="78" spans="2:6">
      <c r="B78" s="166"/>
      <c r="C78" s="175"/>
      <c r="D78" s="175"/>
      <c r="E78" s="168"/>
      <c r="F78" s="176"/>
    </row>
    <row r="79" spans="2:6">
      <c r="B79" s="166"/>
      <c r="C79" s="175"/>
      <c r="D79" s="175"/>
      <c r="E79" s="168"/>
      <c r="F79" s="176"/>
    </row>
    <row r="80" spans="2:6">
      <c r="B80" s="166"/>
      <c r="C80" s="175"/>
      <c r="D80" s="175"/>
      <c r="E80" s="168"/>
      <c r="F80" s="176"/>
    </row>
    <row r="81" spans="2:6">
      <c r="B81" s="166"/>
      <c r="C81" s="175"/>
      <c r="D81" s="175"/>
      <c r="E81" s="168"/>
      <c r="F81" s="176"/>
    </row>
    <row r="82" spans="2:6">
      <c r="B82" s="174"/>
      <c r="C82" s="167"/>
      <c r="D82" s="167"/>
      <c r="E82" s="167"/>
      <c r="F82" s="177"/>
    </row>
    <row r="83" spans="2:6">
      <c r="B83" s="174"/>
      <c r="C83" s="175"/>
      <c r="D83" s="175"/>
      <c r="E83" s="168"/>
      <c r="F83" s="176"/>
    </row>
    <row r="84" spans="2:6">
      <c r="B84" s="174"/>
      <c r="C84" s="167"/>
      <c r="D84" s="167"/>
      <c r="E84" s="167"/>
      <c r="F84" s="177"/>
    </row>
    <row r="85" spans="2:6">
      <c r="B85" s="178"/>
      <c r="C85" s="168"/>
      <c r="D85" s="168"/>
      <c r="E85" s="168"/>
      <c r="F85" s="176"/>
    </row>
    <row r="86" spans="2:6">
      <c r="B86" s="179"/>
      <c r="C86" s="175"/>
      <c r="D86" s="175"/>
      <c r="E86" s="168"/>
      <c r="F86" s="176"/>
    </row>
    <row r="87" spans="2:6">
      <c r="B87" s="179"/>
      <c r="C87" s="175"/>
      <c r="D87" s="175"/>
      <c r="E87" s="168"/>
      <c r="F87" s="176"/>
    </row>
    <row r="88" spans="2:6">
      <c r="B88" s="166"/>
      <c r="C88" s="175"/>
      <c r="D88" s="175"/>
      <c r="E88" s="168"/>
      <c r="F88" s="176"/>
    </row>
    <row r="89" spans="2:6">
      <c r="B89" s="174"/>
      <c r="C89" s="167"/>
      <c r="D89" s="167"/>
      <c r="E89" s="167"/>
      <c r="F89" s="177"/>
    </row>
    <row r="90" spans="2:6">
      <c r="B90" s="174"/>
      <c r="C90" s="168"/>
      <c r="D90" s="168"/>
      <c r="E90" s="168"/>
      <c r="F90" s="176"/>
    </row>
    <row r="91" spans="2:6">
      <c r="B91" s="166"/>
      <c r="C91" s="175"/>
      <c r="D91" s="175"/>
      <c r="E91" s="168"/>
      <c r="F91" s="176"/>
    </row>
    <row r="92" spans="2:6">
      <c r="B92" s="166"/>
      <c r="C92" s="175"/>
      <c r="D92" s="175"/>
      <c r="E92" s="168"/>
      <c r="F92" s="176"/>
    </row>
    <row r="93" spans="2:6">
      <c r="B93" s="166"/>
      <c r="C93" s="175"/>
      <c r="D93" s="175"/>
      <c r="E93" s="168"/>
      <c r="F93" s="176"/>
    </row>
    <row r="94" spans="2:6">
      <c r="B94" s="166"/>
      <c r="C94" s="175"/>
      <c r="D94" s="175"/>
      <c r="E94" s="168"/>
      <c r="F94" s="176"/>
    </row>
    <row r="95" spans="2:6">
      <c r="B95" s="166"/>
      <c r="C95" s="175"/>
      <c r="D95" s="175"/>
      <c r="E95" s="168"/>
      <c r="F95" s="176"/>
    </row>
    <row r="96" spans="2:6">
      <c r="B96" s="166"/>
      <c r="C96" s="175"/>
      <c r="D96" s="175"/>
      <c r="E96" s="168"/>
      <c r="F96" s="176"/>
    </row>
    <row r="97" spans="2:6">
      <c r="B97" s="166"/>
      <c r="C97" s="175"/>
      <c r="D97" s="175"/>
      <c r="E97" s="168"/>
      <c r="F97" s="176"/>
    </row>
    <row r="98" spans="2:6">
      <c r="B98" s="174"/>
      <c r="C98" s="167"/>
      <c r="D98" s="167"/>
      <c r="E98" s="167"/>
      <c r="F98" s="177"/>
    </row>
    <row r="99" spans="2:6">
      <c r="B99" s="174"/>
      <c r="C99" s="168"/>
      <c r="D99" s="168"/>
      <c r="E99" s="168"/>
      <c r="F99" s="176"/>
    </row>
    <row r="100" spans="2:6">
      <c r="B100" s="166"/>
      <c r="C100" s="175"/>
      <c r="D100" s="175"/>
      <c r="E100" s="168"/>
      <c r="F100" s="176"/>
    </row>
    <row r="101" spans="2:6">
      <c r="B101" s="166"/>
      <c r="C101" s="175"/>
      <c r="D101" s="175"/>
      <c r="E101" s="168"/>
      <c r="F101" s="176"/>
    </row>
    <row r="102" spans="2:6">
      <c r="B102" s="166"/>
      <c r="C102" s="175"/>
      <c r="D102" s="175"/>
      <c r="E102" s="168"/>
      <c r="F102" s="176"/>
    </row>
    <row r="103" spans="2:6">
      <c r="B103" s="166"/>
      <c r="C103" s="175"/>
      <c r="D103" s="175"/>
      <c r="E103" s="168"/>
      <c r="F103" s="176"/>
    </row>
    <row r="104" spans="2:6">
      <c r="B104" s="166"/>
      <c r="C104" s="175"/>
      <c r="D104" s="175"/>
      <c r="E104" s="168"/>
      <c r="F104" s="176"/>
    </row>
    <row r="105" spans="2:6">
      <c r="B105" s="166"/>
      <c r="C105" s="175"/>
      <c r="D105" s="175"/>
      <c r="E105" s="168"/>
      <c r="F105" s="176"/>
    </row>
    <row r="106" spans="2:6">
      <c r="B106" s="166"/>
      <c r="C106" s="175"/>
      <c r="D106" s="175"/>
      <c r="E106" s="168"/>
      <c r="F106" s="176"/>
    </row>
    <row r="107" spans="2:6">
      <c r="B107" s="166"/>
      <c r="C107" s="175"/>
      <c r="D107" s="175"/>
      <c r="E107" s="168"/>
      <c r="F107" s="176"/>
    </row>
    <row r="108" spans="2:6">
      <c r="B108" s="174"/>
      <c r="C108" s="167"/>
      <c r="D108" s="167"/>
      <c r="E108" s="167"/>
      <c r="F108" s="177"/>
    </row>
    <row r="109" spans="2:6">
      <c r="B109" s="174"/>
      <c r="C109" s="168"/>
      <c r="D109" s="168"/>
      <c r="E109" s="168"/>
      <c r="F109" s="168"/>
    </row>
    <row r="110" spans="2:6">
      <c r="B110" s="166"/>
      <c r="C110" s="175"/>
      <c r="D110" s="175"/>
      <c r="E110" s="168"/>
      <c r="F110" s="176"/>
    </row>
    <row r="111" spans="2:6">
      <c r="B111" s="166"/>
      <c r="C111" s="175"/>
      <c r="D111" s="175"/>
      <c r="E111" s="168"/>
      <c r="F111" s="176"/>
    </row>
    <row r="112" spans="2:6">
      <c r="B112" s="166"/>
      <c r="C112" s="175"/>
      <c r="D112" s="175"/>
      <c r="E112" s="168"/>
      <c r="F112" s="176"/>
    </row>
    <row r="113" spans="2:6">
      <c r="B113" s="166"/>
      <c r="C113" s="175"/>
      <c r="D113" s="175"/>
      <c r="E113" s="168"/>
      <c r="F113" s="176"/>
    </row>
    <row r="114" spans="2:6">
      <c r="B114" s="166"/>
      <c r="C114" s="175"/>
      <c r="D114" s="175"/>
      <c r="E114" s="168"/>
      <c r="F114" s="176"/>
    </row>
    <row r="115" spans="2:6">
      <c r="B115" s="166"/>
      <c r="C115" s="175"/>
      <c r="D115" s="175"/>
      <c r="E115" s="168"/>
      <c r="F115" s="176"/>
    </row>
    <row r="116" spans="2:6">
      <c r="B116" s="166"/>
      <c r="C116" s="175"/>
      <c r="D116" s="175"/>
      <c r="E116" s="168"/>
      <c r="F116" s="176"/>
    </row>
    <row r="117" spans="2:6">
      <c r="B117" s="166"/>
      <c r="C117" s="175"/>
      <c r="D117" s="175"/>
      <c r="E117" s="168"/>
      <c r="F117" s="176"/>
    </row>
    <row r="118" spans="2:6">
      <c r="B118" s="166"/>
      <c r="C118" s="175"/>
      <c r="D118" s="175"/>
      <c r="E118" s="168"/>
      <c r="F118" s="176"/>
    </row>
    <row r="119" spans="2:6">
      <c r="B119" s="166"/>
      <c r="C119" s="175"/>
      <c r="D119" s="175"/>
      <c r="E119" s="168"/>
      <c r="F119" s="176"/>
    </row>
    <row r="120" spans="2:6">
      <c r="B120" s="166"/>
      <c r="C120" s="175"/>
      <c r="D120" s="175"/>
      <c r="E120" s="168"/>
      <c r="F120" s="176"/>
    </row>
    <row r="121" spans="2:6">
      <c r="B121" s="166"/>
      <c r="C121" s="175"/>
      <c r="D121" s="175"/>
      <c r="E121" s="168"/>
      <c r="F121" s="176"/>
    </row>
    <row r="122" spans="2:6">
      <c r="B122" s="166"/>
      <c r="C122" s="175"/>
      <c r="D122" s="175"/>
      <c r="E122" s="168"/>
      <c r="F122" s="176"/>
    </row>
    <row r="123" spans="2:6">
      <c r="B123" s="166"/>
      <c r="C123" s="175"/>
      <c r="D123" s="175"/>
      <c r="E123" s="168"/>
      <c r="F123" s="176"/>
    </row>
    <row r="124" spans="2:6">
      <c r="B124" s="166"/>
      <c r="C124" s="175"/>
      <c r="D124" s="175"/>
      <c r="E124" s="168"/>
      <c r="F124" s="176"/>
    </row>
    <row r="125" spans="2:6">
      <c r="B125" s="166"/>
      <c r="C125" s="175"/>
      <c r="D125" s="175"/>
      <c r="E125" s="168"/>
      <c r="F125" s="176"/>
    </row>
    <row r="126" spans="2:6">
      <c r="B126" s="166"/>
      <c r="C126" s="175"/>
      <c r="D126" s="175"/>
      <c r="E126" s="168"/>
      <c r="F126" s="176"/>
    </row>
    <row r="127" spans="2:6">
      <c r="B127" s="166"/>
      <c r="C127" s="175"/>
      <c r="D127" s="175"/>
      <c r="E127" s="168"/>
      <c r="F127" s="176"/>
    </row>
    <row r="128" spans="2:6">
      <c r="B128" s="174"/>
      <c r="C128" s="167"/>
      <c r="D128" s="167"/>
      <c r="E128" s="167"/>
      <c r="F128" s="177"/>
    </row>
    <row r="129" spans="2:6">
      <c r="B129" s="174"/>
      <c r="C129" s="168"/>
      <c r="D129" s="168"/>
      <c r="E129" s="168"/>
      <c r="F129" s="168"/>
    </row>
    <row r="130" spans="2:6">
      <c r="B130" s="166"/>
      <c r="C130" s="175"/>
      <c r="D130" s="175"/>
      <c r="E130" s="168"/>
      <c r="F130" s="176"/>
    </row>
    <row r="131" spans="2:6">
      <c r="B131" s="166"/>
      <c r="C131" s="175"/>
      <c r="D131" s="175"/>
      <c r="E131" s="168"/>
      <c r="F131" s="176"/>
    </row>
    <row r="132" spans="2:6">
      <c r="B132" s="166"/>
      <c r="C132" s="175"/>
      <c r="D132" s="175"/>
      <c r="E132" s="168"/>
      <c r="F132" s="176"/>
    </row>
    <row r="133" spans="2:6">
      <c r="B133" s="166"/>
      <c r="C133" s="175"/>
      <c r="D133" s="175"/>
      <c r="E133" s="168"/>
      <c r="F133" s="176"/>
    </row>
    <row r="134" spans="2:6">
      <c r="B134" s="166"/>
      <c r="C134" s="175"/>
      <c r="D134" s="175"/>
      <c r="E134" s="168"/>
      <c r="F134" s="176"/>
    </row>
    <row r="135" spans="2:6">
      <c r="B135" s="166"/>
      <c r="C135" s="175"/>
      <c r="D135" s="175"/>
      <c r="E135" s="168"/>
      <c r="F135" s="176"/>
    </row>
    <row r="136" spans="2:6">
      <c r="B136" s="166"/>
      <c r="C136" s="175"/>
      <c r="D136" s="175"/>
      <c r="E136" s="168"/>
      <c r="F136" s="176"/>
    </row>
    <row r="137" spans="2:6">
      <c r="B137" s="166"/>
      <c r="C137" s="175"/>
      <c r="D137" s="175"/>
      <c r="E137" s="168"/>
      <c r="F137" s="176"/>
    </row>
    <row r="138" spans="2:6">
      <c r="B138" s="174"/>
      <c r="C138" s="167"/>
      <c r="D138" s="167"/>
      <c r="E138" s="167"/>
      <c r="F138" s="177"/>
    </row>
    <row r="139" spans="2:6">
      <c r="B139" s="174"/>
      <c r="C139" s="168"/>
      <c r="D139" s="168"/>
      <c r="E139" s="168"/>
      <c r="F139" s="168"/>
    </row>
    <row r="140" spans="2:6">
      <c r="B140" s="166"/>
      <c r="C140" s="175"/>
      <c r="D140" s="175"/>
      <c r="E140" s="168"/>
      <c r="F140" s="176"/>
    </row>
    <row r="141" spans="2:6">
      <c r="B141" s="166"/>
      <c r="C141" s="175"/>
      <c r="D141" s="175"/>
      <c r="E141" s="168"/>
      <c r="F141" s="176"/>
    </row>
    <row r="142" spans="2:6">
      <c r="B142" s="174"/>
      <c r="C142" s="167"/>
      <c r="D142" s="167"/>
      <c r="E142" s="167"/>
      <c r="F142" s="177"/>
    </row>
    <row r="143" spans="2:6">
      <c r="B143" s="166"/>
      <c r="C143" s="167"/>
      <c r="D143" s="167"/>
      <c r="E143" s="167"/>
      <c r="F143" s="168"/>
    </row>
    <row r="144" spans="2:6">
      <c r="B144" s="166"/>
      <c r="C144" s="167"/>
      <c r="D144" s="167"/>
      <c r="E144" s="167"/>
      <c r="F144" s="168"/>
    </row>
    <row r="145" spans="2:6">
      <c r="B145" s="169"/>
      <c r="C145" s="167"/>
      <c r="D145" s="167"/>
      <c r="E145" s="167"/>
      <c r="F145" s="170"/>
    </row>
    <row r="146" spans="2:6">
      <c r="B146" s="171"/>
      <c r="C146" s="172"/>
      <c r="D146" s="172"/>
      <c r="E146" s="173"/>
      <c r="F146" s="173"/>
    </row>
    <row r="147" spans="2:6">
      <c r="B147" s="178"/>
      <c r="C147" s="168"/>
      <c r="D147" s="168"/>
      <c r="E147" s="168"/>
      <c r="F147" s="176"/>
    </row>
    <row r="148" spans="2:6">
      <c r="B148" s="166"/>
      <c r="C148" s="175"/>
      <c r="D148" s="175"/>
      <c r="E148" s="168"/>
      <c r="F148" s="176"/>
    </row>
    <row r="149" spans="2:6">
      <c r="B149" s="179"/>
      <c r="C149" s="175"/>
      <c r="D149" s="175"/>
      <c r="E149" s="168"/>
      <c r="F149" s="176"/>
    </row>
    <row r="150" spans="2:6">
      <c r="B150" s="179"/>
      <c r="C150" s="175"/>
      <c r="D150" s="175"/>
      <c r="E150" s="168"/>
      <c r="F150" s="176"/>
    </row>
    <row r="151" spans="2:6">
      <c r="B151" s="179"/>
      <c r="C151" s="175"/>
      <c r="D151" s="175"/>
      <c r="E151" s="168"/>
      <c r="F151" s="176"/>
    </row>
    <row r="152" spans="2:6">
      <c r="B152" s="179"/>
      <c r="C152" s="175"/>
      <c r="D152" s="175"/>
      <c r="E152" s="168"/>
      <c r="F152" s="176"/>
    </row>
    <row r="153" spans="2:6">
      <c r="B153" s="179"/>
      <c r="C153" s="175"/>
      <c r="D153" s="175"/>
      <c r="E153" s="168"/>
      <c r="F153" s="176"/>
    </row>
    <row r="154" spans="2:6">
      <c r="B154" s="174"/>
      <c r="C154" s="167"/>
      <c r="D154" s="167"/>
      <c r="E154" s="167"/>
      <c r="F154" s="177"/>
    </row>
    <row r="155" spans="2:6">
      <c r="B155" s="174"/>
      <c r="C155" s="168"/>
      <c r="D155" s="168"/>
      <c r="E155" s="168"/>
      <c r="F155" s="168"/>
    </row>
    <row r="156" spans="2:6">
      <c r="B156" s="166"/>
      <c r="C156" s="175"/>
      <c r="D156" s="175"/>
      <c r="E156" s="168"/>
      <c r="F156" s="176"/>
    </row>
    <row r="157" spans="2:6">
      <c r="B157" s="166"/>
      <c r="C157" s="175"/>
      <c r="D157" s="175"/>
      <c r="E157" s="168"/>
      <c r="F157" s="180"/>
    </row>
    <row r="158" spans="2:6">
      <c r="B158" s="166"/>
      <c r="C158" s="175"/>
      <c r="D158" s="175"/>
      <c r="E158" s="168"/>
      <c r="F158" s="176"/>
    </row>
    <row r="159" spans="2:6">
      <c r="B159" s="166"/>
      <c r="C159" s="175"/>
      <c r="D159" s="175"/>
      <c r="E159" s="168"/>
      <c r="F159" s="176"/>
    </row>
    <row r="160" spans="2:6">
      <c r="B160" s="166"/>
      <c r="C160" s="175"/>
      <c r="D160" s="175"/>
      <c r="E160" s="168"/>
      <c r="F160" s="176"/>
    </row>
    <row r="161" spans="2:6">
      <c r="B161" s="166"/>
      <c r="C161" s="175"/>
      <c r="D161" s="175"/>
      <c r="E161" s="168"/>
      <c r="F161" s="176"/>
    </row>
    <row r="162" spans="2:6">
      <c r="B162" s="166"/>
      <c r="C162" s="175"/>
      <c r="D162" s="175"/>
      <c r="E162" s="168"/>
      <c r="F162" s="176"/>
    </row>
    <row r="163" spans="2:6">
      <c r="B163" s="166"/>
      <c r="C163" s="175"/>
      <c r="D163" s="175"/>
      <c r="E163" s="168"/>
      <c r="F163" s="176"/>
    </row>
    <row r="164" spans="2:6">
      <c r="B164" s="166"/>
      <c r="C164" s="175"/>
      <c r="D164" s="175"/>
      <c r="E164" s="168"/>
      <c r="F164" s="176"/>
    </row>
    <row r="165" spans="2:6">
      <c r="B165" s="166"/>
      <c r="C165" s="175"/>
      <c r="D165" s="175"/>
      <c r="E165" s="168"/>
      <c r="F165" s="176"/>
    </row>
    <row r="166" spans="2:6">
      <c r="B166" s="166"/>
      <c r="C166" s="175"/>
      <c r="D166" s="175"/>
      <c r="E166" s="168"/>
      <c r="F166" s="176"/>
    </row>
    <row r="167" spans="2:6">
      <c r="B167" s="174"/>
      <c r="C167" s="167"/>
      <c r="D167" s="167"/>
      <c r="E167" s="167"/>
      <c r="F167" s="177"/>
    </row>
    <row r="168" spans="2:6">
      <c r="B168" s="174"/>
      <c r="C168" s="168"/>
      <c r="D168" s="168"/>
      <c r="E168" s="168"/>
      <c r="F168" s="168"/>
    </row>
    <row r="169" spans="2:6">
      <c r="B169" s="166"/>
      <c r="C169" s="175"/>
      <c r="D169" s="175"/>
      <c r="E169" s="168"/>
      <c r="F169" s="176"/>
    </row>
    <row r="170" spans="2:6">
      <c r="B170" s="166"/>
      <c r="C170" s="175"/>
      <c r="D170" s="175"/>
      <c r="E170" s="168"/>
      <c r="F170" s="176"/>
    </row>
    <row r="171" spans="2:6">
      <c r="B171" s="166"/>
      <c r="C171" s="175"/>
      <c r="D171" s="175"/>
      <c r="E171" s="168"/>
      <c r="F171" s="176"/>
    </row>
    <row r="172" spans="2:6">
      <c r="B172" s="166"/>
      <c r="C172" s="175"/>
      <c r="D172" s="175"/>
      <c r="E172" s="168"/>
      <c r="F172" s="176"/>
    </row>
    <row r="173" spans="2:6">
      <c r="B173" s="166"/>
      <c r="C173" s="175"/>
      <c r="D173" s="175"/>
      <c r="E173" s="168"/>
      <c r="F173" s="176"/>
    </row>
    <row r="174" spans="2:6">
      <c r="B174" s="166"/>
      <c r="C174" s="175"/>
      <c r="D174" s="175"/>
      <c r="E174" s="168"/>
      <c r="F174" s="176"/>
    </row>
    <row r="175" spans="2:6">
      <c r="B175" s="166"/>
      <c r="C175" s="175"/>
      <c r="D175" s="175"/>
      <c r="E175" s="168"/>
      <c r="F175" s="176"/>
    </row>
    <row r="176" spans="2:6">
      <c r="B176" s="166"/>
      <c r="C176" s="175"/>
      <c r="D176" s="175"/>
      <c r="E176" s="168"/>
      <c r="F176" s="176"/>
    </row>
    <row r="177" spans="2:6">
      <c r="B177" s="166"/>
      <c r="C177" s="175"/>
      <c r="D177" s="175"/>
      <c r="E177" s="168"/>
      <c r="F177" s="176"/>
    </row>
    <row r="178" spans="2:6">
      <c r="B178" s="166"/>
      <c r="C178" s="175"/>
      <c r="D178" s="175"/>
      <c r="E178" s="168"/>
      <c r="F178" s="176"/>
    </row>
    <row r="179" spans="2:6">
      <c r="B179" s="166"/>
      <c r="C179" s="175"/>
      <c r="D179" s="175"/>
      <c r="E179" s="168"/>
      <c r="F179" s="176"/>
    </row>
    <row r="180" spans="2:6">
      <c r="B180" s="166"/>
      <c r="C180" s="175"/>
      <c r="D180" s="175"/>
      <c r="E180" s="168"/>
      <c r="F180" s="176"/>
    </row>
    <row r="181" spans="2:6">
      <c r="B181" s="166"/>
      <c r="C181" s="175"/>
      <c r="D181" s="175"/>
      <c r="E181" s="168"/>
      <c r="F181" s="176"/>
    </row>
    <row r="182" spans="2:6">
      <c r="B182" s="166"/>
      <c r="C182" s="175"/>
      <c r="D182" s="175"/>
      <c r="E182" s="168"/>
      <c r="F182" s="176"/>
    </row>
    <row r="183" spans="2:6">
      <c r="B183" s="166"/>
      <c r="C183" s="175"/>
      <c r="D183" s="175"/>
      <c r="E183" s="168"/>
      <c r="F183" s="176"/>
    </row>
    <row r="184" spans="2:6">
      <c r="B184" s="166"/>
      <c r="C184" s="175"/>
      <c r="D184" s="175"/>
      <c r="E184" s="168"/>
      <c r="F184" s="176"/>
    </row>
    <row r="185" spans="2:6">
      <c r="B185" s="166"/>
      <c r="C185" s="175"/>
      <c r="D185" s="175"/>
      <c r="E185" s="168"/>
      <c r="F185" s="176"/>
    </row>
    <row r="186" spans="2:6">
      <c r="B186" s="166"/>
      <c r="C186" s="175"/>
      <c r="D186" s="175"/>
      <c r="E186" s="168"/>
      <c r="F186" s="176"/>
    </row>
    <row r="187" spans="2:6">
      <c r="B187" s="166"/>
      <c r="C187" s="175"/>
      <c r="D187" s="175"/>
      <c r="E187" s="168"/>
      <c r="F187" s="176"/>
    </row>
    <row r="188" spans="2:6">
      <c r="B188" s="166"/>
      <c r="C188" s="175"/>
      <c r="D188" s="175"/>
      <c r="E188" s="168"/>
      <c r="F188" s="176"/>
    </row>
    <row r="189" spans="2:6">
      <c r="B189" s="166"/>
      <c r="C189" s="175"/>
      <c r="D189" s="175"/>
      <c r="E189" s="168"/>
      <c r="F189" s="176"/>
    </row>
    <row r="190" spans="2:6">
      <c r="B190" s="166"/>
      <c r="C190" s="175"/>
      <c r="D190" s="175"/>
      <c r="E190" s="168"/>
      <c r="F190" s="176"/>
    </row>
    <row r="191" spans="2:6">
      <c r="B191" s="166"/>
      <c r="C191" s="175"/>
      <c r="D191" s="175"/>
      <c r="E191" s="168"/>
      <c r="F191" s="176"/>
    </row>
    <row r="192" spans="2:6">
      <c r="B192" s="166"/>
      <c r="C192" s="175"/>
      <c r="D192" s="175"/>
      <c r="E192" s="168"/>
      <c r="F192" s="176"/>
    </row>
    <row r="193" spans="2:6">
      <c r="B193" s="166"/>
      <c r="C193" s="175"/>
      <c r="D193" s="175"/>
      <c r="E193" s="168"/>
      <c r="F193" s="176"/>
    </row>
    <row r="194" spans="2:6">
      <c r="B194" s="166"/>
      <c r="C194" s="175"/>
      <c r="D194" s="175"/>
      <c r="E194" s="168"/>
      <c r="F194" s="176"/>
    </row>
    <row r="195" spans="2:6">
      <c r="B195" s="166"/>
      <c r="C195" s="175"/>
      <c r="D195" s="175"/>
      <c r="E195" s="168"/>
      <c r="F195" s="176"/>
    </row>
    <row r="196" spans="2:6">
      <c r="B196" s="166"/>
      <c r="C196" s="175"/>
      <c r="D196" s="175"/>
      <c r="E196" s="168"/>
      <c r="F196" s="176"/>
    </row>
    <row r="197" spans="2:6">
      <c r="B197" s="179"/>
      <c r="C197" s="175"/>
      <c r="D197" s="175"/>
      <c r="E197" s="168"/>
      <c r="F197" s="176"/>
    </row>
    <row r="198" spans="2:6">
      <c r="B198" s="179"/>
      <c r="C198" s="175"/>
      <c r="D198" s="175"/>
      <c r="E198" s="168"/>
      <c r="F198" s="176"/>
    </row>
    <row r="199" spans="2:6">
      <c r="B199" s="179"/>
      <c r="C199" s="175"/>
      <c r="D199" s="175"/>
      <c r="E199" s="168"/>
      <c r="F199" s="176"/>
    </row>
    <row r="200" spans="2:6">
      <c r="B200" s="179"/>
      <c r="C200" s="175"/>
      <c r="D200" s="175"/>
      <c r="E200" s="168"/>
      <c r="F200" s="176"/>
    </row>
    <row r="201" spans="2:6">
      <c r="B201" s="166"/>
      <c r="C201" s="175"/>
      <c r="D201" s="175"/>
      <c r="E201" s="168"/>
      <c r="F201" s="176"/>
    </row>
    <row r="202" spans="2:6">
      <c r="B202" s="179"/>
      <c r="C202" s="175"/>
      <c r="D202" s="175"/>
      <c r="E202" s="168"/>
      <c r="F202" s="176"/>
    </row>
    <row r="203" spans="2:6">
      <c r="B203" s="166"/>
      <c r="C203" s="175"/>
      <c r="D203" s="175"/>
      <c r="E203" s="168"/>
      <c r="F203" s="176"/>
    </row>
    <row r="204" spans="2:6">
      <c r="B204" s="166"/>
      <c r="C204" s="175"/>
      <c r="D204" s="175"/>
      <c r="E204" s="168"/>
      <c r="F204" s="176"/>
    </row>
    <row r="205" spans="2:6">
      <c r="B205" s="179"/>
      <c r="C205" s="175"/>
      <c r="D205" s="175"/>
      <c r="E205" s="168"/>
      <c r="F205" s="176"/>
    </row>
    <row r="206" spans="2:6">
      <c r="B206" s="179"/>
      <c r="C206" s="175"/>
      <c r="D206" s="175"/>
      <c r="E206" s="168"/>
      <c r="F206" s="176"/>
    </row>
    <row r="207" spans="2:6">
      <c r="B207" s="179"/>
      <c r="C207" s="175"/>
      <c r="D207" s="175"/>
      <c r="E207" s="168"/>
      <c r="F207" s="176"/>
    </row>
    <row r="208" spans="2:6">
      <c r="B208" s="179"/>
      <c r="C208" s="175"/>
      <c r="D208" s="175"/>
      <c r="E208" s="168"/>
      <c r="F208" s="176"/>
    </row>
    <row r="209" spans="2:8">
      <c r="B209" s="166"/>
      <c r="C209" s="175"/>
      <c r="D209" s="175"/>
      <c r="E209" s="168"/>
      <c r="F209" s="176"/>
    </row>
    <row r="210" spans="2:8">
      <c r="B210" s="166"/>
      <c r="C210" s="175"/>
      <c r="D210" s="175"/>
      <c r="E210" s="168"/>
      <c r="F210" s="176"/>
    </row>
    <row r="211" spans="2:8">
      <c r="B211" s="179"/>
      <c r="C211" s="175"/>
      <c r="D211" s="175"/>
      <c r="E211" s="168"/>
      <c r="F211" s="176"/>
    </row>
    <row r="212" spans="2:8">
      <c r="B212" s="179"/>
      <c r="C212" s="175"/>
      <c r="D212" s="175"/>
      <c r="E212" s="168"/>
      <c r="F212" s="176"/>
    </row>
    <row r="213" spans="2:8">
      <c r="B213" s="174"/>
      <c r="C213" s="167"/>
      <c r="D213" s="167"/>
      <c r="E213" s="167"/>
      <c r="F213" s="177"/>
    </row>
    <row r="214" spans="2:8">
      <c r="B214" s="178"/>
      <c r="C214" s="168"/>
      <c r="D214" s="168"/>
      <c r="E214" s="168"/>
      <c r="F214" s="176"/>
    </row>
    <row r="215" spans="2:8">
      <c r="B215" s="179"/>
      <c r="C215" s="175"/>
      <c r="D215" s="175"/>
      <c r="E215" s="168"/>
      <c r="F215" s="176"/>
    </row>
    <row r="216" spans="2:8">
      <c r="B216" s="174"/>
      <c r="C216" s="167"/>
      <c r="D216" s="167"/>
      <c r="E216" s="167"/>
      <c r="F216" s="177"/>
    </row>
    <row r="217" spans="2:8">
      <c r="B217" s="178"/>
      <c r="C217" s="168"/>
      <c r="D217" s="168"/>
      <c r="E217" s="168"/>
      <c r="F217" s="176"/>
    </row>
    <row r="218" spans="2:8">
      <c r="B218" s="179"/>
      <c r="C218" s="175"/>
      <c r="D218" s="175"/>
      <c r="E218" s="168"/>
      <c r="F218" s="176"/>
    </row>
    <row r="219" spans="2:8">
      <c r="B219" s="174"/>
      <c r="C219" s="167"/>
      <c r="D219" s="167"/>
      <c r="E219" s="167"/>
      <c r="F219" s="177"/>
    </row>
    <row r="220" spans="2:8">
      <c r="B220" s="174"/>
      <c r="C220" s="175"/>
      <c r="D220" s="175"/>
      <c r="E220" s="168"/>
      <c r="F220" s="176"/>
      <c r="G220" s="181"/>
      <c r="H220" s="272"/>
    </row>
    <row r="221" spans="2:8">
      <c r="B221" s="174"/>
      <c r="C221" s="167"/>
      <c r="D221" s="167"/>
      <c r="E221" s="167"/>
      <c r="F221" s="177"/>
    </row>
    <row r="222" spans="2:8">
      <c r="B222" s="178"/>
      <c r="C222" s="168"/>
      <c r="D222" s="168"/>
      <c r="E222" s="168"/>
      <c r="F222" s="176"/>
    </row>
    <row r="223" spans="2:8">
      <c r="B223" s="166"/>
      <c r="C223" s="175"/>
      <c r="D223" s="175"/>
      <c r="E223" s="168"/>
      <c r="F223" s="176"/>
    </row>
    <row r="224" spans="2:8">
      <c r="B224" s="166"/>
      <c r="C224" s="175"/>
      <c r="D224" s="175"/>
      <c r="E224" s="168"/>
      <c r="F224" s="176"/>
    </row>
    <row r="225" spans="2:6">
      <c r="B225" s="166"/>
      <c r="C225" s="175"/>
      <c r="D225" s="175"/>
      <c r="E225" s="168"/>
      <c r="F225" s="176"/>
    </row>
    <row r="226" spans="2:6">
      <c r="B226" s="166"/>
      <c r="C226" s="175"/>
      <c r="D226" s="175"/>
      <c r="E226" s="168"/>
      <c r="F226" s="176"/>
    </row>
    <row r="227" spans="2:6">
      <c r="B227" s="166"/>
      <c r="C227" s="175"/>
      <c r="D227" s="175"/>
      <c r="E227" s="168"/>
      <c r="F227" s="176"/>
    </row>
    <row r="228" spans="2:6">
      <c r="B228" s="174"/>
      <c r="C228" s="167"/>
      <c r="D228" s="167"/>
      <c r="E228" s="167"/>
      <c r="F228" s="177"/>
    </row>
    <row r="229" spans="2:6">
      <c r="B229" s="174"/>
      <c r="C229" s="167"/>
      <c r="D229" s="167"/>
      <c r="E229" s="167"/>
      <c r="F229" s="177"/>
    </row>
    <row r="230" spans="2:6">
      <c r="B230" s="182"/>
      <c r="C230" s="183"/>
      <c r="D230" s="183"/>
      <c r="E230" s="183"/>
      <c r="F230" s="183"/>
    </row>
    <row r="231" spans="2:6">
      <c r="B231" s="182"/>
      <c r="C231" s="183"/>
      <c r="D231" s="183"/>
      <c r="E231" s="183"/>
      <c r="F231" s="183"/>
    </row>
    <row r="232" spans="2:6">
      <c r="B232" s="182"/>
      <c r="C232" s="183"/>
      <c r="D232" s="183"/>
      <c r="E232" s="183"/>
      <c r="F232" s="183"/>
    </row>
    <row r="233" spans="2:6">
      <c r="B233" s="182"/>
      <c r="C233" s="183"/>
      <c r="D233" s="183"/>
      <c r="E233" s="183"/>
      <c r="F233" s="183"/>
    </row>
    <row r="234" spans="2:6">
      <c r="B234" s="184" t="s">
        <v>34</v>
      </c>
      <c r="C234" s="175">
        <v>169196689.87</v>
      </c>
      <c r="D234" s="175">
        <v>175834941.16999999</v>
      </c>
      <c r="E234" s="183"/>
      <c r="F234" s="183"/>
    </row>
    <row r="235" spans="2:6">
      <c r="B235" s="184" t="s">
        <v>35</v>
      </c>
      <c r="C235" s="175">
        <v>5039638.5999999996</v>
      </c>
      <c r="D235" s="175">
        <v>3623381.23</v>
      </c>
      <c r="E235" s="183"/>
      <c r="F235" s="183"/>
    </row>
    <row r="236" spans="2:6">
      <c r="B236" s="184" t="s">
        <v>36</v>
      </c>
      <c r="C236" s="175">
        <v>612481.41</v>
      </c>
      <c r="D236" s="175">
        <v>477556.86</v>
      </c>
      <c r="E236" s="183"/>
      <c r="F236" s="183"/>
    </row>
    <row r="237" spans="2:6">
      <c r="B237" s="184" t="s">
        <v>37</v>
      </c>
      <c r="C237" s="175">
        <v>351125.07</v>
      </c>
      <c r="D237" s="175">
        <v>428976.27</v>
      </c>
      <c r="E237" s="183"/>
      <c r="F237" s="183"/>
    </row>
    <row r="238" spans="2:6">
      <c r="B238" s="182"/>
      <c r="C238" s="183"/>
      <c r="D238" s="183"/>
      <c r="E238" s="183"/>
      <c r="F238" s="183"/>
    </row>
    <row r="239" spans="2:6">
      <c r="B239" s="182"/>
      <c r="C239" s="185"/>
      <c r="D239" s="175"/>
      <c r="E239" s="183"/>
      <c r="F239" s="183"/>
    </row>
    <row r="240" spans="2:6">
      <c r="B240" s="182"/>
      <c r="C240" s="185"/>
      <c r="D240" s="175"/>
      <c r="E240" s="183"/>
      <c r="F240" s="183"/>
    </row>
    <row r="241" spans="2:6">
      <c r="B241" s="182"/>
      <c r="C241" s="185"/>
      <c r="D241" s="175"/>
      <c r="E241" s="183"/>
      <c r="F241" s="183"/>
    </row>
    <row r="242" spans="2:6">
      <c r="B242" s="182"/>
      <c r="C242" s="185"/>
      <c r="D242" s="175"/>
      <c r="E242" s="183"/>
      <c r="F242" s="183"/>
    </row>
    <row r="243" spans="2:6">
      <c r="B243" s="182"/>
      <c r="C243" s="183"/>
      <c r="D243" s="183"/>
      <c r="E243" s="183"/>
      <c r="F243" s="183"/>
    </row>
  </sheetData>
  <printOptions horizontalCentered="1" verticalCentered="1"/>
  <pageMargins left="0.76" right="0.77" top="0.75" bottom="0.75" header="0.3" footer="0.3"/>
  <pageSetup scale="4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76029-8E75-4D53-9D3B-2BAF27AA11FC}">
  <sheetPr codeName="Sheet8"/>
  <dimension ref="B1:J73"/>
  <sheetViews>
    <sheetView showGridLines="0" zoomScale="90" zoomScaleNormal="90" workbookViewId="0"/>
  </sheetViews>
  <sheetFormatPr defaultColWidth="9.1796875" defaultRowHeight="23"/>
  <cols>
    <col min="1" max="1" width="5.7265625" style="115" customWidth="1"/>
    <col min="2" max="2" width="59" style="115" customWidth="1"/>
    <col min="3" max="3" width="25" style="115" customWidth="1"/>
    <col min="4" max="4" width="24.54296875" style="115" customWidth="1"/>
    <col min="5" max="5" width="25.54296875" style="115" customWidth="1"/>
    <col min="6" max="6" width="23.453125" style="115" customWidth="1"/>
    <col min="7" max="7" width="9.81640625" style="187" bestFit="1" customWidth="1"/>
    <col min="8" max="8" width="20.26953125" style="273" bestFit="1" customWidth="1"/>
    <col min="9" max="9" width="22" style="115" bestFit="1" customWidth="1"/>
    <col min="10" max="10" width="14.453125" style="115" bestFit="1" customWidth="1"/>
    <col min="11" max="16384" width="9.1796875" style="115"/>
  </cols>
  <sheetData>
    <row r="1" spans="2:8" s="120" customFormat="1">
      <c r="B1" s="115"/>
      <c r="C1" s="111" t="s">
        <v>42</v>
      </c>
      <c r="D1" s="111"/>
      <c r="E1" s="116"/>
      <c r="F1" s="115"/>
      <c r="G1" s="119"/>
      <c r="H1" s="265"/>
    </row>
    <row r="2" spans="2:8" s="120" customFormat="1">
      <c r="B2" s="115"/>
      <c r="C2" s="111" t="s">
        <v>93</v>
      </c>
      <c r="D2" s="111"/>
      <c r="E2" s="116"/>
      <c r="F2" s="115"/>
      <c r="G2" s="119"/>
      <c r="H2" s="265"/>
    </row>
    <row r="4" spans="2:8" s="120" customFormat="1">
      <c r="B4" s="188" t="s">
        <v>228</v>
      </c>
      <c r="C4" s="111" t="s">
        <v>41</v>
      </c>
      <c r="D4" s="111"/>
      <c r="E4" s="111"/>
      <c r="F4" s="118" t="s">
        <v>238</v>
      </c>
      <c r="G4" s="119"/>
      <c r="H4" s="265"/>
    </row>
    <row r="5" spans="2:8">
      <c r="B5" s="189" t="s">
        <v>6</v>
      </c>
      <c r="C5" s="190" t="s">
        <v>95</v>
      </c>
      <c r="D5" s="191" t="s">
        <v>96</v>
      </c>
      <c r="E5" s="192" t="s">
        <v>47</v>
      </c>
      <c r="F5" s="192" t="s">
        <v>48</v>
      </c>
    </row>
    <row r="6" spans="2:8">
      <c r="B6" s="193" t="s">
        <v>97</v>
      </c>
      <c r="C6" s="274" t="s">
        <v>1</v>
      </c>
      <c r="D6" s="228" t="s">
        <v>1</v>
      </c>
      <c r="E6" s="228"/>
      <c r="F6" s="275"/>
    </row>
    <row r="7" spans="2:8">
      <c r="B7" s="197" t="s">
        <v>98</v>
      </c>
      <c r="C7" s="203">
        <v>179262565.38</v>
      </c>
      <c r="D7" s="203">
        <v>182456093.44</v>
      </c>
      <c r="E7" s="204">
        <v>3193528.0600000024</v>
      </c>
      <c r="F7" s="136">
        <v>1.7814807309213587E-2</v>
      </c>
    </row>
    <row r="8" spans="2:8">
      <c r="B8" s="197" t="s">
        <v>99</v>
      </c>
      <c r="C8" s="203">
        <v>4217948.9400000004</v>
      </c>
      <c r="D8" s="203">
        <v>3946131.1</v>
      </c>
      <c r="E8" s="204">
        <v>-271817.84000000032</v>
      </c>
      <c r="F8" s="136">
        <v>-6.444313192658048E-2</v>
      </c>
    </row>
    <row r="9" spans="2:8">
      <c r="B9" s="197" t="s">
        <v>100</v>
      </c>
      <c r="C9" s="203">
        <v>82222.5</v>
      </c>
      <c r="D9" s="203">
        <v>77448.5</v>
      </c>
      <c r="E9" s="204">
        <v>-4774</v>
      </c>
      <c r="F9" s="136">
        <v>-5.80619660068716E-2</v>
      </c>
    </row>
    <row r="10" spans="2:8">
      <c r="B10" s="197" t="s">
        <v>101</v>
      </c>
      <c r="C10" s="203">
        <v>76643.070000000007</v>
      </c>
      <c r="D10" s="203">
        <v>125278.96</v>
      </c>
      <c r="E10" s="204">
        <v>48635.89</v>
      </c>
      <c r="F10" s="136">
        <v>0.63457648551917345</v>
      </c>
    </row>
    <row r="11" spans="2:8">
      <c r="B11" s="197" t="s">
        <v>102</v>
      </c>
      <c r="C11" s="203">
        <v>0</v>
      </c>
      <c r="D11" s="203">
        <v>0</v>
      </c>
      <c r="E11" s="204">
        <v>0</v>
      </c>
      <c r="F11" s="136" t="s">
        <v>66</v>
      </c>
    </row>
    <row r="12" spans="2:8">
      <c r="B12" s="197" t="s">
        <v>103</v>
      </c>
      <c r="C12" s="203">
        <v>70672829.129999995</v>
      </c>
      <c r="D12" s="203">
        <v>72907361.405999988</v>
      </c>
      <c r="E12" s="204">
        <v>2234532.2759999931</v>
      </c>
      <c r="F12" s="136">
        <v>3.1617982518991214E-2</v>
      </c>
    </row>
    <row r="13" spans="2:8">
      <c r="B13" s="197" t="s">
        <v>104</v>
      </c>
      <c r="C13" s="203">
        <v>191940</v>
      </c>
      <c r="D13" s="203">
        <v>544705</v>
      </c>
      <c r="E13" s="204">
        <v>352765</v>
      </c>
      <c r="F13" s="136">
        <v>1.8378920495988329</v>
      </c>
    </row>
    <row r="14" spans="2:8">
      <c r="B14" s="197" t="s">
        <v>105</v>
      </c>
      <c r="C14" s="203">
        <v>645278.1</v>
      </c>
      <c r="D14" s="203">
        <v>743856.5</v>
      </c>
      <c r="E14" s="204">
        <v>98578.400000000023</v>
      </c>
      <c r="F14" s="136">
        <v>0.15276886043397417</v>
      </c>
    </row>
    <row r="15" spans="2:8">
      <c r="B15" s="197" t="s">
        <v>106</v>
      </c>
      <c r="C15" s="203">
        <v>1041017.91</v>
      </c>
      <c r="D15" s="203">
        <v>1477314.47</v>
      </c>
      <c r="E15" s="204">
        <v>436296.55999999994</v>
      </c>
      <c r="F15" s="136">
        <v>0.41910571932427171</v>
      </c>
    </row>
    <row r="16" spans="2:8">
      <c r="B16" s="197" t="s">
        <v>107</v>
      </c>
      <c r="C16" s="203">
        <v>0</v>
      </c>
      <c r="D16" s="203">
        <v>0</v>
      </c>
      <c r="E16" s="204">
        <v>0</v>
      </c>
      <c r="F16" s="136" t="s">
        <v>66</v>
      </c>
    </row>
    <row r="17" spans="2:6">
      <c r="B17" s="197" t="s">
        <v>108</v>
      </c>
      <c r="C17" s="203">
        <v>528356.78</v>
      </c>
      <c r="D17" s="203">
        <v>1486126.8800000001</v>
      </c>
      <c r="E17" s="204">
        <v>957770.10000000009</v>
      </c>
      <c r="F17" s="136">
        <v>1.8127336229129114</v>
      </c>
    </row>
    <row r="18" spans="2:6">
      <c r="B18" s="197" t="s">
        <v>109</v>
      </c>
      <c r="C18" s="203">
        <v>219000</v>
      </c>
      <c r="D18" s="203">
        <v>216000</v>
      </c>
      <c r="E18" s="204">
        <v>-3000</v>
      </c>
      <c r="F18" s="136">
        <v>-1.3698630136986301E-2</v>
      </c>
    </row>
    <row r="19" spans="2:6">
      <c r="B19" s="197" t="s">
        <v>110</v>
      </c>
      <c r="C19" s="203">
        <v>1819370.03</v>
      </c>
      <c r="D19" s="203">
        <v>1870666.9439999997</v>
      </c>
      <c r="E19" s="204">
        <v>51296.913999999641</v>
      </c>
      <c r="F19" s="136">
        <v>2.819487688274146E-2</v>
      </c>
    </row>
    <row r="20" spans="2:6">
      <c r="B20" s="205" t="s">
        <v>111</v>
      </c>
      <c r="C20" s="203">
        <v>608729.92000000004</v>
      </c>
      <c r="D20" s="203">
        <v>985338.35</v>
      </c>
      <c r="E20" s="204">
        <v>376608.42999999993</v>
      </c>
      <c r="F20" s="136">
        <v>0.61867901942457493</v>
      </c>
    </row>
    <row r="21" spans="2:6" ht="23.5" thickBot="1">
      <c r="B21" s="206" t="s">
        <v>59</v>
      </c>
      <c r="C21" s="207">
        <v>259365901.75999996</v>
      </c>
      <c r="D21" s="207">
        <v>266836321.54999998</v>
      </c>
      <c r="E21" s="207">
        <v>7470419.7900000215</v>
      </c>
      <c r="F21" s="159">
        <v>2.8802628793173645E-2</v>
      </c>
    </row>
    <row r="22" spans="2:6" ht="23.5" thickTop="1">
      <c r="B22" s="208" t="s">
        <v>112</v>
      </c>
      <c r="C22" s="203">
        <v>16868518.600000001</v>
      </c>
      <c r="D22" s="203">
        <v>17088601</v>
      </c>
      <c r="E22" s="204">
        <v>220082.39999999851</v>
      </c>
      <c r="F22" s="136">
        <v>1.3046931103955892E-2</v>
      </c>
    </row>
    <row r="23" spans="2:6" ht="23.5" thickBot="1">
      <c r="B23" s="206" t="s">
        <v>59</v>
      </c>
      <c r="C23" s="207">
        <v>16868518.600000001</v>
      </c>
      <c r="D23" s="207">
        <v>17088601</v>
      </c>
      <c r="E23" s="207">
        <v>220082.39999999851</v>
      </c>
      <c r="F23" s="159">
        <v>1.3046931103955892E-2</v>
      </c>
    </row>
    <row r="24" spans="2:6" ht="23.5" thickTop="1">
      <c r="B24" s="208" t="s">
        <v>113</v>
      </c>
      <c r="C24" s="203">
        <v>1246825</v>
      </c>
      <c r="D24" s="203">
        <v>1445600</v>
      </c>
      <c r="E24" s="204">
        <v>198775</v>
      </c>
      <c r="F24" s="136">
        <v>0.15942493934593868</v>
      </c>
    </row>
    <row r="25" spans="2:6" ht="23.5" thickBot="1">
      <c r="B25" s="206" t="s">
        <v>59</v>
      </c>
      <c r="C25" s="207">
        <v>1246825</v>
      </c>
      <c r="D25" s="207">
        <v>1445600</v>
      </c>
      <c r="E25" s="207">
        <v>198775</v>
      </c>
      <c r="F25" s="159">
        <v>0.15942493934593868</v>
      </c>
    </row>
    <row r="26" spans="2:6" ht="23.5" thickTop="1">
      <c r="B26" s="276" t="s">
        <v>114</v>
      </c>
      <c r="C26" s="277"/>
      <c r="D26" s="277"/>
      <c r="E26" s="277"/>
      <c r="F26" s="278" t="s">
        <v>1</v>
      </c>
    </row>
    <row r="27" spans="2:6">
      <c r="B27" s="212" t="s">
        <v>115</v>
      </c>
      <c r="C27" s="203">
        <v>-3099778.89</v>
      </c>
      <c r="D27" s="203">
        <v>-32666613.250000004</v>
      </c>
      <c r="E27" s="204">
        <v>-29566834.360000003</v>
      </c>
      <c r="F27" s="136">
        <v>-9.5383688350752021</v>
      </c>
    </row>
    <row r="28" spans="2:6">
      <c r="B28" s="212" t="s">
        <v>116</v>
      </c>
      <c r="C28" s="203">
        <v>112633658.14</v>
      </c>
      <c r="D28" s="203">
        <v>38450147.619999997</v>
      </c>
      <c r="E28" s="204">
        <v>-74183510.520000011</v>
      </c>
      <c r="F28" s="136">
        <v>-0.65862648647877797</v>
      </c>
    </row>
    <row r="29" spans="2:6">
      <c r="B29" s="213" t="s">
        <v>117</v>
      </c>
      <c r="C29" s="203">
        <v>1159592.8799999999</v>
      </c>
      <c r="D29" s="203">
        <v>975281.47999999986</v>
      </c>
      <c r="E29" s="204">
        <v>-184311.40000000002</v>
      </c>
      <c r="F29" s="136">
        <v>-0.15894492211783851</v>
      </c>
    </row>
    <row r="30" spans="2:6" ht="23.5" thickBot="1">
      <c r="B30" s="206" t="s">
        <v>59</v>
      </c>
      <c r="C30" s="207">
        <v>110693472.13</v>
      </c>
      <c r="D30" s="207">
        <v>6758815.8499999931</v>
      </c>
      <c r="E30" s="207">
        <v>-103934656.28</v>
      </c>
      <c r="F30" s="159">
        <v>-0.93894115235573838</v>
      </c>
    </row>
    <row r="31" spans="2:6" ht="23.5" thickTop="1">
      <c r="B31" s="279" t="s">
        <v>118</v>
      </c>
      <c r="C31" s="277"/>
      <c r="D31" s="277"/>
      <c r="E31" s="277"/>
      <c r="F31" s="278"/>
    </row>
    <row r="32" spans="2:6">
      <c r="B32" s="213" t="s">
        <v>119</v>
      </c>
      <c r="C32" s="203">
        <v>2224154.63</v>
      </c>
      <c r="D32" s="203">
        <v>210764.49</v>
      </c>
      <c r="E32" s="204">
        <v>-2013390.14</v>
      </c>
      <c r="F32" s="136">
        <v>-0.90523838263889056</v>
      </c>
    </row>
    <row r="33" spans="2:10">
      <c r="B33" s="213" t="s">
        <v>120</v>
      </c>
      <c r="C33" s="203">
        <v>23211.81</v>
      </c>
      <c r="D33" s="203">
        <v>23876</v>
      </c>
      <c r="E33" s="204">
        <v>664.18999999999869</v>
      </c>
      <c r="F33" s="136">
        <v>2.8614313144903335E-2</v>
      </c>
    </row>
    <row r="34" spans="2:10">
      <c r="B34" s="213" t="s">
        <v>121</v>
      </c>
      <c r="C34" s="203">
        <v>0</v>
      </c>
      <c r="D34" s="203">
        <v>7.51</v>
      </c>
      <c r="E34" s="204">
        <v>7.51</v>
      </c>
      <c r="F34" s="136">
        <v>1</v>
      </c>
    </row>
    <row r="35" spans="2:10">
      <c r="B35" s="213" t="s">
        <v>122</v>
      </c>
      <c r="C35" s="203">
        <v>0</v>
      </c>
      <c r="D35" s="203">
        <v>0</v>
      </c>
      <c r="E35" s="204">
        <v>0</v>
      </c>
      <c r="F35" s="136" t="s">
        <v>66</v>
      </c>
    </row>
    <row r="36" spans="2:10">
      <c r="B36" s="213" t="s">
        <v>123</v>
      </c>
      <c r="C36" s="203">
        <v>4672.4399999999996</v>
      </c>
      <c r="D36" s="203">
        <v>0</v>
      </c>
      <c r="E36" s="204">
        <v>-4672.4399999999996</v>
      </c>
      <c r="F36" s="136">
        <v>-1</v>
      </c>
    </row>
    <row r="37" spans="2:10">
      <c r="B37" s="213" t="s">
        <v>124</v>
      </c>
      <c r="C37" s="203">
        <v>0</v>
      </c>
      <c r="D37" s="203">
        <v>0</v>
      </c>
      <c r="E37" s="204">
        <v>0</v>
      </c>
      <c r="F37" s="136" t="s">
        <v>66</v>
      </c>
    </row>
    <row r="38" spans="2:10">
      <c r="B38" s="213" t="s">
        <v>125</v>
      </c>
      <c r="C38" s="203">
        <v>-891000</v>
      </c>
      <c r="D38" s="203">
        <v>0</v>
      </c>
      <c r="E38" s="204">
        <v>891000</v>
      </c>
      <c r="F38" s="136">
        <v>1</v>
      </c>
    </row>
    <row r="39" spans="2:10" ht="23.5" thickBot="1">
      <c r="B39" s="206" t="s">
        <v>59</v>
      </c>
      <c r="C39" s="207">
        <v>1361038.88</v>
      </c>
      <c r="D39" s="207">
        <v>234648</v>
      </c>
      <c r="E39" s="207">
        <v>-1126390.8799999999</v>
      </c>
      <c r="F39" s="159">
        <v>-0.82759640194848805</v>
      </c>
      <c r="I39" s="280"/>
      <c r="J39" s="280"/>
    </row>
    <row r="40" spans="2:10" ht="23.5" thickTop="1">
      <c r="B40" s="279" t="s">
        <v>126</v>
      </c>
      <c r="C40" s="277"/>
      <c r="D40" s="277"/>
      <c r="E40" s="277"/>
      <c r="F40" s="278"/>
      <c r="I40" s="280"/>
      <c r="J40" s="280"/>
    </row>
    <row r="41" spans="2:10">
      <c r="B41" s="213" t="s">
        <v>127</v>
      </c>
      <c r="C41" s="203">
        <v>161430343.5</v>
      </c>
      <c r="D41" s="203">
        <v>152163364.34999999</v>
      </c>
      <c r="E41" s="204">
        <v>-9266979.150000006</v>
      </c>
      <c r="F41" s="136">
        <v>-5.7405435366616846E-2</v>
      </c>
      <c r="I41" s="281"/>
      <c r="J41" s="280"/>
    </row>
    <row r="42" spans="2:10">
      <c r="B42" s="213" t="s">
        <v>128</v>
      </c>
      <c r="C42" s="203">
        <v>16856431.100000001</v>
      </c>
      <c r="D42" s="203">
        <v>17648421.68</v>
      </c>
      <c r="E42" s="204">
        <v>791990.57999999821</v>
      </c>
      <c r="F42" s="136">
        <v>4.698447585384774E-2</v>
      </c>
      <c r="I42" s="281"/>
      <c r="J42" s="280"/>
    </row>
    <row r="43" spans="2:10">
      <c r="B43" s="213" t="s">
        <v>129</v>
      </c>
      <c r="C43" s="203">
        <v>132885.4</v>
      </c>
      <c r="D43" s="203">
        <v>124910.5</v>
      </c>
      <c r="E43" s="204">
        <v>-7974.8999999999942</v>
      </c>
      <c r="F43" s="136">
        <v>-6.0013364899379425E-2</v>
      </c>
      <c r="I43" s="281"/>
      <c r="J43" s="280"/>
    </row>
    <row r="44" spans="2:10">
      <c r="B44" s="213" t="s">
        <v>130</v>
      </c>
      <c r="C44" s="203">
        <v>4719</v>
      </c>
      <c r="D44" s="203">
        <v>6300</v>
      </c>
      <c r="E44" s="204">
        <v>1581</v>
      </c>
      <c r="F44" s="136">
        <v>0.3350286077558805</v>
      </c>
      <c r="I44" s="281"/>
      <c r="J44" s="280"/>
    </row>
    <row r="45" spans="2:10">
      <c r="B45" s="213" t="s">
        <v>131</v>
      </c>
      <c r="C45" s="203">
        <v>2500</v>
      </c>
      <c r="D45" s="203">
        <v>1792.9899999999998</v>
      </c>
      <c r="E45" s="204">
        <v>-707.01000000000022</v>
      </c>
      <c r="F45" s="136">
        <v>-0.28280400000000011</v>
      </c>
      <c r="I45" s="281"/>
      <c r="J45" s="280"/>
    </row>
    <row r="46" spans="2:10">
      <c r="B46" s="213" t="s">
        <v>132</v>
      </c>
      <c r="C46" s="220">
        <v>72202.78</v>
      </c>
      <c r="D46" s="220">
        <v>480070.92000000004</v>
      </c>
      <c r="E46" s="215">
        <v>407868.14</v>
      </c>
      <c r="F46" s="221">
        <v>5.6489257061847207</v>
      </c>
      <c r="I46" s="281"/>
      <c r="J46" s="280"/>
    </row>
    <row r="47" spans="2:10">
      <c r="B47" s="155" t="s">
        <v>133</v>
      </c>
      <c r="C47" s="223">
        <v>21511.279999999999</v>
      </c>
      <c r="D47" s="223">
        <v>49983.999999999993</v>
      </c>
      <c r="E47" s="224">
        <v>28472.719999999994</v>
      </c>
      <c r="F47" s="201">
        <v>1.3236181203536004</v>
      </c>
      <c r="I47" s="282"/>
      <c r="J47" s="280"/>
    </row>
    <row r="48" spans="2:10" ht="23.5" thickBot="1">
      <c r="B48" s="206" t="s">
        <v>59</v>
      </c>
      <c r="C48" s="207">
        <v>178520593.06</v>
      </c>
      <c r="D48" s="207">
        <v>170474844.44</v>
      </c>
      <c r="E48" s="207">
        <v>-8045748.6200000048</v>
      </c>
      <c r="F48" s="159">
        <v>-4.506902247011841E-2</v>
      </c>
      <c r="I48" s="257"/>
      <c r="J48" s="282"/>
    </row>
    <row r="49" spans="2:10" ht="23.5" thickTop="1">
      <c r="B49" s="279" t="s">
        <v>134</v>
      </c>
      <c r="C49" s="277"/>
      <c r="D49" s="277"/>
      <c r="E49" s="277"/>
      <c r="F49" s="283"/>
      <c r="I49" s="280"/>
      <c r="J49" s="280"/>
    </row>
    <row r="50" spans="2:10">
      <c r="B50" s="213" t="s">
        <v>135</v>
      </c>
      <c r="C50" s="203">
        <v>46449116.960000001</v>
      </c>
      <c r="D50" s="203">
        <v>49498246.289999999</v>
      </c>
      <c r="E50" s="204">
        <v>3049129.3299999982</v>
      </c>
      <c r="F50" s="136">
        <v>6.5644505849826562E-2</v>
      </c>
    </row>
    <row r="51" spans="2:10">
      <c r="B51" s="213" t="s">
        <v>136</v>
      </c>
      <c r="C51" s="203">
        <v>13921941.27</v>
      </c>
      <c r="D51" s="203">
        <v>13796394.149999999</v>
      </c>
      <c r="E51" s="204">
        <v>-125547.12000000104</v>
      </c>
      <c r="F51" s="136">
        <v>-9.0179320229240596E-3</v>
      </c>
    </row>
    <row r="52" spans="2:10">
      <c r="B52" s="213" t="s">
        <v>137</v>
      </c>
      <c r="C52" s="203">
        <v>0</v>
      </c>
      <c r="D52" s="203">
        <v>0</v>
      </c>
      <c r="E52" s="204">
        <v>0</v>
      </c>
      <c r="F52" s="136" t="s">
        <v>66</v>
      </c>
    </row>
    <row r="53" spans="2:10">
      <c r="B53" s="213" t="s">
        <v>138</v>
      </c>
      <c r="C53" s="203">
        <v>156110.85</v>
      </c>
      <c r="D53" s="203">
        <v>169062.97999999998</v>
      </c>
      <c r="E53" s="204">
        <v>12952.129999999976</v>
      </c>
      <c r="F53" s="136">
        <v>8.2967519554214039E-2</v>
      </c>
    </row>
    <row r="54" spans="2:10">
      <c r="B54" s="213" t="s">
        <v>139</v>
      </c>
      <c r="C54" s="203">
        <v>439003.27</v>
      </c>
      <c r="D54" s="203">
        <v>436248.68999999994</v>
      </c>
      <c r="E54" s="204">
        <v>-2754.5800000000745</v>
      </c>
      <c r="F54" s="136">
        <v>-6.2746229657926565E-3</v>
      </c>
    </row>
    <row r="55" spans="2:10">
      <c r="B55" s="213" t="s">
        <v>140</v>
      </c>
      <c r="C55" s="203">
        <v>5651.4</v>
      </c>
      <c r="D55" s="203">
        <v>22496.5</v>
      </c>
      <c r="E55" s="204">
        <v>16845.099999999999</v>
      </c>
      <c r="F55" s="136">
        <v>2.9806950490144035</v>
      </c>
    </row>
    <row r="56" spans="2:10">
      <c r="B56" s="213" t="s">
        <v>141</v>
      </c>
      <c r="C56" s="203">
        <v>1331.27</v>
      </c>
      <c r="D56" s="203">
        <v>5159.93</v>
      </c>
      <c r="E56" s="204">
        <v>3828.6600000000003</v>
      </c>
      <c r="F56" s="136">
        <v>2.8759455257010225</v>
      </c>
    </row>
    <row r="57" spans="2:10">
      <c r="B57" s="213" t="s">
        <v>142</v>
      </c>
      <c r="C57" s="203">
        <v>28293.85</v>
      </c>
      <c r="D57" s="203">
        <v>52054.30999999999</v>
      </c>
      <c r="E57" s="204">
        <v>23760.459999999992</v>
      </c>
      <c r="F57" s="136">
        <v>0.83977472136170905</v>
      </c>
    </row>
    <row r="58" spans="2:10">
      <c r="B58" s="213" t="s">
        <v>143</v>
      </c>
      <c r="C58" s="203">
        <v>708389.12</v>
      </c>
      <c r="D58" s="203">
        <v>777643.94</v>
      </c>
      <c r="E58" s="204">
        <v>69254.819999999949</v>
      </c>
      <c r="F58" s="136">
        <v>9.7763810940518045E-2</v>
      </c>
    </row>
    <row r="59" spans="2:10">
      <c r="B59" s="213" t="s">
        <v>144</v>
      </c>
      <c r="C59" s="203">
        <v>631881.01</v>
      </c>
      <c r="D59" s="203">
        <v>633044.93000000005</v>
      </c>
      <c r="E59" s="204">
        <v>1163.9200000000419</v>
      </c>
      <c r="F59" s="136">
        <v>1.8419923713169381E-3</v>
      </c>
    </row>
    <row r="60" spans="2:10" ht="23.5" thickBot="1">
      <c r="B60" s="206" t="s">
        <v>59</v>
      </c>
      <c r="C60" s="207">
        <v>62341719.000000007</v>
      </c>
      <c r="D60" s="207">
        <v>65390351.719999991</v>
      </c>
      <c r="E60" s="207">
        <v>3048632.7199999839</v>
      </c>
      <c r="F60" s="159">
        <v>4.8901967557230551E-2</v>
      </c>
    </row>
    <row r="61" spans="2:10" ht="23.5" thickTop="1">
      <c r="B61" s="279" t="s">
        <v>145</v>
      </c>
      <c r="C61" s="277"/>
      <c r="D61" s="277" t="s">
        <v>1</v>
      </c>
      <c r="E61" s="277"/>
      <c r="F61" s="283"/>
    </row>
    <row r="62" spans="2:10">
      <c r="B62" s="213" t="s">
        <v>146</v>
      </c>
      <c r="C62" s="203">
        <v>13122902.210000001</v>
      </c>
      <c r="D62" s="203">
        <v>13397514.700000001</v>
      </c>
      <c r="E62" s="204">
        <v>274612.49000000022</v>
      </c>
      <c r="F62" s="136">
        <v>2.092620104954666E-2</v>
      </c>
    </row>
    <row r="63" spans="2:10">
      <c r="B63" s="213" t="s">
        <v>147</v>
      </c>
      <c r="C63" s="203">
        <v>18368.88</v>
      </c>
      <c r="D63" s="203">
        <v>17694.21</v>
      </c>
      <c r="E63" s="204">
        <v>-674.67000000000189</v>
      </c>
      <c r="F63" s="136">
        <v>-3.6728967688830341E-2</v>
      </c>
    </row>
    <row r="64" spans="2:10">
      <c r="B64" s="213" t="s">
        <v>148</v>
      </c>
      <c r="C64" s="203">
        <v>5954.3</v>
      </c>
      <c r="D64" s="203">
        <v>3894.58</v>
      </c>
      <c r="E64" s="204">
        <v>-2059.7200000000003</v>
      </c>
      <c r="F64" s="136">
        <v>-0.34592143492937882</v>
      </c>
    </row>
    <row r="65" spans="2:6">
      <c r="B65" s="213" t="s">
        <v>149</v>
      </c>
      <c r="C65" s="203">
        <v>517163.43</v>
      </c>
      <c r="D65" s="203">
        <v>522956.88000000006</v>
      </c>
      <c r="E65" s="204">
        <v>5793.4500000000698</v>
      </c>
      <c r="F65" s="136">
        <v>1.1202358217788273E-2</v>
      </c>
    </row>
    <row r="66" spans="2:6">
      <c r="B66" s="213" t="s">
        <v>150</v>
      </c>
      <c r="C66" s="203">
        <v>734.13</v>
      </c>
      <c r="D66" s="203">
        <v>3354.15</v>
      </c>
      <c r="E66" s="204">
        <v>2620.02</v>
      </c>
      <c r="F66" s="136">
        <v>3.5688774467737323</v>
      </c>
    </row>
    <row r="67" spans="2:6" ht="23.5" thickBot="1">
      <c r="B67" s="206" t="s">
        <v>59</v>
      </c>
      <c r="C67" s="207">
        <v>13665122.950000003</v>
      </c>
      <c r="D67" s="207">
        <v>13945414.520000003</v>
      </c>
      <c r="E67" s="207">
        <v>280291.5700000003</v>
      </c>
      <c r="F67" s="159">
        <v>2.0511456137319296E-2</v>
      </c>
    </row>
    <row r="68" spans="2:6" ht="23.5" thickTop="1">
      <c r="B68" s="279" t="s">
        <v>151</v>
      </c>
      <c r="C68" s="277"/>
      <c r="D68" s="277"/>
      <c r="E68" s="277"/>
      <c r="F68" s="283"/>
    </row>
    <row r="69" spans="2:6">
      <c r="B69" s="213" t="s">
        <v>152</v>
      </c>
      <c r="C69" s="203">
        <v>69673054.140000001</v>
      </c>
      <c r="D69" s="203">
        <v>132317561.98999998</v>
      </c>
      <c r="E69" s="204">
        <v>62644507.849999979</v>
      </c>
      <c r="F69" s="136">
        <v>0.89912102495353563</v>
      </c>
    </row>
    <row r="70" spans="2:6" ht="23.5" thickBot="1">
      <c r="B70" s="206" t="s">
        <v>59</v>
      </c>
      <c r="C70" s="207">
        <v>69673054.140000001</v>
      </c>
      <c r="D70" s="207">
        <v>132317561.98999998</v>
      </c>
      <c r="E70" s="207">
        <v>62644507.849999979</v>
      </c>
      <c r="F70" s="159">
        <v>0.89912102495353563</v>
      </c>
    </row>
    <row r="71" spans="2:6" ht="23.5" thickTop="1"/>
    <row r="72" spans="2:6">
      <c r="B72" s="494" t="s">
        <v>153</v>
      </c>
      <c r="C72" s="494"/>
      <c r="D72" s="494"/>
      <c r="E72" s="494"/>
      <c r="F72" s="494"/>
    </row>
    <row r="73" spans="2:6" ht="20.149999999999999" customHeight="1">
      <c r="B73" s="494"/>
      <c r="C73" s="494"/>
      <c r="D73" s="494"/>
      <c r="E73" s="494"/>
      <c r="F73" s="494"/>
    </row>
  </sheetData>
  <mergeCells count="1">
    <mergeCell ref="B72:F73"/>
  </mergeCells>
  <printOptions horizontalCentered="1"/>
  <pageMargins left="0.25" right="0.25" top="0.42" bottom="0.26" header="0.3" footer="0.3"/>
  <pageSetup scale="4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BBD9E-ECB1-4BF6-8BF2-9BB1A768D468}">
  <sheetPr codeName="Sheet9"/>
  <dimension ref="B1:H101"/>
  <sheetViews>
    <sheetView showGridLines="0" zoomScale="90" zoomScaleNormal="90" workbookViewId="0"/>
  </sheetViews>
  <sheetFormatPr defaultColWidth="9.1796875" defaultRowHeight="23"/>
  <cols>
    <col min="1" max="1" width="5.7265625" style="115" customWidth="1"/>
    <col min="2" max="2" width="79" style="115" bestFit="1" customWidth="1"/>
    <col min="3" max="4" width="28.26953125" style="115" customWidth="1"/>
    <col min="5" max="5" width="30.26953125" style="115" customWidth="1"/>
    <col min="6" max="6" width="23.7265625" style="115" customWidth="1"/>
    <col min="7" max="7" width="9.1796875" style="187"/>
    <col min="8" max="8" width="9.1796875" style="273"/>
    <col min="9" max="16384" width="9.1796875" style="115"/>
  </cols>
  <sheetData>
    <row r="1" spans="2:8">
      <c r="C1" s="111" t="s">
        <v>42</v>
      </c>
      <c r="D1" s="111"/>
      <c r="E1" s="116"/>
      <c r="G1" s="114"/>
      <c r="H1" s="264"/>
    </row>
    <row r="2" spans="2:8">
      <c r="C2" s="111" t="s">
        <v>93</v>
      </c>
      <c r="D2" s="111"/>
      <c r="E2" s="116"/>
      <c r="G2" s="114"/>
      <c r="H2" s="264"/>
    </row>
    <row r="3" spans="2:8">
      <c r="B3" s="226" t="s">
        <v>228</v>
      </c>
      <c r="C3" s="111" t="s">
        <v>41</v>
      </c>
      <c r="D3" s="111"/>
      <c r="E3" s="111"/>
      <c r="F3" s="118" t="s">
        <v>239</v>
      </c>
    </row>
    <row r="4" spans="2:8">
      <c r="B4" s="192" t="s">
        <v>6</v>
      </c>
      <c r="C4" s="191" t="s">
        <v>45</v>
      </c>
      <c r="D4" s="191" t="s">
        <v>96</v>
      </c>
      <c r="E4" s="192" t="s">
        <v>47</v>
      </c>
      <c r="F4" s="192" t="s">
        <v>48</v>
      </c>
    </row>
    <row r="5" spans="2:8">
      <c r="B5" s="284" t="s">
        <v>155</v>
      </c>
      <c r="C5" s="228"/>
      <c r="D5" s="228"/>
      <c r="E5" s="228"/>
      <c r="F5" s="229"/>
    </row>
    <row r="6" spans="2:8">
      <c r="B6" s="215" t="s">
        <v>156</v>
      </c>
      <c r="C6" s="203">
        <v>179549279.65000001</v>
      </c>
      <c r="D6" s="203">
        <v>264410582.49999997</v>
      </c>
      <c r="E6" s="204">
        <f>D6-C6</f>
        <v>84861302.849999964</v>
      </c>
      <c r="F6" s="136">
        <f t="shared" ref="F6:F54" si="0">IF(C6=D6,"0.00%",IF(C6=0,E6/D6,E6/ABS(C6)))</f>
        <v>0.47263516186432086</v>
      </c>
    </row>
    <row r="7" spans="2:8">
      <c r="B7" s="215" t="s">
        <v>157</v>
      </c>
      <c r="C7" s="203">
        <v>1477194.47</v>
      </c>
      <c r="D7" s="203">
        <v>1643763.6400000004</v>
      </c>
      <c r="E7" s="204">
        <f t="shared" ref="E7:E54" si="1">D7-C7</f>
        <v>166569.17000000039</v>
      </c>
      <c r="F7" s="136">
        <f t="shared" si="0"/>
        <v>0.11276048846838724</v>
      </c>
    </row>
    <row r="8" spans="2:8">
      <c r="B8" s="215" t="s">
        <v>158</v>
      </c>
      <c r="C8" s="203">
        <v>1920.86</v>
      </c>
      <c r="D8" s="203">
        <v>-44603.42</v>
      </c>
      <c r="E8" s="204">
        <f t="shared" si="1"/>
        <v>-46524.28</v>
      </c>
      <c r="F8" s="136">
        <f t="shared" si="0"/>
        <v>-24.22054704663536</v>
      </c>
    </row>
    <row r="9" spans="2:8">
      <c r="B9" s="215" t="s">
        <v>159</v>
      </c>
      <c r="C9" s="203">
        <v>597533.27</v>
      </c>
      <c r="D9" s="203">
        <v>601445.92999999993</v>
      </c>
      <c r="E9" s="204">
        <f t="shared" si="1"/>
        <v>3912.6599999999162</v>
      </c>
      <c r="F9" s="136">
        <f t="shared" si="0"/>
        <v>6.5480203303155257E-3</v>
      </c>
    </row>
    <row r="10" spans="2:8">
      <c r="B10" s="215" t="s">
        <v>160</v>
      </c>
      <c r="C10" s="203">
        <v>5418068.9400000004</v>
      </c>
      <c r="D10" s="203">
        <v>5957078.879999999</v>
      </c>
      <c r="E10" s="204">
        <f t="shared" si="1"/>
        <v>539009.93999999855</v>
      </c>
      <c r="F10" s="136">
        <f t="shared" si="0"/>
        <v>9.9483772903044401E-2</v>
      </c>
    </row>
    <row r="11" spans="2:8">
      <c r="B11" s="215" t="s">
        <v>161</v>
      </c>
      <c r="C11" s="231">
        <v>19056519.510000002</v>
      </c>
      <c r="D11" s="231">
        <v>11283572.209999999</v>
      </c>
      <c r="E11" s="204">
        <f t="shared" si="1"/>
        <v>-7772947.3000000026</v>
      </c>
      <c r="F11" s="136">
        <f t="shared" si="0"/>
        <v>-0.40788913714915837</v>
      </c>
    </row>
    <row r="12" spans="2:8">
      <c r="B12" s="230" t="s">
        <v>162</v>
      </c>
      <c r="C12" s="203">
        <v>575058.29</v>
      </c>
      <c r="D12" s="203">
        <v>629894.74</v>
      </c>
      <c r="E12" s="204">
        <f t="shared" si="1"/>
        <v>54836.449999999953</v>
      </c>
      <c r="F12" s="136">
        <f t="shared" si="0"/>
        <v>9.5358072309504396E-2</v>
      </c>
    </row>
    <row r="13" spans="2:8">
      <c r="B13" s="215" t="s">
        <v>163</v>
      </c>
      <c r="C13" s="203">
        <v>7339751.8600000003</v>
      </c>
      <c r="D13" s="203">
        <v>14635104.150000002</v>
      </c>
      <c r="E13" s="204">
        <f t="shared" si="1"/>
        <v>7295352.2900000019</v>
      </c>
      <c r="F13" s="136">
        <f t="shared" si="0"/>
        <v>0.9939508077593241</v>
      </c>
    </row>
    <row r="14" spans="2:8">
      <c r="B14" s="215" t="s">
        <v>164</v>
      </c>
      <c r="C14" s="203">
        <v>93890468.329999998</v>
      </c>
      <c r="D14" s="203">
        <v>110654294.43000001</v>
      </c>
      <c r="E14" s="204">
        <f t="shared" si="1"/>
        <v>16763826.100000009</v>
      </c>
      <c r="F14" s="136">
        <f t="shared" si="0"/>
        <v>0.178546623508998</v>
      </c>
    </row>
    <row r="15" spans="2:8">
      <c r="B15" s="215" t="s">
        <v>165</v>
      </c>
      <c r="C15" s="203">
        <v>8492675.6099999994</v>
      </c>
      <c r="D15" s="203">
        <v>9974080.3900000006</v>
      </c>
      <c r="E15" s="204">
        <f t="shared" si="1"/>
        <v>1481404.7800000012</v>
      </c>
      <c r="F15" s="136">
        <f t="shared" si="0"/>
        <v>0.17443322317123111</v>
      </c>
    </row>
    <row r="16" spans="2:8">
      <c r="B16" s="215" t="s">
        <v>166</v>
      </c>
      <c r="C16" s="203">
        <v>1023840.7</v>
      </c>
      <c r="D16" s="203">
        <v>1121781.5</v>
      </c>
      <c r="E16" s="204">
        <f t="shared" si="1"/>
        <v>97940.800000000047</v>
      </c>
      <c r="F16" s="136">
        <f t="shared" si="0"/>
        <v>9.5660194012603769E-2</v>
      </c>
    </row>
    <row r="17" spans="2:6">
      <c r="B17" s="215" t="s">
        <v>167</v>
      </c>
      <c r="C17" s="203">
        <v>572837.27</v>
      </c>
      <c r="D17" s="203">
        <v>517994.66000000009</v>
      </c>
      <c r="E17" s="204">
        <f t="shared" si="1"/>
        <v>-54842.609999999928</v>
      </c>
      <c r="F17" s="136">
        <f t="shared" si="0"/>
        <v>-9.5738550670768904E-2</v>
      </c>
    </row>
    <row r="18" spans="2:6">
      <c r="B18" s="215" t="s">
        <v>168</v>
      </c>
      <c r="C18" s="203">
        <v>42032.24</v>
      </c>
      <c r="D18" s="203">
        <v>55774.420000000006</v>
      </c>
      <c r="E18" s="204">
        <f t="shared" si="1"/>
        <v>13742.180000000008</v>
      </c>
      <c r="F18" s="136">
        <f t="shared" si="0"/>
        <v>0.32694379362127757</v>
      </c>
    </row>
    <row r="19" spans="2:6">
      <c r="B19" s="215" t="s">
        <v>169</v>
      </c>
      <c r="C19" s="203">
        <v>199.74</v>
      </c>
      <c r="D19" s="203">
        <v>1289.28</v>
      </c>
      <c r="E19" s="204">
        <f t="shared" si="1"/>
        <v>1089.54</v>
      </c>
      <c r="F19" s="136">
        <f t="shared" si="0"/>
        <v>5.454791228597176</v>
      </c>
    </row>
    <row r="20" spans="2:6">
      <c r="B20" s="215" t="s">
        <v>170</v>
      </c>
      <c r="C20" s="203">
        <v>1067058.27</v>
      </c>
      <c r="D20" s="203">
        <v>965087.74</v>
      </c>
      <c r="E20" s="204">
        <f t="shared" si="1"/>
        <v>-101970.53000000003</v>
      </c>
      <c r="F20" s="136">
        <f t="shared" si="0"/>
        <v>-9.556228827128628E-2</v>
      </c>
    </row>
    <row r="21" spans="2:6">
      <c r="B21" s="215" t="s">
        <v>171</v>
      </c>
      <c r="C21" s="203">
        <v>16263.72</v>
      </c>
      <c r="D21" s="203">
        <v>19327.499999999996</v>
      </c>
      <c r="E21" s="204">
        <f t="shared" si="1"/>
        <v>3063.779999999997</v>
      </c>
      <c r="F21" s="136">
        <f t="shared" si="0"/>
        <v>0.18838125594882335</v>
      </c>
    </row>
    <row r="22" spans="2:6">
      <c r="B22" s="215" t="s">
        <v>172</v>
      </c>
      <c r="C22" s="203">
        <v>1742995.59</v>
      </c>
      <c r="D22" s="203">
        <v>1828773.84</v>
      </c>
      <c r="E22" s="204">
        <f t="shared" si="1"/>
        <v>85778.25</v>
      </c>
      <c r="F22" s="136">
        <f t="shared" si="0"/>
        <v>4.921311935161006E-2</v>
      </c>
    </row>
    <row r="23" spans="2:6">
      <c r="B23" s="212" t="s">
        <v>173</v>
      </c>
      <c r="C23" s="203">
        <v>57852.67</v>
      </c>
      <c r="D23" s="203">
        <v>77172.06</v>
      </c>
      <c r="E23" s="204">
        <f t="shared" si="1"/>
        <v>19319.39</v>
      </c>
      <c r="F23" s="136">
        <f t="shared" si="0"/>
        <v>0.33394119925666355</v>
      </c>
    </row>
    <row r="24" spans="2:6">
      <c r="B24" s="212" t="s">
        <v>174</v>
      </c>
      <c r="C24" s="203">
        <v>38855.300000000003</v>
      </c>
      <c r="D24" s="203">
        <v>52483.72</v>
      </c>
      <c r="E24" s="204">
        <f t="shared" si="1"/>
        <v>13628.419999999998</v>
      </c>
      <c r="F24" s="136">
        <f t="shared" si="0"/>
        <v>0.3507480318000375</v>
      </c>
    </row>
    <row r="25" spans="2:6">
      <c r="B25" s="212" t="s">
        <v>175</v>
      </c>
      <c r="C25" s="203">
        <v>727286.67</v>
      </c>
      <c r="D25" s="203">
        <v>772745.87</v>
      </c>
      <c r="E25" s="204">
        <f t="shared" si="1"/>
        <v>45459.199999999953</v>
      </c>
      <c r="F25" s="136">
        <f t="shared" si="0"/>
        <v>6.2505201697151902E-2</v>
      </c>
    </row>
    <row r="26" spans="2:6">
      <c r="B26" s="213" t="s">
        <v>176</v>
      </c>
      <c r="C26" s="203">
        <v>173851.43</v>
      </c>
      <c r="D26" s="203">
        <v>207488.66999999998</v>
      </c>
      <c r="E26" s="204">
        <f t="shared" si="1"/>
        <v>33637.239999999991</v>
      </c>
      <c r="F26" s="136">
        <f t="shared" si="0"/>
        <v>0.19348267655894458</v>
      </c>
    </row>
    <row r="27" spans="2:6">
      <c r="B27" s="212" t="s">
        <v>177</v>
      </c>
      <c r="C27" s="203">
        <v>1826338.4</v>
      </c>
      <c r="D27" s="203">
        <v>2007066.5599999998</v>
      </c>
      <c r="E27" s="204">
        <f t="shared" si="1"/>
        <v>180728.15999999992</v>
      </c>
      <c r="F27" s="136">
        <f t="shared" si="0"/>
        <v>9.8956557010464172E-2</v>
      </c>
    </row>
    <row r="28" spans="2:6">
      <c r="B28" s="213" t="s">
        <v>178</v>
      </c>
      <c r="C28" s="203">
        <v>9362746.5299999993</v>
      </c>
      <c r="D28" s="203">
        <v>11036689.960000001</v>
      </c>
      <c r="E28" s="204">
        <f t="shared" si="1"/>
        <v>1673943.4300000016</v>
      </c>
      <c r="F28" s="136">
        <f t="shared" si="0"/>
        <v>0.17878764790186003</v>
      </c>
    </row>
    <row r="29" spans="2:6">
      <c r="B29" s="213" t="s">
        <v>179</v>
      </c>
      <c r="C29" s="203">
        <v>935110.61</v>
      </c>
      <c r="D29" s="203">
        <v>948319.57000000018</v>
      </c>
      <c r="E29" s="204">
        <f t="shared" si="1"/>
        <v>13208.960000000196</v>
      </c>
      <c r="F29" s="136">
        <f t="shared" si="0"/>
        <v>1.4125558900460125E-2</v>
      </c>
    </row>
    <row r="30" spans="2:6">
      <c r="B30" s="212" t="s">
        <v>180</v>
      </c>
      <c r="C30" s="203">
        <v>2670.74</v>
      </c>
      <c r="D30" s="203">
        <v>3005.45</v>
      </c>
      <c r="E30" s="204">
        <f t="shared" si="1"/>
        <v>334.71000000000004</v>
      </c>
      <c r="F30" s="136">
        <f t="shared" si="0"/>
        <v>0.12532481634303605</v>
      </c>
    </row>
    <row r="31" spans="2:6">
      <c r="B31" s="212" t="s">
        <v>181</v>
      </c>
      <c r="C31" s="203">
        <v>2249784.13</v>
      </c>
      <c r="D31" s="203">
        <v>2377656.96</v>
      </c>
      <c r="E31" s="204">
        <f t="shared" si="1"/>
        <v>127872.83000000007</v>
      </c>
      <c r="F31" s="136">
        <f t="shared" si="0"/>
        <v>5.6837822035841312E-2</v>
      </c>
    </row>
    <row r="32" spans="2:6">
      <c r="B32" s="212" t="s">
        <v>182</v>
      </c>
      <c r="C32" s="203">
        <v>338499.16</v>
      </c>
      <c r="D32" s="203">
        <v>444811.54</v>
      </c>
      <c r="E32" s="204">
        <f t="shared" si="1"/>
        <v>106312.38</v>
      </c>
      <c r="F32" s="136">
        <f t="shared" si="0"/>
        <v>0.31406984879962485</v>
      </c>
    </row>
    <row r="33" spans="2:6">
      <c r="B33" s="213" t="s">
        <v>183</v>
      </c>
      <c r="C33" s="203">
        <v>308910.24</v>
      </c>
      <c r="D33" s="203">
        <v>332479.84999999998</v>
      </c>
      <c r="E33" s="204">
        <f t="shared" si="1"/>
        <v>23569.609999999986</v>
      </c>
      <c r="F33" s="136">
        <f t="shared" si="0"/>
        <v>7.6299218828097079E-2</v>
      </c>
    </row>
    <row r="34" spans="2:6">
      <c r="B34" s="213" t="s">
        <v>184</v>
      </c>
      <c r="C34" s="203">
        <v>638161.34</v>
      </c>
      <c r="D34" s="203">
        <v>749023.63</v>
      </c>
      <c r="E34" s="204">
        <f t="shared" si="1"/>
        <v>110862.29000000004</v>
      </c>
      <c r="F34" s="136">
        <f t="shared" si="0"/>
        <v>0.17372141345948666</v>
      </c>
    </row>
    <row r="35" spans="2:6">
      <c r="B35" s="212" t="s">
        <v>185</v>
      </c>
      <c r="C35" s="203">
        <v>137873.64000000001</v>
      </c>
      <c r="D35" s="203">
        <v>188458.41</v>
      </c>
      <c r="E35" s="204">
        <f t="shared" si="1"/>
        <v>50584.76999999999</v>
      </c>
      <c r="F35" s="136">
        <f t="shared" si="0"/>
        <v>0.36689225003416159</v>
      </c>
    </row>
    <row r="36" spans="2:6">
      <c r="B36" s="212" t="s">
        <v>186</v>
      </c>
      <c r="C36" s="203">
        <v>0.93</v>
      </c>
      <c r="D36" s="203">
        <v>1635.08</v>
      </c>
      <c r="E36" s="204">
        <f t="shared" si="1"/>
        <v>1634.1499999999999</v>
      </c>
      <c r="F36" s="136">
        <f t="shared" si="0"/>
        <v>1757.1505376344085</v>
      </c>
    </row>
    <row r="37" spans="2:6">
      <c r="B37" s="212" t="s">
        <v>187</v>
      </c>
      <c r="C37" s="285">
        <v>940514.46</v>
      </c>
      <c r="D37" s="285">
        <v>957994.46</v>
      </c>
      <c r="E37" s="286">
        <f t="shared" si="1"/>
        <v>17480</v>
      </c>
      <c r="F37" s="201">
        <f t="shared" si="0"/>
        <v>1.8585572836381486E-2</v>
      </c>
    </row>
    <row r="38" spans="2:6">
      <c r="B38" s="287" t="s">
        <v>188</v>
      </c>
      <c r="C38" s="285">
        <v>0</v>
      </c>
      <c r="D38" s="285">
        <v>0</v>
      </c>
      <c r="E38" s="286">
        <f t="shared" si="1"/>
        <v>0</v>
      </c>
      <c r="F38" s="201" t="str">
        <f t="shared" si="0"/>
        <v>0.00%</v>
      </c>
    </row>
    <row r="39" spans="2:6">
      <c r="B39" s="287" t="s">
        <v>189</v>
      </c>
      <c r="C39" s="285">
        <v>0</v>
      </c>
      <c r="D39" s="285">
        <v>0</v>
      </c>
      <c r="E39" s="286">
        <f t="shared" si="1"/>
        <v>0</v>
      </c>
      <c r="F39" s="201" t="str">
        <f t="shared" si="0"/>
        <v>0.00%</v>
      </c>
    </row>
    <row r="40" spans="2:6">
      <c r="B40" s="287" t="s">
        <v>190</v>
      </c>
      <c r="C40" s="285">
        <v>0</v>
      </c>
      <c r="D40" s="285">
        <v>0</v>
      </c>
      <c r="E40" s="286">
        <f t="shared" si="1"/>
        <v>0</v>
      </c>
      <c r="F40" s="201" t="str">
        <f t="shared" si="0"/>
        <v>0.00%</v>
      </c>
    </row>
    <row r="41" spans="2:6">
      <c r="B41" s="287" t="s">
        <v>191</v>
      </c>
      <c r="C41" s="285">
        <v>0</v>
      </c>
      <c r="D41" s="285">
        <v>0</v>
      </c>
      <c r="E41" s="286">
        <f t="shared" si="1"/>
        <v>0</v>
      </c>
      <c r="F41" s="201" t="str">
        <f t="shared" si="0"/>
        <v>0.00%</v>
      </c>
    </row>
    <row r="42" spans="2:6">
      <c r="B42" s="287" t="s">
        <v>192</v>
      </c>
      <c r="C42" s="285">
        <v>255944.39</v>
      </c>
      <c r="D42" s="285">
        <v>245356.76</v>
      </c>
      <c r="E42" s="286">
        <f t="shared" si="1"/>
        <v>-10587.630000000005</v>
      </c>
      <c r="F42" s="201">
        <f t="shared" si="0"/>
        <v>-4.1366915680394495E-2</v>
      </c>
    </row>
    <row r="43" spans="2:6">
      <c r="B43" s="287" t="s">
        <v>193</v>
      </c>
      <c r="C43" s="288">
        <v>17414.11</v>
      </c>
      <c r="D43" s="288">
        <v>19200.419999999998</v>
      </c>
      <c r="E43" s="286">
        <f t="shared" si="1"/>
        <v>1786.3099999999977</v>
      </c>
      <c r="F43" s="201">
        <f t="shared" si="0"/>
        <v>0.1025783114956778</v>
      </c>
    </row>
    <row r="44" spans="2:6">
      <c r="B44" s="235" t="s">
        <v>194</v>
      </c>
      <c r="C44" s="289">
        <v>0</v>
      </c>
      <c r="D44" s="290">
        <v>0</v>
      </c>
      <c r="E44" s="286">
        <f t="shared" si="1"/>
        <v>0</v>
      </c>
      <c r="F44" s="201" t="str">
        <f t="shared" si="0"/>
        <v>0.00%</v>
      </c>
    </row>
    <row r="45" spans="2:6">
      <c r="B45" s="235" t="s">
        <v>195</v>
      </c>
      <c r="C45" s="239">
        <v>330835.37</v>
      </c>
      <c r="D45" s="238">
        <v>408931.65</v>
      </c>
      <c r="E45" s="291">
        <f t="shared" si="1"/>
        <v>78096.280000000028</v>
      </c>
      <c r="F45" s="292">
        <f t="shared" si="0"/>
        <v>0.23605783142231748</v>
      </c>
    </row>
    <row r="46" spans="2:6">
      <c r="B46" s="235" t="s">
        <v>196</v>
      </c>
      <c r="C46" s="240">
        <v>109636</v>
      </c>
      <c r="D46" s="234">
        <v>82196</v>
      </c>
      <c r="E46" s="224">
        <f t="shared" si="1"/>
        <v>-27440</v>
      </c>
      <c r="F46" s="201">
        <f t="shared" si="0"/>
        <v>-0.25028275383997955</v>
      </c>
    </row>
    <row r="47" spans="2:6">
      <c r="B47" s="241" t="s">
        <v>197</v>
      </c>
      <c r="C47" s="240">
        <v>404.51</v>
      </c>
      <c r="D47" s="234">
        <v>2690.94</v>
      </c>
      <c r="E47" s="224">
        <f t="shared" si="1"/>
        <v>2286.4300000000003</v>
      </c>
      <c r="F47" s="201">
        <f t="shared" si="0"/>
        <v>5.6523448122419726</v>
      </c>
    </row>
    <row r="48" spans="2:6">
      <c r="B48" s="241" t="s">
        <v>198</v>
      </c>
      <c r="C48" s="240">
        <v>0</v>
      </c>
      <c r="D48" s="234">
        <v>0</v>
      </c>
      <c r="E48" s="224">
        <f t="shared" si="1"/>
        <v>0</v>
      </c>
      <c r="F48" s="201" t="str">
        <f t="shared" si="0"/>
        <v>0.00%</v>
      </c>
    </row>
    <row r="49" spans="2:6">
      <c r="B49" s="241" t="s">
        <v>199</v>
      </c>
      <c r="C49" s="240">
        <v>0</v>
      </c>
      <c r="D49" s="234">
        <v>0</v>
      </c>
      <c r="E49" s="224">
        <f t="shared" si="1"/>
        <v>0</v>
      </c>
      <c r="F49" s="201" t="str">
        <f t="shared" si="0"/>
        <v>0.00%</v>
      </c>
    </row>
    <row r="50" spans="2:6">
      <c r="B50" s="241" t="s">
        <v>200</v>
      </c>
      <c r="C50" s="240">
        <v>0</v>
      </c>
      <c r="D50" s="234">
        <v>0</v>
      </c>
      <c r="E50" s="224">
        <f t="shared" si="1"/>
        <v>0</v>
      </c>
      <c r="F50" s="201" t="str">
        <f t="shared" si="0"/>
        <v>0.00%</v>
      </c>
    </row>
    <row r="51" spans="2:6">
      <c r="B51" s="241" t="s">
        <v>201</v>
      </c>
      <c r="C51" s="240">
        <v>0</v>
      </c>
      <c r="D51" s="234">
        <v>95</v>
      </c>
      <c r="E51" s="224">
        <f t="shared" si="1"/>
        <v>95</v>
      </c>
      <c r="F51" s="201">
        <f t="shared" si="0"/>
        <v>1</v>
      </c>
    </row>
    <row r="52" spans="2:6">
      <c r="B52" s="241" t="s">
        <v>202</v>
      </c>
      <c r="C52" s="240">
        <v>303.77</v>
      </c>
      <c r="D52" s="234">
        <v>0</v>
      </c>
      <c r="E52" s="224">
        <f t="shared" si="1"/>
        <v>-303.77</v>
      </c>
      <c r="F52" s="201">
        <f t="shared" si="0"/>
        <v>-1</v>
      </c>
    </row>
    <row r="53" spans="2:6">
      <c r="B53" s="241" t="s">
        <v>203</v>
      </c>
      <c r="C53" s="240">
        <v>120.76</v>
      </c>
      <c r="D53" s="234">
        <v>29.7</v>
      </c>
      <c r="E53" s="224">
        <f t="shared" si="1"/>
        <v>-91.06</v>
      </c>
      <c r="F53" s="201">
        <f t="shared" si="0"/>
        <v>-0.75405763497846967</v>
      </c>
    </row>
    <row r="54" spans="2:6">
      <c r="B54" s="242" t="s">
        <v>204</v>
      </c>
      <c r="C54" s="240">
        <v>0</v>
      </c>
      <c r="D54" s="234">
        <v>0</v>
      </c>
      <c r="E54" s="224">
        <f t="shared" si="1"/>
        <v>0</v>
      </c>
      <c r="F54" s="201" t="str">
        <f t="shared" si="0"/>
        <v>0.00%</v>
      </c>
    </row>
    <row r="55" spans="2:6" ht="23.5" thickBot="1">
      <c r="B55" s="206" t="s">
        <v>59</v>
      </c>
      <c r="C55" s="243">
        <f>SUM(C6:C54)</f>
        <v>339316813.47999996</v>
      </c>
      <c r="D55" s="243">
        <f>SUM(D6:D54)</f>
        <v>445170774.64999992</v>
      </c>
      <c r="E55" s="207">
        <f>D55-C55</f>
        <v>105853961.16999996</v>
      </c>
      <c r="F55" s="293">
        <f>E55/(ABS(C55))</f>
        <v>0.31196202771201376</v>
      </c>
    </row>
    <row r="56" spans="2:6" ht="23.5" thickTop="1">
      <c r="B56" s="276" t="s">
        <v>205</v>
      </c>
      <c r="C56" s="277"/>
      <c r="D56" s="277"/>
      <c r="E56" s="277"/>
      <c r="F56" s="294"/>
    </row>
    <row r="57" spans="2:6">
      <c r="B57" s="212" t="s">
        <v>206</v>
      </c>
      <c r="C57" s="203">
        <v>255835.99</v>
      </c>
      <c r="D57" s="203">
        <v>622315.68000000005</v>
      </c>
      <c r="E57" s="204">
        <f>D57-C57</f>
        <v>366479.69000000006</v>
      </c>
      <c r="F57" s="136">
        <f>IF(C57=D57,"0.00%",IF(C57=0,E57/D57,E57/ABS(C57)))</f>
        <v>1.4324790268953171</v>
      </c>
    </row>
    <row r="58" spans="2:6" ht="23.5" thickBot="1">
      <c r="B58" s="206" t="s">
        <v>59</v>
      </c>
      <c r="C58" s="207">
        <f>SUM(C57:C57)</f>
        <v>255835.99</v>
      </c>
      <c r="D58" s="207">
        <f>SUM(D57:D57)</f>
        <v>622315.68000000005</v>
      </c>
      <c r="E58" s="207">
        <f>D58-C58</f>
        <v>366479.69000000006</v>
      </c>
      <c r="F58" s="293">
        <f>E58/(ABS(C58))</f>
        <v>1.4324790268953171</v>
      </c>
    </row>
    <row r="59" spans="2:6" ht="23.5" thickTop="1">
      <c r="B59" s="208" t="s">
        <v>207</v>
      </c>
      <c r="C59" s="231">
        <v>262655216.78999999</v>
      </c>
      <c r="D59" s="231">
        <v>256549365.67999998</v>
      </c>
      <c r="E59" s="204">
        <f>D59-C59</f>
        <v>-6105851.1100000143</v>
      </c>
      <c r="F59" s="136">
        <f>IF(C59=D59,"0.00%",IF(C59=0,E59/D59,E59/ABS(C59)))</f>
        <v>-2.3246639395256362E-2</v>
      </c>
    </row>
    <row r="60" spans="2:6" ht="23.5" thickBot="1">
      <c r="B60" s="206" t="s">
        <v>59</v>
      </c>
      <c r="C60" s="207">
        <f>SUM(C59)</f>
        <v>262655216.78999999</v>
      </c>
      <c r="D60" s="207">
        <f>SUM(D59)</f>
        <v>256549365.67999998</v>
      </c>
      <c r="E60" s="207">
        <f>D60-C60</f>
        <v>-6105851.1100000143</v>
      </c>
      <c r="F60" s="293">
        <v>-2.3199999999999998E-2</v>
      </c>
    </row>
    <row r="61" spans="2:6" ht="23.5" thickTop="1">
      <c r="B61" s="248" t="s">
        <v>208</v>
      </c>
      <c r="C61" s="249"/>
      <c r="D61" s="250"/>
      <c r="E61" s="250"/>
      <c r="F61" s="295"/>
    </row>
    <row r="62" spans="2:6">
      <c r="B62" s="209" t="s">
        <v>209</v>
      </c>
      <c r="C62" s="296"/>
      <c r="D62" s="296"/>
      <c r="E62" s="296"/>
      <c r="F62" s="297"/>
    </row>
    <row r="63" spans="2:6">
      <c r="B63" s="213" t="s">
        <v>210</v>
      </c>
      <c r="C63" s="203">
        <v>24335.62</v>
      </c>
      <c r="D63" s="203">
        <v>28896.14</v>
      </c>
      <c r="E63" s="204">
        <f t="shared" ref="E63:E68" si="2">D63-C63</f>
        <v>4560.5200000000004</v>
      </c>
      <c r="F63" s="136">
        <f t="shared" ref="F63:F68" si="3">IF(C63=D63,"0.00%",IF(C63=0,E63/D63,E63/ABS(C63)))</f>
        <v>0.18740101957542074</v>
      </c>
    </row>
    <row r="64" spans="2:6">
      <c r="B64" s="253" t="s">
        <v>211</v>
      </c>
      <c r="C64" s="203">
        <v>0</v>
      </c>
      <c r="D64" s="203">
        <v>0</v>
      </c>
      <c r="E64" s="204">
        <f t="shared" si="2"/>
        <v>0</v>
      </c>
      <c r="F64" s="136" t="str">
        <f t="shared" si="3"/>
        <v>0.00%</v>
      </c>
    </row>
    <row r="65" spans="2:6">
      <c r="B65" s="253" t="s">
        <v>212</v>
      </c>
      <c r="C65" s="203">
        <v>26476.720000000001</v>
      </c>
      <c r="D65" s="203">
        <v>0</v>
      </c>
      <c r="E65" s="204">
        <f t="shared" si="2"/>
        <v>-26476.720000000001</v>
      </c>
      <c r="F65" s="136">
        <f t="shared" si="3"/>
        <v>-1</v>
      </c>
    </row>
    <row r="66" spans="2:6">
      <c r="B66" s="253" t="s">
        <v>213</v>
      </c>
      <c r="C66" s="203">
        <v>0</v>
      </c>
      <c r="D66" s="203">
        <v>0</v>
      </c>
      <c r="E66" s="204">
        <f t="shared" si="2"/>
        <v>0</v>
      </c>
      <c r="F66" s="136" t="str">
        <f t="shared" si="3"/>
        <v>0.00%</v>
      </c>
    </row>
    <row r="67" spans="2:6">
      <c r="B67" s="253" t="s">
        <v>214</v>
      </c>
      <c r="C67" s="203">
        <v>25068.78</v>
      </c>
      <c r="D67" s="203">
        <v>14528.55</v>
      </c>
      <c r="E67" s="204">
        <f>D67-C67</f>
        <v>-10540.23</v>
      </c>
      <c r="F67" s="136">
        <f t="shared" si="3"/>
        <v>-0.42045245121621394</v>
      </c>
    </row>
    <row r="68" spans="2:6">
      <c r="B68" s="253" t="s">
        <v>215</v>
      </c>
      <c r="C68" s="203">
        <v>0</v>
      </c>
      <c r="D68" s="203">
        <v>0</v>
      </c>
      <c r="E68" s="204">
        <f t="shared" si="2"/>
        <v>0</v>
      </c>
      <c r="F68" s="136" t="str">
        <f t="shared" si="3"/>
        <v>0.00%</v>
      </c>
    </row>
    <row r="69" spans="2:6" ht="23.5" thickBot="1">
      <c r="B69" s="206" t="s">
        <v>59</v>
      </c>
      <c r="C69" s="207">
        <f>SUM(C63:C68)</f>
        <v>75881.119999999995</v>
      </c>
      <c r="D69" s="207">
        <f>SUM(D63:D68)</f>
        <v>43424.69</v>
      </c>
      <c r="E69" s="207">
        <f>D69-C69</f>
        <v>-32456.429999999993</v>
      </c>
      <c r="F69" s="293">
        <f>E69/(ABS(C69))</f>
        <v>-0.42772734508926585</v>
      </c>
    </row>
    <row r="70" spans="2:6" ht="23.5" thickTop="1">
      <c r="B70" s="214" t="s">
        <v>216</v>
      </c>
      <c r="C70" s="277"/>
      <c r="D70" s="277"/>
      <c r="E70" s="277"/>
      <c r="F70" s="294"/>
    </row>
    <row r="71" spans="2:6">
      <c r="B71" s="215" t="s">
        <v>217</v>
      </c>
      <c r="C71" s="203">
        <v>15686599.02</v>
      </c>
      <c r="D71" s="203">
        <v>16589898.140000001</v>
      </c>
      <c r="E71" s="204">
        <f t="shared" ref="E71:E76" si="4">D71-C71</f>
        <v>903299.12000000104</v>
      </c>
      <c r="F71" s="136">
        <f>IF(C71=D71,"0.00%",IF(C71=0,E71/D71,E71/ABS(C71)))</f>
        <v>5.7584127626920181E-2</v>
      </c>
    </row>
    <row r="72" spans="2:6">
      <c r="B72" s="215" t="s">
        <v>218</v>
      </c>
      <c r="C72" s="203">
        <v>8893395.9199999999</v>
      </c>
      <c r="D72" s="203">
        <v>6462907.9500000002</v>
      </c>
      <c r="E72" s="204">
        <f t="shared" si="4"/>
        <v>-2430487.9699999997</v>
      </c>
      <c r="F72" s="136">
        <f>IF(C72=D72,"0.00%",IF(C72=0,E72/D72,E72/ABS(C72)))</f>
        <v>-0.27329132671740985</v>
      </c>
    </row>
    <row r="73" spans="2:6">
      <c r="B73" s="215" t="s">
        <v>219</v>
      </c>
      <c r="C73" s="203">
        <v>70493.850000000006</v>
      </c>
      <c r="D73" s="203">
        <v>139937.60000000001</v>
      </c>
      <c r="E73" s="204">
        <f t="shared" si="4"/>
        <v>69443.75</v>
      </c>
      <c r="F73" s="136">
        <f>IF(C73=D73,"0.00%",IF(C73=0,E73/D73,E73/ABS(C73)))</f>
        <v>0.98510366507149194</v>
      </c>
    </row>
    <row r="74" spans="2:6">
      <c r="B74" s="215" t="s">
        <v>220</v>
      </c>
      <c r="C74" s="203">
        <v>9446.3799999999992</v>
      </c>
      <c r="D74" s="203">
        <v>-1963.2899999999993</v>
      </c>
      <c r="E74" s="204">
        <f t="shared" si="4"/>
        <v>-11409.669999999998</v>
      </c>
      <c r="F74" s="136">
        <f>IF(C74=D74,"0.00%",IF(C74=0,E74/D74,E74/ABS(C74)))</f>
        <v>-1.2078351707214827</v>
      </c>
    </row>
    <row r="75" spans="2:6">
      <c r="B75" s="215" t="s">
        <v>221</v>
      </c>
      <c r="C75" s="203">
        <v>4671482.5599999996</v>
      </c>
      <c r="D75" s="203">
        <v>4952015.6800000006</v>
      </c>
      <c r="E75" s="204">
        <f t="shared" si="4"/>
        <v>280533.12000000104</v>
      </c>
      <c r="F75" s="136">
        <f>IF(C75=D75,"0.00%",IF(C75=0,E75/D75,E75/ABS(C75)))</f>
        <v>6.0052267432633005E-2</v>
      </c>
    </row>
    <row r="76" spans="2:6" ht="23.5" thickBot="1">
      <c r="B76" s="206" t="s">
        <v>59</v>
      </c>
      <c r="C76" s="207">
        <f>SUM(C71:C75)</f>
        <v>29331417.729999997</v>
      </c>
      <c r="D76" s="207">
        <f>SUM(D71:D75)</f>
        <v>28142796.080000002</v>
      </c>
      <c r="E76" s="207">
        <f t="shared" si="4"/>
        <v>-1188621.6499999948</v>
      </c>
      <c r="F76" s="293">
        <f>E76/(ABS(C76))</f>
        <v>-4.0523839009127739E-2</v>
      </c>
    </row>
    <row r="77" spans="2:6" ht="23.5" thickTop="1">
      <c r="B77" s="209" t="s">
        <v>222</v>
      </c>
      <c r="C77" s="277"/>
      <c r="D77" s="277"/>
      <c r="E77" s="277"/>
      <c r="F77" s="294"/>
    </row>
    <row r="78" spans="2:6">
      <c r="B78" s="213" t="s">
        <v>223</v>
      </c>
      <c r="C78" s="203">
        <v>79750.73</v>
      </c>
      <c r="D78" s="203">
        <v>76050.87</v>
      </c>
      <c r="E78" s="204">
        <f t="shared" ref="E78:E83" si="5">D78-C78</f>
        <v>-3699.8600000000006</v>
      </c>
      <c r="F78" s="136">
        <f>IF(C78=D78,"0.00%",IF(C78=0,E78/D78,E78/ABS(C78)))</f>
        <v>-4.6392804178720382E-2</v>
      </c>
    </row>
    <row r="79" spans="2:6">
      <c r="B79" s="215" t="s">
        <v>224</v>
      </c>
      <c r="C79" s="203">
        <v>3363.6</v>
      </c>
      <c r="D79" s="203">
        <v>-29383.39</v>
      </c>
      <c r="E79" s="204">
        <f t="shared" si="5"/>
        <v>-32746.989999999998</v>
      </c>
      <c r="F79" s="136">
        <f>IF(C79=D79,"0.00%",IF(C79=0,E79/D79,E79/ABS(C79)))</f>
        <v>-9.7356968723986199</v>
      </c>
    </row>
    <row r="80" spans="2:6">
      <c r="B80" s="215" t="s">
        <v>225</v>
      </c>
      <c r="C80" s="203">
        <v>80250.19</v>
      </c>
      <c r="D80" s="203">
        <v>54001.15</v>
      </c>
      <c r="E80" s="204">
        <f t="shared" si="5"/>
        <v>-26249.040000000001</v>
      </c>
      <c r="F80" s="136">
        <f>IF(C80=D80,"0.00%",IF(C80=0,E80/D80,E80/ABS(C80)))</f>
        <v>-0.32709006670264579</v>
      </c>
    </row>
    <row r="81" spans="2:6" ht="23.5" thickBot="1">
      <c r="B81" s="298" t="s">
        <v>59</v>
      </c>
      <c r="C81" s="207">
        <f>SUM(C78:C80)</f>
        <v>163364.52000000002</v>
      </c>
      <c r="D81" s="207">
        <f>SUM(D78:D80)</f>
        <v>100668.63</v>
      </c>
      <c r="E81" s="207">
        <f t="shared" si="5"/>
        <v>-62695.890000000014</v>
      </c>
      <c r="F81" s="293">
        <f>E81/(ABS(C81))</f>
        <v>-0.38377910944187887</v>
      </c>
    </row>
    <row r="82" spans="2:6" ht="24" thickTop="1" thickBot="1">
      <c r="B82" s="256" t="s">
        <v>226</v>
      </c>
      <c r="C82" s="256">
        <f>C69+C76+C81</f>
        <v>29570663.369999997</v>
      </c>
      <c r="D82" s="256">
        <f>D69+D76+D81</f>
        <v>28286889.400000002</v>
      </c>
      <c r="E82" s="256">
        <f t="shared" si="5"/>
        <v>-1283773.9699999951</v>
      </c>
      <c r="F82" s="299">
        <f>E82/(ABS(C82))</f>
        <v>-4.3413769719566328E-2</v>
      </c>
    </row>
    <row r="83" spans="2:6" ht="24" thickTop="1" thickBot="1">
      <c r="B83" s="256" t="s">
        <v>227</v>
      </c>
      <c r="C83" s="256">
        <v>12479972549.540001</v>
      </c>
      <c r="D83" s="256">
        <v>14068610932.529999</v>
      </c>
      <c r="E83" s="256">
        <f t="shared" si="5"/>
        <v>1588638382.9899979</v>
      </c>
      <c r="F83" s="299">
        <f>E83/(ABS(C83))</f>
        <v>0.12729502221930394</v>
      </c>
    </row>
    <row r="84" spans="2:6" ht="23.5" thickTop="1"/>
    <row r="89" spans="2:6">
      <c r="C89" s="257"/>
    </row>
    <row r="95" spans="2:6">
      <c r="C95" s="120"/>
    </row>
    <row r="96" spans="2:6">
      <c r="D96" s="273"/>
    </row>
    <row r="97" spans="4:4">
      <c r="D97" s="273"/>
    </row>
    <row r="98" spans="4:4">
      <c r="D98" s="273"/>
    </row>
    <row r="99" spans="4:4">
      <c r="D99" s="273"/>
    </row>
    <row r="100" spans="4:4">
      <c r="D100" s="273"/>
    </row>
    <row r="101" spans="4:4">
      <c r="D101" s="273"/>
    </row>
  </sheetData>
  <printOptions horizontalCentered="1"/>
  <pageMargins left="0.25" right="0.25" top="0.3" bottom="0.26" header="0.3" footer="0.3"/>
  <pageSetup scale="4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BC9EE-7610-4B0E-98E8-C42E03F3BC49}">
  <sheetPr transitionEvaluation="1" transitionEntry="1" codeName="Sheet10">
    <pageSetUpPr fitToPage="1"/>
  </sheetPr>
  <dimension ref="B1:I73"/>
  <sheetViews>
    <sheetView showGridLines="0" defaultGridColor="0" colorId="22" zoomScaleNormal="100" workbookViewId="0"/>
  </sheetViews>
  <sheetFormatPr defaultColWidth="15.7265625" defaultRowHeight="12.5"/>
  <cols>
    <col min="1" max="1" width="5.7265625" style="300" customWidth="1"/>
    <col min="2" max="2" width="22.7265625" style="300" customWidth="1"/>
    <col min="3" max="3" width="29.7265625" style="300" customWidth="1"/>
    <col min="4" max="4" width="23.26953125" style="300" customWidth="1"/>
    <col min="5" max="5" width="22.7265625" style="300" customWidth="1"/>
    <col min="6" max="6" width="29.7265625" style="300" customWidth="1"/>
    <col min="7" max="7" width="23.453125" style="300" customWidth="1"/>
    <col min="8" max="8" width="21.1796875" style="300" customWidth="1"/>
    <col min="9" max="9" width="22" style="300" customWidth="1"/>
    <col min="10" max="16384" width="15.7265625" style="300"/>
  </cols>
  <sheetData>
    <row r="1" spans="2:8" ht="20.5">
      <c r="B1" s="495" t="s">
        <v>42</v>
      </c>
      <c r="C1" s="495"/>
      <c r="D1" s="495"/>
      <c r="E1" s="495"/>
      <c r="F1" s="495"/>
      <c r="G1" s="495"/>
    </row>
    <row r="2" spans="2:8" ht="20.5">
      <c r="B2" s="495" t="s">
        <v>240</v>
      </c>
      <c r="C2" s="495"/>
      <c r="D2" s="495"/>
      <c r="E2" s="495"/>
      <c r="F2" s="495"/>
      <c r="G2" s="495"/>
      <c r="H2" s="301"/>
    </row>
    <row r="3" spans="2:8" ht="20.5">
      <c r="B3" s="302" t="s">
        <v>241</v>
      </c>
      <c r="C3" s="303" t="s">
        <v>242</v>
      </c>
      <c r="D3" s="303" t="s">
        <v>41</v>
      </c>
      <c r="E3" s="303" t="s">
        <v>1</v>
      </c>
      <c r="F3" s="303"/>
      <c r="G3" s="304" t="s">
        <v>243</v>
      </c>
    </row>
    <row r="4" spans="2:8" ht="20.5">
      <c r="B4" s="305" t="s">
        <v>244</v>
      </c>
      <c r="C4" s="306" t="s">
        <v>245</v>
      </c>
      <c r="D4" s="307" t="s">
        <v>246</v>
      </c>
      <c r="E4" s="308" t="s">
        <v>244</v>
      </c>
      <c r="F4" s="306" t="s">
        <v>245</v>
      </c>
      <c r="G4" s="307" t="s">
        <v>246</v>
      </c>
    </row>
    <row r="5" spans="2:8" ht="20.5">
      <c r="B5" s="309" t="s">
        <v>247</v>
      </c>
      <c r="C5" s="310">
        <v>2658.81</v>
      </c>
      <c r="D5" s="310">
        <v>64864.289999999994</v>
      </c>
      <c r="E5" s="311" t="s">
        <v>248</v>
      </c>
      <c r="F5" s="310">
        <v>309.77</v>
      </c>
      <c r="G5" s="310">
        <v>20405.120000000003</v>
      </c>
      <c r="H5" s="312"/>
    </row>
    <row r="6" spans="2:8" ht="20.5">
      <c r="B6" s="309" t="s">
        <v>249</v>
      </c>
      <c r="C6" s="310">
        <v>9623.23</v>
      </c>
      <c r="D6" s="310">
        <v>30385.229999999996</v>
      </c>
      <c r="E6" s="311" t="s">
        <v>250</v>
      </c>
      <c r="F6" s="310">
        <v>-45</v>
      </c>
      <c r="G6" s="310">
        <v>2725.7400000000002</v>
      </c>
      <c r="H6" s="312"/>
    </row>
    <row r="7" spans="2:8" ht="20.5">
      <c r="B7" s="309" t="s">
        <v>251</v>
      </c>
      <c r="C7" s="310">
        <v>15</v>
      </c>
      <c r="D7" s="310">
        <v>3254.63</v>
      </c>
      <c r="E7" s="311" t="s">
        <v>252</v>
      </c>
      <c r="F7" s="310">
        <v>927.51</v>
      </c>
      <c r="G7" s="310">
        <v>5178.54</v>
      </c>
      <c r="H7" s="312"/>
    </row>
    <row r="8" spans="2:8" ht="20.5">
      <c r="B8" s="309" t="s">
        <v>253</v>
      </c>
      <c r="C8" s="310">
        <v>0</v>
      </c>
      <c r="D8" s="310">
        <v>1973.98</v>
      </c>
      <c r="E8" s="311" t="s">
        <v>254</v>
      </c>
      <c r="F8" s="310">
        <v>1546.77</v>
      </c>
      <c r="G8" s="310">
        <v>82481.990000000005</v>
      </c>
      <c r="H8" s="312"/>
    </row>
    <row r="9" spans="2:8" ht="20.5">
      <c r="B9" s="309" t="s">
        <v>255</v>
      </c>
      <c r="C9" s="310">
        <v>14608.18</v>
      </c>
      <c r="D9" s="310">
        <v>140012.01</v>
      </c>
      <c r="E9" s="311" t="s">
        <v>256</v>
      </c>
      <c r="F9" s="310">
        <v>304.45</v>
      </c>
      <c r="G9" s="310">
        <v>16860.12</v>
      </c>
      <c r="H9" s="312"/>
    </row>
    <row r="10" spans="2:8" ht="20.5">
      <c r="B10" s="309" t="s">
        <v>257</v>
      </c>
      <c r="C10" s="310">
        <v>1309.58</v>
      </c>
      <c r="D10" s="310">
        <v>48642.16</v>
      </c>
      <c r="E10" s="311" t="s">
        <v>258</v>
      </c>
      <c r="F10" s="310">
        <v>108.45</v>
      </c>
      <c r="G10" s="310">
        <v>12123.1</v>
      </c>
      <c r="H10" s="312"/>
    </row>
    <row r="11" spans="2:8" ht="20.5">
      <c r="B11" s="309" t="s">
        <v>259</v>
      </c>
      <c r="C11" s="310">
        <v>972.65</v>
      </c>
      <c r="D11" s="310">
        <v>15503.640000000001</v>
      </c>
      <c r="E11" s="311" t="s">
        <v>260</v>
      </c>
      <c r="F11" s="310">
        <v>1918.05</v>
      </c>
      <c r="G11" s="310">
        <v>10007.31</v>
      </c>
      <c r="H11" s="312"/>
    </row>
    <row r="12" spans="2:8" ht="20.5">
      <c r="B12" s="309" t="s">
        <v>261</v>
      </c>
      <c r="C12" s="310">
        <v>438.42</v>
      </c>
      <c r="D12" s="310">
        <v>6706.57</v>
      </c>
      <c r="E12" s="311" t="s">
        <v>262</v>
      </c>
      <c r="F12" s="310">
        <v>1158.6199999999999</v>
      </c>
      <c r="G12" s="310">
        <v>33483.370000000003</v>
      </c>
      <c r="H12" s="312"/>
    </row>
    <row r="13" spans="2:8" ht="20.5">
      <c r="B13" s="309" t="s">
        <v>263</v>
      </c>
      <c r="C13" s="310">
        <v>204.75</v>
      </c>
      <c r="D13" s="310">
        <v>6112.01</v>
      </c>
      <c r="E13" s="311" t="s">
        <v>264</v>
      </c>
      <c r="F13" s="310">
        <v>7402.15</v>
      </c>
      <c r="G13" s="310">
        <v>21850.240000000002</v>
      </c>
      <c r="H13" s="312"/>
    </row>
    <row r="14" spans="2:8" ht="20.5">
      <c r="B14" s="309" t="s">
        <v>265</v>
      </c>
      <c r="C14" s="310">
        <v>144.65</v>
      </c>
      <c r="D14" s="310">
        <v>5933.82</v>
      </c>
      <c r="E14" s="311" t="s">
        <v>266</v>
      </c>
      <c r="F14" s="310">
        <v>81.72</v>
      </c>
      <c r="G14" s="310">
        <v>22025.4</v>
      </c>
      <c r="H14" s="312"/>
    </row>
    <row r="15" spans="2:8" ht="20.5">
      <c r="B15" s="309" t="s">
        <v>267</v>
      </c>
      <c r="C15" s="310">
        <v>1062.0999999999999</v>
      </c>
      <c r="D15" s="310">
        <v>-6601.6200000000008</v>
      </c>
      <c r="E15" s="311" t="s">
        <v>268</v>
      </c>
      <c r="F15" s="310">
        <v>4958.24</v>
      </c>
      <c r="G15" s="310">
        <v>115555.23000000001</v>
      </c>
      <c r="H15" s="312"/>
    </row>
    <row r="16" spans="2:8" ht="20.5">
      <c r="B16" s="309" t="s">
        <v>269</v>
      </c>
      <c r="C16" s="310">
        <v>53.87</v>
      </c>
      <c r="D16" s="310">
        <v>4949.5399999999991</v>
      </c>
      <c r="E16" s="311" t="s">
        <v>270</v>
      </c>
      <c r="F16" s="310">
        <v>118.96</v>
      </c>
      <c r="G16" s="310">
        <v>5326.5700000000006</v>
      </c>
      <c r="H16" s="312"/>
    </row>
    <row r="17" spans="2:8" ht="20.5">
      <c r="B17" s="309" t="s">
        <v>271</v>
      </c>
      <c r="C17" s="310">
        <v>0</v>
      </c>
      <c r="D17" s="310">
        <v>11281.499999999998</v>
      </c>
      <c r="E17" s="311" t="s">
        <v>272</v>
      </c>
      <c r="F17" s="310">
        <v>-244</v>
      </c>
      <c r="G17" s="310">
        <v>6787.13</v>
      </c>
      <c r="H17" s="312"/>
    </row>
    <row r="18" spans="2:8" ht="20.5">
      <c r="B18" s="309" t="s">
        <v>273</v>
      </c>
      <c r="C18" s="310">
        <v>48.26</v>
      </c>
      <c r="D18" s="310">
        <v>1232.01</v>
      </c>
      <c r="E18" s="311" t="s">
        <v>274</v>
      </c>
      <c r="F18" s="310">
        <v>3194.26</v>
      </c>
      <c r="G18" s="310">
        <v>120230.43000000001</v>
      </c>
      <c r="H18" s="312"/>
    </row>
    <row r="19" spans="2:8" ht="20.5">
      <c r="B19" s="309" t="s">
        <v>275</v>
      </c>
      <c r="C19" s="310">
        <v>255.18</v>
      </c>
      <c r="D19" s="310">
        <v>11255.97</v>
      </c>
      <c r="E19" s="311" t="s">
        <v>276</v>
      </c>
      <c r="F19" s="310">
        <v>0</v>
      </c>
      <c r="G19" s="310">
        <v>92.56</v>
      </c>
      <c r="H19" s="312"/>
    </row>
    <row r="20" spans="2:8" ht="20.5">
      <c r="B20" s="309" t="s">
        <v>277</v>
      </c>
      <c r="C20" s="310">
        <v>877.26</v>
      </c>
      <c r="D20" s="310">
        <v>22261.17</v>
      </c>
      <c r="E20" s="311" t="s">
        <v>278</v>
      </c>
      <c r="F20" s="310">
        <v>84.89</v>
      </c>
      <c r="G20" s="310">
        <v>3451.1099999999992</v>
      </c>
      <c r="H20" s="312"/>
    </row>
    <row r="21" spans="2:8" ht="20.5">
      <c r="B21" s="309" t="s">
        <v>279</v>
      </c>
      <c r="C21" s="310">
        <v>0</v>
      </c>
      <c r="D21" s="310">
        <v>2028.28</v>
      </c>
      <c r="E21" s="311" t="s">
        <v>280</v>
      </c>
      <c r="F21" s="310">
        <v>612.73</v>
      </c>
      <c r="G21" s="310">
        <v>18563.66</v>
      </c>
      <c r="H21" s="312"/>
    </row>
    <row r="22" spans="2:8" ht="20.5">
      <c r="B22" s="309" t="s">
        <v>281</v>
      </c>
      <c r="C22" s="310">
        <v>693.46</v>
      </c>
      <c r="D22" s="310">
        <v>484447.73000000004</v>
      </c>
      <c r="E22" s="311" t="s">
        <v>282</v>
      </c>
      <c r="F22" s="310">
        <v>75.66</v>
      </c>
      <c r="G22" s="310">
        <v>7151.1100000000006</v>
      </c>
      <c r="H22" s="312"/>
    </row>
    <row r="23" spans="2:8" ht="20.5">
      <c r="B23" s="309" t="s">
        <v>283</v>
      </c>
      <c r="C23" s="310">
        <v>223762.59</v>
      </c>
      <c r="D23" s="310">
        <v>3046824.5199999996</v>
      </c>
      <c r="E23" s="311" t="s">
        <v>284</v>
      </c>
      <c r="F23" s="310">
        <v>0</v>
      </c>
      <c r="G23" s="310">
        <v>19341.09</v>
      </c>
      <c r="H23" s="312"/>
    </row>
    <row r="24" spans="2:8" ht="20.5">
      <c r="B24" s="309" t="s">
        <v>285</v>
      </c>
      <c r="C24" s="310">
        <v>81.17</v>
      </c>
      <c r="D24" s="310">
        <v>7022.6900000000005</v>
      </c>
      <c r="E24" s="311" t="s">
        <v>286</v>
      </c>
      <c r="F24" s="310">
        <v>0</v>
      </c>
      <c r="G24" s="310">
        <v>3906.24</v>
      </c>
      <c r="H24" s="312"/>
    </row>
    <row r="25" spans="2:8" ht="20.5">
      <c r="B25" s="309" t="s">
        <v>287</v>
      </c>
      <c r="C25" s="310">
        <v>0</v>
      </c>
      <c r="D25" s="310">
        <v>2414.5700000000002</v>
      </c>
      <c r="E25" s="311" t="s">
        <v>288</v>
      </c>
      <c r="F25" s="310">
        <v>58.54</v>
      </c>
      <c r="G25" s="310">
        <v>4919.3900000000003</v>
      </c>
      <c r="H25" s="312"/>
    </row>
    <row r="26" spans="2:8" ht="20.5">
      <c r="B26" s="309" t="s">
        <v>289</v>
      </c>
      <c r="C26" s="310">
        <v>1493.62</v>
      </c>
      <c r="D26" s="310">
        <v>17735.179999999997</v>
      </c>
      <c r="E26" s="311" t="s">
        <v>290</v>
      </c>
      <c r="F26" s="310">
        <v>4406.83</v>
      </c>
      <c r="G26" s="310">
        <v>13860.470000000001</v>
      </c>
      <c r="H26" s="312"/>
    </row>
    <row r="27" spans="2:8" ht="20.5">
      <c r="B27" s="309" t="s">
        <v>291</v>
      </c>
      <c r="C27" s="310">
        <v>1841.57</v>
      </c>
      <c r="D27" s="310">
        <v>20325.360000000008</v>
      </c>
      <c r="E27" s="311" t="s">
        <v>292</v>
      </c>
      <c r="F27" s="310">
        <v>422.65</v>
      </c>
      <c r="G27" s="310">
        <v>6680.82</v>
      </c>
      <c r="H27" s="312"/>
    </row>
    <row r="28" spans="2:8" ht="20.5">
      <c r="B28" s="309" t="s">
        <v>293</v>
      </c>
      <c r="C28" s="310">
        <v>535.39</v>
      </c>
      <c r="D28" s="310">
        <v>4574.62</v>
      </c>
      <c r="E28" s="311" t="s">
        <v>294</v>
      </c>
      <c r="F28" s="310">
        <v>856.33</v>
      </c>
      <c r="G28" s="310">
        <v>8061.67</v>
      </c>
      <c r="H28" s="312"/>
    </row>
    <row r="29" spans="2:8" ht="20.5">
      <c r="B29" s="309" t="s">
        <v>295</v>
      </c>
      <c r="C29" s="310">
        <v>391.32</v>
      </c>
      <c r="D29" s="310">
        <v>2541.67</v>
      </c>
      <c r="E29" s="311" t="s">
        <v>296</v>
      </c>
      <c r="F29" s="310">
        <v>1472</v>
      </c>
      <c r="G29" s="310">
        <v>26141.58</v>
      </c>
      <c r="H29" s="312"/>
    </row>
    <row r="30" spans="2:8" ht="20.5">
      <c r="B30" s="309" t="s">
        <v>297</v>
      </c>
      <c r="C30" s="310">
        <v>994.17</v>
      </c>
      <c r="D30" s="310">
        <v>-29633.609999999993</v>
      </c>
      <c r="E30" s="311" t="s">
        <v>298</v>
      </c>
      <c r="F30" s="310">
        <v>6414.24</v>
      </c>
      <c r="G30" s="310">
        <v>204022.54999999996</v>
      </c>
      <c r="H30" s="312"/>
    </row>
    <row r="31" spans="2:8" ht="20.5">
      <c r="B31" s="309" t="s">
        <v>299</v>
      </c>
      <c r="C31" s="310">
        <v>603.92999999999995</v>
      </c>
      <c r="D31" s="310">
        <v>11472.87</v>
      </c>
      <c r="E31" s="311" t="s">
        <v>300</v>
      </c>
      <c r="F31" s="310">
        <v>116.73</v>
      </c>
      <c r="G31" s="310">
        <v>14786.23</v>
      </c>
      <c r="H31" s="312"/>
    </row>
    <row r="32" spans="2:8" ht="20.5">
      <c r="B32" s="309" t="s">
        <v>301</v>
      </c>
      <c r="C32" s="310">
        <v>99.78</v>
      </c>
      <c r="D32" s="310">
        <v>-22758.04</v>
      </c>
      <c r="E32" s="311" t="s">
        <v>302</v>
      </c>
      <c r="F32" s="310">
        <v>133.75</v>
      </c>
      <c r="G32" s="310">
        <v>3676.95</v>
      </c>
      <c r="H32" s="312"/>
    </row>
    <row r="33" spans="2:8" ht="20.5">
      <c r="B33" s="309" t="s">
        <v>303</v>
      </c>
      <c r="C33" s="310">
        <v>25.4</v>
      </c>
      <c r="D33" s="310">
        <v>23399.430000000004</v>
      </c>
      <c r="E33" s="311" t="s">
        <v>304</v>
      </c>
      <c r="F33" s="310">
        <v>1980.67</v>
      </c>
      <c r="G33" s="310">
        <v>68930.26999999999</v>
      </c>
      <c r="H33" s="312"/>
    </row>
    <row r="34" spans="2:8" ht="20.5">
      <c r="B34" s="309" t="s">
        <v>305</v>
      </c>
      <c r="C34" s="310">
        <v>1241.95</v>
      </c>
      <c r="D34" s="310">
        <v>22174.059999999998</v>
      </c>
      <c r="E34" s="311" t="s">
        <v>306</v>
      </c>
      <c r="F34" s="310">
        <v>35041.5</v>
      </c>
      <c r="G34" s="310">
        <v>413692.10999999993</v>
      </c>
      <c r="H34" s="312"/>
    </row>
    <row r="35" spans="2:8" ht="20.5">
      <c r="B35" s="309" t="s">
        <v>307</v>
      </c>
      <c r="C35" s="310">
        <v>8599.6200000000008</v>
      </c>
      <c r="D35" s="310">
        <v>34819.699999999997</v>
      </c>
      <c r="E35" s="311" t="s">
        <v>308</v>
      </c>
      <c r="F35" s="310">
        <v>0</v>
      </c>
      <c r="G35" s="310">
        <v>3758.2699999999995</v>
      </c>
      <c r="H35" s="312"/>
    </row>
    <row r="36" spans="2:8" ht="20.5">
      <c r="B36" s="309" t="s">
        <v>309</v>
      </c>
      <c r="C36" s="310">
        <v>-1074</v>
      </c>
      <c r="D36" s="310">
        <v>12107.47</v>
      </c>
      <c r="E36" s="311" t="s">
        <v>310</v>
      </c>
      <c r="F36" s="310">
        <v>0</v>
      </c>
      <c r="G36" s="310">
        <v>631.91999999999996</v>
      </c>
      <c r="H36" s="312"/>
    </row>
    <row r="37" spans="2:8" ht="20.5">
      <c r="B37" s="309" t="s">
        <v>311</v>
      </c>
      <c r="C37" s="310">
        <v>100919.86</v>
      </c>
      <c r="D37" s="310">
        <v>613465.15999999992</v>
      </c>
      <c r="E37" s="311" t="s">
        <v>312</v>
      </c>
      <c r="F37" s="310">
        <v>3978.55</v>
      </c>
      <c r="G37" s="310">
        <v>35397.210000000006</v>
      </c>
      <c r="H37" s="312"/>
    </row>
    <row r="38" spans="2:8" ht="20.5">
      <c r="B38" s="309" t="s">
        <v>313</v>
      </c>
      <c r="C38" s="310">
        <v>0</v>
      </c>
      <c r="D38" s="310">
        <v>908.04000000000008</v>
      </c>
      <c r="E38" s="311" t="s">
        <v>314</v>
      </c>
      <c r="F38" s="310">
        <v>31485.19</v>
      </c>
      <c r="G38" s="310">
        <v>141384.94999999998</v>
      </c>
      <c r="H38" s="312"/>
    </row>
    <row r="39" spans="2:8" ht="20.5">
      <c r="B39" s="309" t="s">
        <v>315</v>
      </c>
      <c r="C39" s="310">
        <v>0</v>
      </c>
      <c r="D39" s="310">
        <v>24686.409999999996</v>
      </c>
      <c r="E39" s="311" t="s">
        <v>316</v>
      </c>
      <c r="F39" s="310">
        <v>342.9</v>
      </c>
      <c r="G39" s="310">
        <v>-2954.68</v>
      </c>
      <c r="H39" s="312"/>
    </row>
    <row r="40" spans="2:8" ht="20.5">
      <c r="B40" s="309" t="s">
        <v>317</v>
      </c>
      <c r="C40" s="310">
        <v>883.04</v>
      </c>
      <c r="D40" s="310">
        <v>20831.660000000003</v>
      </c>
      <c r="E40" s="311" t="s">
        <v>318</v>
      </c>
      <c r="F40" s="310">
        <v>0</v>
      </c>
      <c r="G40" s="310">
        <v>2952.56</v>
      </c>
      <c r="H40" s="312"/>
    </row>
    <row r="41" spans="2:8" ht="20.5">
      <c r="B41" s="309" t="s">
        <v>319</v>
      </c>
      <c r="C41" s="310">
        <v>5472.6</v>
      </c>
      <c r="D41" s="310">
        <v>13536.640000000001</v>
      </c>
      <c r="E41" s="311" t="s">
        <v>320</v>
      </c>
      <c r="F41" s="310">
        <v>229.56</v>
      </c>
      <c r="G41" s="310">
        <v>265.87000000000006</v>
      </c>
      <c r="H41" s="312"/>
    </row>
    <row r="42" spans="2:8" ht="20.5">
      <c r="B42" s="309" t="s">
        <v>321</v>
      </c>
      <c r="C42" s="310">
        <v>147.46</v>
      </c>
      <c r="D42" s="310">
        <v>7880.5600000000013</v>
      </c>
      <c r="E42" s="311" t="s">
        <v>322</v>
      </c>
      <c r="F42" s="310">
        <v>0</v>
      </c>
      <c r="G42" s="310">
        <v>8829.5299999999988</v>
      </c>
      <c r="H42" s="312"/>
    </row>
    <row r="43" spans="2:8" ht="20.5">
      <c r="B43" s="309" t="s">
        <v>323</v>
      </c>
      <c r="C43" s="310">
        <v>265.47000000000003</v>
      </c>
      <c r="D43" s="310">
        <v>10325.200000000001</v>
      </c>
      <c r="E43" s="311" t="s">
        <v>324</v>
      </c>
      <c r="F43" s="310">
        <v>0</v>
      </c>
      <c r="G43" s="310">
        <v>2392.44</v>
      </c>
      <c r="H43" s="312"/>
    </row>
    <row r="44" spans="2:8" ht="20.5">
      <c r="B44" s="309" t="s">
        <v>325</v>
      </c>
      <c r="C44" s="310">
        <v>694.05</v>
      </c>
      <c r="D44" s="310">
        <v>-3292.08</v>
      </c>
      <c r="E44" s="311" t="s">
        <v>326</v>
      </c>
      <c r="F44" s="310">
        <v>247.81</v>
      </c>
      <c r="G44" s="310">
        <v>2109.6799999999998</v>
      </c>
      <c r="H44" s="312"/>
    </row>
    <row r="45" spans="2:8" ht="20.5">
      <c r="B45" s="309" t="s">
        <v>327</v>
      </c>
      <c r="C45" s="310">
        <v>37</v>
      </c>
      <c r="D45" s="310">
        <v>11656.1</v>
      </c>
      <c r="E45" s="311" t="s">
        <v>328</v>
      </c>
      <c r="F45" s="310">
        <v>4042.43</v>
      </c>
      <c r="G45" s="310">
        <v>68820.789999999994</v>
      </c>
      <c r="H45" s="312"/>
    </row>
    <row r="46" spans="2:8" ht="20.5">
      <c r="B46" s="309" t="s">
        <v>329</v>
      </c>
      <c r="C46" s="310">
        <v>0</v>
      </c>
      <c r="D46" s="310">
        <v>847.43</v>
      </c>
      <c r="E46" s="311" t="s">
        <v>330</v>
      </c>
      <c r="F46" s="310">
        <v>0</v>
      </c>
      <c r="G46" s="310">
        <v>1594.6799999999998</v>
      </c>
      <c r="H46" s="312"/>
    </row>
    <row r="47" spans="2:8" ht="20.5">
      <c r="B47" s="309" t="s">
        <v>331</v>
      </c>
      <c r="C47" s="310">
        <v>0</v>
      </c>
      <c r="D47" s="310">
        <v>5809.38</v>
      </c>
      <c r="E47" s="311" t="s">
        <v>332</v>
      </c>
      <c r="F47" s="310">
        <v>100.69</v>
      </c>
      <c r="G47" s="310">
        <v>6634.61</v>
      </c>
      <c r="H47" s="312"/>
    </row>
    <row r="48" spans="2:8" ht="20.5">
      <c r="B48" s="309" t="s">
        <v>333</v>
      </c>
      <c r="C48" s="310">
        <v>27.66</v>
      </c>
      <c r="D48" s="310">
        <v>2641.7699999999995</v>
      </c>
      <c r="E48" s="311" t="s">
        <v>334</v>
      </c>
      <c r="F48" s="310">
        <v>128.99</v>
      </c>
      <c r="G48" s="310">
        <v>22837.080000000005</v>
      </c>
      <c r="H48" s="312"/>
    </row>
    <row r="49" spans="2:9" ht="20.5">
      <c r="B49" s="309" t="s">
        <v>335</v>
      </c>
      <c r="C49" s="310">
        <v>745.64</v>
      </c>
      <c r="D49" s="310">
        <v>90257.13</v>
      </c>
      <c r="E49" s="311" t="s">
        <v>336</v>
      </c>
      <c r="F49" s="310">
        <v>66186.990000000005</v>
      </c>
      <c r="G49" s="310">
        <v>1979650.75</v>
      </c>
      <c r="H49" s="312"/>
    </row>
    <row r="50" spans="2:9" ht="20.5">
      <c r="B50" s="309" t="s">
        <v>337</v>
      </c>
      <c r="C50" s="310">
        <v>110.92</v>
      </c>
      <c r="D50" s="310">
        <v>5017.1400000000003</v>
      </c>
      <c r="E50" s="311" t="s">
        <v>338</v>
      </c>
      <c r="F50" s="310">
        <v>3872.57</v>
      </c>
      <c r="G50" s="310">
        <v>117586.42</v>
      </c>
      <c r="H50" s="312"/>
    </row>
    <row r="51" spans="2:9" ht="21" thickBot="1">
      <c r="B51" s="309" t="s">
        <v>339</v>
      </c>
      <c r="C51" s="310">
        <v>52072.87</v>
      </c>
      <c r="D51" s="310">
        <v>560084.84000000008</v>
      </c>
      <c r="E51" s="311" t="s">
        <v>340</v>
      </c>
      <c r="F51" s="310">
        <v>22868</v>
      </c>
      <c r="G51" s="313">
        <v>-2303768.7399999998</v>
      </c>
      <c r="H51" s="312"/>
    </row>
    <row r="52" spans="2:9" ht="21" thickTop="1">
      <c r="B52" s="309" t="s">
        <v>341</v>
      </c>
      <c r="C52" s="310">
        <v>0</v>
      </c>
      <c r="D52" s="310">
        <v>1009.39</v>
      </c>
      <c r="E52" s="311"/>
      <c r="F52" s="314"/>
      <c r="G52" s="315"/>
    </row>
    <row r="53" spans="2:9" ht="20.5">
      <c r="B53" s="316" t="s">
        <v>342</v>
      </c>
      <c r="C53" s="310">
        <v>0</v>
      </c>
      <c r="D53" s="310">
        <v>5446.23</v>
      </c>
      <c r="E53" s="317" t="s">
        <v>343</v>
      </c>
      <c r="F53" s="318">
        <v>639838.63</v>
      </c>
      <c r="G53" s="318">
        <v>6758815.8499999978</v>
      </c>
    </row>
    <row r="54" spans="2:9">
      <c r="C54" s="301"/>
      <c r="D54" s="319"/>
      <c r="G54" s="300" t="s">
        <v>1</v>
      </c>
      <c r="H54" s="320"/>
    </row>
    <row r="55" spans="2:9">
      <c r="C55" s="301"/>
      <c r="F55" s="301"/>
    </row>
    <row r="56" spans="2:9">
      <c r="E56" s="301"/>
      <c r="F56" s="301"/>
    </row>
    <row r="57" spans="2:9">
      <c r="B57" s="300" t="s">
        <v>1</v>
      </c>
      <c r="E57" s="301"/>
    </row>
    <row r="58" spans="2:9">
      <c r="B58" s="300" t="s">
        <v>1</v>
      </c>
      <c r="F58" s="301"/>
    </row>
    <row r="59" spans="2:9" ht="14.5">
      <c r="B59" s="300" t="s">
        <v>1</v>
      </c>
      <c r="F59" s="321"/>
    </row>
    <row r="61" spans="2:9" ht="17.5">
      <c r="F61" s="322"/>
      <c r="I61" s="323"/>
    </row>
    <row r="63" spans="2:9">
      <c r="H63" s="301"/>
    </row>
    <row r="66" spans="8:8" ht="14.5">
      <c r="H66" s="324"/>
    </row>
    <row r="70" spans="8:8" ht="14.5">
      <c r="H70" s="324"/>
    </row>
    <row r="73" spans="8:8" ht="14.5">
      <c r="H73" s="324"/>
    </row>
  </sheetData>
  <mergeCells count="2">
    <mergeCell ref="B1:G1"/>
    <mergeCell ref="B2:G2"/>
  </mergeCells>
  <printOptions horizontalCentered="1"/>
  <pageMargins left="0.5" right="0.5" top="0.5" bottom="0.5" header="0.5" footer="0.5"/>
  <pageSetup scale="6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26</vt:i4>
      </vt:variant>
    </vt:vector>
  </HeadingPairs>
  <TitlesOfParts>
    <vt:vector size="44" baseType="lpstr">
      <vt:lpstr>Pg1</vt:lpstr>
      <vt:lpstr>Pg2</vt:lpstr>
      <vt:lpstr>Pg3</vt:lpstr>
      <vt:lpstr>Pg4</vt:lpstr>
      <vt:lpstr>Pg5</vt:lpstr>
      <vt:lpstr>Pg6</vt:lpstr>
      <vt:lpstr>Pg7</vt:lpstr>
      <vt:lpstr>Pg8</vt:lpstr>
      <vt:lpstr>Pg9</vt:lpstr>
      <vt:lpstr>Pg10</vt:lpstr>
      <vt:lpstr>Pg11</vt:lpstr>
      <vt:lpstr>Pg12</vt:lpstr>
      <vt:lpstr>Pg13</vt:lpstr>
      <vt:lpstr>Pg14</vt:lpstr>
      <vt:lpstr>Pg15</vt:lpstr>
      <vt:lpstr>Pg16</vt:lpstr>
      <vt:lpstr>Pg17</vt:lpstr>
      <vt:lpstr>Pg18</vt:lpstr>
      <vt:lpstr>'Pg10'!\Z</vt:lpstr>
      <vt:lpstr>'Pg11'!\Z</vt:lpstr>
      <vt:lpstr>'Pg12'!\Z</vt:lpstr>
      <vt:lpstr>'Pg13'!\Z</vt:lpstr>
      <vt:lpstr>'Pg14'!\Z</vt:lpstr>
      <vt:lpstr>'Pg2'!\Z</vt:lpstr>
      <vt:lpstr>'Pg9'!\Z</vt:lpstr>
      <vt:lpstr>\Z</vt:lpstr>
      <vt:lpstr>'Pg1'!Print_Area</vt:lpstr>
      <vt:lpstr>'Pg10'!Print_Area</vt:lpstr>
      <vt:lpstr>'Pg11'!Print_Area</vt:lpstr>
      <vt:lpstr>'Pg12'!Print_Area</vt:lpstr>
      <vt:lpstr>'Pg13'!Print_Area</vt:lpstr>
      <vt:lpstr>'Pg14'!Print_Area</vt:lpstr>
      <vt:lpstr>'Pg15'!Print_Area</vt:lpstr>
      <vt:lpstr>'Pg16'!Print_Area</vt:lpstr>
      <vt:lpstr>'Pg17'!Print_Area</vt:lpstr>
      <vt:lpstr>'Pg18'!Print_Area</vt:lpstr>
      <vt:lpstr>'Pg2'!Print_Area</vt:lpstr>
      <vt:lpstr>'Pg3'!Print_Area</vt:lpstr>
      <vt:lpstr>'Pg4'!Print_Area</vt:lpstr>
      <vt:lpstr>'Pg5'!Print_Area</vt:lpstr>
      <vt:lpstr>'Pg6'!Print_Area</vt:lpstr>
      <vt:lpstr>'Pg7'!Print_Area</vt:lpstr>
      <vt:lpstr>'Pg8'!Print_Area</vt:lpstr>
      <vt:lpstr>'Pg9'!Print_Area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Tracey Shadix</dc:creator>
  <cp:lastModifiedBy>Kaivanh Inthavong</cp:lastModifiedBy>
  <dcterms:created xsi:type="dcterms:W3CDTF">2022-04-11T17:42:22Z</dcterms:created>
  <dcterms:modified xsi:type="dcterms:W3CDTF">2022-04-18T13:30:56Z</dcterms:modified>
</cp:coreProperties>
</file>