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1" activeTab="0"/>
  </bookViews>
  <sheets>
    <sheet name="p01-0102" sheetId="1" r:id="rId1"/>
    <sheet name="pg2-0102" sheetId="2" r:id="rId2"/>
    <sheet name="p03-0102" sheetId="3" r:id="rId3"/>
    <sheet name="p06-0102" sheetId="4" r:id="rId4"/>
    <sheet name="p09-0102" sheetId="5" r:id="rId5"/>
    <sheet name="p10-0102" sheetId="6" r:id="rId6"/>
    <sheet name="p11-0102" sheetId="7" r:id="rId7"/>
    <sheet name="p12-0102" sheetId="8" r:id="rId8"/>
    <sheet name="p13-0102" sheetId="9" r:id="rId9"/>
    <sheet name="p14-0102" sheetId="10" r:id="rId10"/>
    <sheet name="P15-0102" sheetId="11" r:id="rId11"/>
    <sheet name="P16-0102" sheetId="12" r:id="rId12"/>
  </sheets>
  <definedNames>
    <definedName name="\Z" localSheetId="0">'p01-0102'!$A$47:$A$54</definedName>
    <definedName name="\Z" localSheetId="4">'p09-0102'!$A$58:$A$59</definedName>
    <definedName name="\Z" localSheetId="5">'p10-0102'!$A$61:$A$64</definedName>
    <definedName name="\Z" localSheetId="6">'p11-0102'!$A$62:$A$65</definedName>
    <definedName name="\Z" localSheetId="7">'p12-0102'!$A$61:$A$67</definedName>
    <definedName name="\Z" localSheetId="8">'p13-0102'!$A$62:$A$65</definedName>
    <definedName name="\Z" localSheetId="1">'pg2-0102'!$A$47:$A$54</definedName>
    <definedName name="\Z">'p14-0102'!$A$62:$A$65</definedName>
    <definedName name="_xlnm.Print_Area" localSheetId="0">'p01-0102'!$A$1:$H$36</definedName>
    <definedName name="_xlnm.Print_Area" localSheetId="2">'p03-0102'!$A$124:$E$185</definedName>
    <definedName name="_xlnm.Print_Area" localSheetId="3">'p06-0102'!$A$124:$E$185</definedName>
    <definedName name="_xlnm.Print_Area" localSheetId="4">'p09-0102'!$A$1:$F$54</definedName>
    <definedName name="_xlnm.Print_Area" localSheetId="5">'p10-0102'!$A$1:$F$54</definedName>
    <definedName name="_xlnm.Print_Area" localSheetId="6">'p11-0102'!$A$1:$F$54</definedName>
    <definedName name="_xlnm.Print_Area" localSheetId="7">'p12-0102'!$A$1:$F$54</definedName>
    <definedName name="_xlnm.Print_Area" localSheetId="8">'p13-0102'!$A$1:$F$54</definedName>
    <definedName name="_xlnm.Print_Area" localSheetId="9">'p14-0102'!$A$1:$F$54</definedName>
    <definedName name="_xlnm.Print_Area" localSheetId="10">'P15-0102'!$A$1:$E$59</definedName>
    <definedName name="_xlnm.Print_Area" localSheetId="11">'P16-0102'!$A$1:$E$56</definedName>
    <definedName name="_xlnm.Print_Area" localSheetId="1">'pg2-0102'!$A$1:$H$36</definedName>
    <definedName name="Print_Area_MI" localSheetId="0">'p01-0102'!$J$7:$M$41</definedName>
    <definedName name="Print_Area_MI" localSheetId="2">'p03-0102'!$A$1:$E$184</definedName>
    <definedName name="Print_Area_MI" localSheetId="3">'p06-0102'!$A$1:$E$184</definedName>
    <definedName name="Print_Area_MI" localSheetId="1">'pg2-0102'!$J$7:$M$41</definedName>
  </definedNames>
  <calcPr fullCalcOnLoad="1"/>
</workbook>
</file>

<file path=xl/sharedStrings.xml><?xml version="1.0" encoding="utf-8"?>
<sst xmlns="http://schemas.openxmlformats.org/spreadsheetml/2006/main" count="2184" uniqueCount="507">
  <si>
    <t>TENNESSEE DEPARTMENT OF REVENUE</t>
  </si>
  <si>
    <t>SALES AND USE  TAX BY CLASSIFICATION</t>
  </si>
  <si>
    <t xml:space="preserve">        CLASSIFICATION</t>
  </si>
  <si>
    <t>PERCENT</t>
  </si>
  <si>
    <t>AMOUNT</t>
  </si>
  <si>
    <t>OF TOTAL</t>
  </si>
  <si>
    <t xml:space="preserve">        SUBTOTAL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</si>
  <si>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</si>
  <si>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</si>
  <si>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</si>
  <si>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</si>
  <si>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</si>
  <si>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</si>
  <si>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</si>
  <si>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</si>
  <si>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</si>
  <si>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</si>
  <si>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</si>
  <si>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</si>
  <si>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</si>
  <si>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</si>
  <si>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</si>
  <si>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</si>
  <si>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</si>
  <si>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</si>
  <si>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</si>
  <si>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</si>
  <si>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</si>
  <si>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</si>
  <si>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</si>
  <si>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</si>
  <si>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</si>
  <si>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</si>
  <si>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</si>
  <si>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</si>
  <si>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</si>
  <si>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</si>
  <si>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</si>
  <si>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</si>
  <si>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</si>
  <si>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</si>
  <si>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</si>
  <si>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</si>
  <si>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</si>
  <si>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</si>
  <si>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</si>
  <si>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</si>
  <si>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</si>
  <si>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</si>
  <si>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</si>
  <si>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</si>
  <si>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</si>
  <si>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</si>
  <si>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</si>
  <si>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FISCAL YEAR 2001-2002</t>
  </si>
  <si>
    <t>JANUARY</t>
  </si>
  <si>
    <t>JULY-JANUARY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</si>
  <si>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</si>
  <si>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</si>
  <si>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</si>
  <si>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</si>
  <si>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</si>
  <si>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</si>
  <si>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</si>
  <si>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</si>
  <si>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</si>
  <si>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</si>
  <si>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</si>
  <si>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</si>
  <si>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</si>
  <si>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</si>
  <si>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</si>
  <si>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</si>
  <si>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</si>
  <si>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</si>
  <si>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</si>
  <si>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</si>
  <si>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</si>
  <si>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</si>
  <si>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</si>
  <si>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</si>
  <si>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</si>
  <si>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</si>
  <si>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</si>
  <si>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</si>
  <si>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</si>
  <si>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</si>
  <si>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</si>
  <si>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</si>
  <si>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</si>
  <si>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</si>
  <si>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</si>
  <si>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</si>
  <si>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</si>
  <si>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</si>
  <si>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</si>
  <si>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</si>
  <si>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</si>
  <si>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</si>
  <si>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</si>
  <si>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</si>
  <si>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</si>
  <si>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</si>
  <si>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</si>
  <si>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</si>
  <si>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</si>
  <si>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</si>
  <si>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</si>
  <si>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</si>
  <si>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JAN-02</t>
  </si>
  <si>
    <t>JUL 01 - JAN 02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</si>
  <si>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</si>
  <si>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</si>
  <si>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</si>
  <si>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</si>
  <si>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</si>
  <si>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</si>
  <si>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</si>
  <si>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</si>
  <si>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</si>
  <si>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</si>
  <si>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</si>
  <si>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</si>
  <si>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</si>
  <si>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</si>
  <si>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</si>
  <si>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</si>
  <si>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</si>
  <si>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</si>
  <si>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</si>
  <si>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</si>
  <si>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</si>
  <si>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</si>
  <si>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</si>
  <si>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</si>
  <si>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</si>
  <si>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</si>
  <si>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</si>
  <si>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</si>
  <si>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</si>
  <si>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</si>
  <si>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</si>
  <si>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</si>
  <si>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</si>
  <si>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</si>
  <si>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</si>
  <si>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</si>
  <si>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</si>
  <si>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</si>
  <si>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</si>
  <si>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</si>
  <si>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</si>
  <si>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</si>
  <si>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</si>
  <si>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</si>
  <si>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</si>
  <si>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</si>
  <si>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</si>
  <si>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</si>
  <si>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</si>
  <si>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</si>
  <si>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</si>
  <si>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</si>
  <si>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</si>
  <si>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</si>
  <si>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</si>
  <si>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</si>
  <si>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</si>
  <si>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</si>
  <si>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</si>
  <si>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</si>
  <si>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</si>
  <si>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</si>
  <si>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</si>
  <si>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</si>
  <si>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</si>
  <si>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</si>
  <si>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</si>
  <si>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</si>
  <si>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</si>
  <si>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</si>
  <si>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</si>
  <si>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</si>
  <si>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</si>
  <si>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</si>
  <si>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</si>
  <si>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</si>
  <si>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</si>
  <si>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</si>
  <si>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</si>
  <si>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</si>
  <si>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</si>
  <si>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</si>
  <si>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</si>
  <si>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</si>
  <si>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</si>
  <si>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</si>
  <si>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</si>
  <si>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</si>
  <si>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</si>
  <si>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</si>
  <si>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</si>
  <si>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</si>
  <si>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</si>
  <si>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</si>
  <si>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</si>
  <si>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</si>
  <si>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</si>
  <si>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</si>
  <si>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</si>
  <si>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</si>
  <si>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</si>
  <si>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</si>
  <si>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</si>
  <si>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>REALTY TRANSFER &amp; MORTGAGE</t>
  </si>
  <si>
    <t>PAGE # 12</t>
  </si>
  <si>
    <t>Jan - 02</t>
  </si>
  <si>
    <t>Jul 01- Jan 02</t>
  </si>
  <si>
    <t>19.DAVIDSON</t>
  </si>
  <si>
    <t>87.UNION</t>
  </si>
  <si>
    <t>TOTAL</t>
  </si>
  <si>
    <t xml:space="preserve">STATE SALES </t>
  </si>
  <si>
    <t>PAGE #  13</t>
  </si>
  <si>
    <t>Jul 01 - Jan 02</t>
  </si>
  <si>
    <t>2.BEDFORD</t>
  </si>
  <si>
    <t>Class of Tax   MOTOR VEHICLE</t>
  </si>
  <si>
    <t>PAGE #  11</t>
  </si>
  <si>
    <t>JAN - 02</t>
  </si>
  <si>
    <t xml:space="preserve">CLASS OF TAX   </t>
  </si>
  <si>
    <t>INHERITANCE ,</t>
  </si>
  <si>
    <t>GIFT &amp; ESTATE</t>
  </si>
  <si>
    <t>PAGE # 10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</si>
  <si>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</si>
  <si>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</si>
  <si>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</si>
  <si>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</si>
  <si>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</si>
  <si>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</si>
  <si>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</si>
  <si>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9</t>
  </si>
  <si>
    <t>MACROS: \Z</t>
  </si>
  <si>
    <t xml:space="preserve">          SUMMARY OF COLLECTIONS</t>
  </si>
  <si>
    <t>JULY - JANUARY, 2002</t>
  </si>
  <si>
    <t>PAGE # 6</t>
  </si>
  <si>
    <t>CLASS OF TAX</t>
  </si>
  <si>
    <t>2001</t>
  </si>
  <si>
    <t>2002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</si>
  <si>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</si>
  <si>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</si>
  <si>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</si>
  <si>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</si>
  <si>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</si>
  <si>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</si>
  <si>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</si>
  <si>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</si>
  <si>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</si>
  <si>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</si>
  <si>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</si>
  <si>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</si>
  <si>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</si>
  <si>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</si>
  <si>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</si>
  <si>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</si>
  <si>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</si>
  <si>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</si>
  <si>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</si>
  <si>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</si>
  <si>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</si>
  <si>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</si>
  <si>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</si>
  <si>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</si>
  <si>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</si>
  <si>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</si>
  <si>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</si>
  <si>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</si>
  <si>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</si>
  <si>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</si>
  <si>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</si>
  <si>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</si>
  <si>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</si>
  <si>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</si>
  <si>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</si>
  <si>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</si>
  <si>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</si>
  <si>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</si>
  <si>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</si>
  <si>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</si>
  <si>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</si>
  <si>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</si>
  <si>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</si>
  <si>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</si>
  <si>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</si>
  <si>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</si>
  <si>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</si>
  <si>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</si>
  <si>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</si>
  <si>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</si>
  <si>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</si>
  <si>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</si>
  <si>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</si>
  <si>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</si>
  <si>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</si>
  <si>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</si>
  <si>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</si>
  <si>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</si>
  <si>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</si>
  <si>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</si>
  <si>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</si>
  <si>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</si>
  <si>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</si>
  <si>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</si>
  <si>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</si>
  <si>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</si>
  <si>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</si>
  <si>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</si>
  <si>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</si>
  <si>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</si>
  <si>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</si>
  <si>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</si>
  <si>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</si>
  <si>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</si>
  <si>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</si>
  <si>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</si>
  <si>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</si>
  <si>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</si>
  <si>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</si>
  <si>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</si>
  <si>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</si>
  <si>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</si>
  <si>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</si>
  <si>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</si>
  <si>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</si>
  <si>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</si>
  <si>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</si>
  <si>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</si>
  <si>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</si>
  <si>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</si>
  <si>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</si>
  <si>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</si>
  <si>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</si>
  <si>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</si>
  <si>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</si>
  <si>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</si>
  <si>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</si>
  <si>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</si>
  <si>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</si>
  <si>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</si>
  <si>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</si>
  <si>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</si>
  <si>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</si>
  <si>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</si>
  <si>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</si>
  <si>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</si>
  <si>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</si>
  <si>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</si>
  <si>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</si>
  <si>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</si>
  <si>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</si>
  <si>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</si>
  <si>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</si>
  <si>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</si>
  <si>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</si>
  <si>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</si>
  <si>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</si>
  <si>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</si>
  <si>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</si>
  <si>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</si>
  <si>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</si>
  <si>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</si>
  <si>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</si>
  <si>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</si>
  <si>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</si>
  <si>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</si>
  <si>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</si>
  <si>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</si>
  <si>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</si>
  <si>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</si>
  <si>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</si>
  <si>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</si>
  <si>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</si>
  <si>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</si>
  <si>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</si>
  <si>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</si>
  <si>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</si>
  <si>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</si>
  <si>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</si>
  <si>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</si>
  <si>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</si>
  <si>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</si>
  <si>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</si>
  <si>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</si>
  <si>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</si>
  <si>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</si>
  <si>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</si>
  <si>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</si>
  <si>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</si>
  <si>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</si>
  <si>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</si>
  <si>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</si>
  <si>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</si>
  <si>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</si>
  <si>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</si>
  <si>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</si>
  <si>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</si>
  <si>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</si>
  <si>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</si>
  <si>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</si>
  <si>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</si>
  <si>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</si>
  <si>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</si>
  <si>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</si>
  <si>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</si>
  <si>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</si>
  <si>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</si>
  <si>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</si>
  <si>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</si>
  <si>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</si>
  <si>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</si>
  <si>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</si>
  <si>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</si>
  <si>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</si>
  <si>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</si>
  <si>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</si>
  <si>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</si>
  <si>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</si>
  <si>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</si>
  <si>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</si>
  <si>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</si>
  <si>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</si>
  <si>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</si>
  <si>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</si>
  <si>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</si>
  <si>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</si>
  <si>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</si>
  <si>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</si>
  <si>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</si>
  <si>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</si>
  <si>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</si>
  <si>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</si>
  <si>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</si>
  <si>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</si>
  <si>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</si>
  <si>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</si>
  <si>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</si>
  <si>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</si>
  <si>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>JANUARY 2002</t>
  </si>
  <si>
    <t>PAGE # 3</t>
  </si>
  <si>
    <t>PAGE # 4</t>
  </si>
  <si>
    <t>PAGE # 5</t>
  </si>
  <si>
    <t xml:space="preserve">         100.00%  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</si>
  <si>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</si>
  <si>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</si>
  <si>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</si>
  <si>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</si>
  <si>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</si>
  <si>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JULY-JANUARY, 2002</t>
  </si>
  <si>
    <t xml:space="preserve">   </t>
  </si>
  <si>
    <t>PAGE # 2</t>
  </si>
  <si>
    <t>DO NOT INCLUDE start 07/00</t>
  </si>
  <si>
    <t>Monthly</t>
  </si>
  <si>
    <t>2000 CHANGE 2001</t>
  </si>
  <si>
    <t>%</t>
  </si>
  <si>
    <t>2001 CHANGE 2002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</si>
  <si>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</si>
  <si>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</si>
  <si>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</si>
  <si>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</si>
  <si>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</si>
  <si>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</si>
  <si>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</si>
  <si>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</si>
  <si>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</si>
  <si>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</si>
  <si>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</si>
  <si>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</si>
  <si>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</si>
  <si>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</si>
  <si>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</si>
  <si>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</si>
  <si>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</si>
  <si>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</si>
  <si>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</si>
  <si>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</si>
  <si>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</si>
  <si>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</si>
  <si>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</si>
  <si>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</si>
  <si>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</si>
  <si>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</si>
  <si>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</si>
  <si>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</si>
  <si>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</si>
  <si>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 xml:space="preserve">Mineral Tax                                        </t>
  </si>
  <si>
    <t>Mineral Tax</t>
  </si>
  <si>
    <t>/REK13..K34~</t>
  </si>
  <si>
    <t>/REK37..K38~</t>
  </si>
  <si>
    <t>/REL13..L34~</t>
  </si>
  <si>
    <t>/REB12..B31~</t>
  </si>
  <si>
    <t>/REB34..B35~</t>
  </si>
  <si>
    <t>/REC12..C31~</t>
  </si>
  <si>
    <t>/REC34..C35~</t>
  </si>
  <si>
    <t>JANUARY, 2002</t>
  </si>
  <si>
    <t>PAGE # 1</t>
  </si>
  <si>
    <t>JAN, 2002</t>
  </si>
  <si>
    <t xml:space="preserve">            N/A</t>
  </si>
  <si>
    <t xml:space="preserve">           100.00%  </t>
  </si>
  <si>
    <t>/REL37..L38~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</si>
</sst>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_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0"/>
      <name val="Arial"/>
      <family val="0"/>
    </font>
    <font>
      <sz val="14"/>
      <color indexed="12"/>
      <name val="Helvetica-Narrow"/>
      <family val="2"/>
    </font>
    <font>
      <sz val="10"/>
      <color indexed="12"/>
      <name val="Courier"/>
      <family val="0"/>
    </font>
    <font>
      <sz val="14"/>
      <name val="Helvetica-Narrow"/>
      <family val="2"/>
    </font>
    <font>
      <sz val="14"/>
      <name val="Arial"/>
      <family val="2"/>
    </font>
    <font>
      <sz val="14"/>
      <color indexed="8"/>
      <name val="Helvetica-Narrow"/>
      <family val="2"/>
    </font>
    <font>
      <sz val="14"/>
      <color indexed="12"/>
      <name val="Arial"/>
      <family val="2"/>
    </font>
    <font>
      <b/>
      <sz val="14"/>
      <name val="Helvetica-Narrow"/>
      <family val="2"/>
    </font>
    <font>
      <sz val="8"/>
      <name val="Arial"/>
      <family val="2"/>
    </font>
    <font>
      <u val="single"/>
      <sz val="14"/>
      <color indexed="12"/>
      <name val="Helvetica-Narrow"/>
      <family val="2"/>
    </font>
    <font>
      <u val="single"/>
      <sz val="14"/>
      <name val="Helvetica-Narrow"/>
      <family val="2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39" fontId="9" fillId="0" borderId="0">
      <alignment/>
      <protection/>
    </xf>
    <xf numFmtId="39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 vertical="center"/>
    </xf>
    <xf numFmtId="0" fontId="8" fillId="0" borderId="2" xfId="0" applyNumberFormat="1" applyFont="1" applyAlignment="1">
      <alignment horizontal="centerContinuous" vertical="center"/>
    </xf>
    <xf numFmtId="0" fontId="8" fillId="0" borderId="1" xfId="0" applyNumberFormat="1" applyFont="1" applyAlignment="1">
      <alignment horizontal="center"/>
    </xf>
    <xf numFmtId="0" fontId="8" fillId="0" borderId="3" xfId="0" applyNumberFormat="1" applyFont="1" applyAlignment="1">
      <alignment/>
    </xf>
    <xf numFmtId="0" fontId="8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10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0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25">
      <alignment/>
      <protection/>
    </xf>
    <xf numFmtId="0" fontId="10" fillId="0" borderId="0" xfId="25" applyFont="1" applyProtection="1">
      <alignment/>
      <protection locked="0"/>
    </xf>
    <xf numFmtId="0" fontId="11" fillId="0" borderId="0" xfId="25" applyFont="1" applyProtection="1">
      <alignment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2" borderId="14" xfId="25" applyFont="1" applyFill="1" applyBorder="1" applyAlignment="1" applyProtection="1">
      <alignment horizontal="center"/>
      <protection locked="0"/>
    </xf>
    <xf numFmtId="0" fontId="10" fillId="0" borderId="14" xfId="25" applyFont="1" applyBorder="1" applyAlignment="1" applyProtection="1">
      <alignment horizontal="center"/>
      <protection locked="0"/>
    </xf>
    <xf numFmtId="0" fontId="11" fillId="0" borderId="0" xfId="25" applyFont="1" applyAlignment="1" applyProtection="1">
      <alignment horizontal="center"/>
      <protection locked="0"/>
    </xf>
    <xf numFmtId="0" fontId="10" fillId="2" borderId="3" xfId="25" applyFont="1" applyFill="1" applyBorder="1" applyProtection="1">
      <alignment/>
      <protection locked="0"/>
    </xf>
    <xf numFmtId="39" fontId="10" fillId="0" borderId="14" xfId="25" applyNumberFormat="1" applyFont="1" applyBorder="1" applyProtection="1">
      <alignment/>
      <protection locked="0"/>
    </xf>
    <xf numFmtId="39" fontId="12" fillId="0" borderId="14" xfId="25" applyNumberFormat="1" applyFont="1" applyBorder="1" applyProtection="1">
      <alignment/>
      <protection/>
    </xf>
    <xf numFmtId="0" fontId="10" fillId="2" borderId="0" xfId="25" applyFont="1" applyFill="1" applyProtection="1">
      <alignment/>
      <protection locked="0"/>
    </xf>
    <xf numFmtId="39" fontId="10" fillId="0" borderId="15" xfId="25" applyNumberFormat="1" applyFont="1" applyBorder="1" applyProtection="1">
      <alignment/>
      <protection locked="0"/>
    </xf>
    <xf numFmtId="39" fontId="12" fillId="0" borderId="15" xfId="25" applyNumberFormat="1" applyFont="1" applyBorder="1" applyProtection="1">
      <alignment/>
      <protection/>
    </xf>
    <xf numFmtId="0" fontId="10" fillId="2" borderId="16" xfId="25" applyFont="1" applyFill="1" applyBorder="1" applyProtection="1">
      <alignment/>
      <protection locked="0"/>
    </xf>
    <xf numFmtId="0" fontId="12" fillId="0" borderId="0" xfId="25" applyFont="1">
      <alignment/>
      <protection/>
    </xf>
    <xf numFmtId="39" fontId="10" fillId="0" borderId="7" xfId="25" applyNumberFormat="1" applyFont="1" applyBorder="1" applyProtection="1">
      <alignment/>
      <protection locked="0"/>
    </xf>
    <xf numFmtId="39" fontId="11" fillId="0" borderId="0" xfId="25" applyNumberFormat="1" applyFont="1" applyProtection="1">
      <alignment/>
      <protection locked="0"/>
    </xf>
    <xf numFmtId="0" fontId="10" fillId="2" borderId="5" xfId="25" applyFont="1" applyFill="1" applyBorder="1" applyProtection="1">
      <alignment/>
      <protection locked="0"/>
    </xf>
    <xf numFmtId="0" fontId="10" fillId="2" borderId="17" xfId="25" applyFont="1" applyFill="1" applyBorder="1" applyAlignment="1" applyProtection="1">
      <alignment horizontal="center"/>
      <protection locked="0"/>
    </xf>
    <xf numFmtId="39" fontId="10" fillId="0" borderId="18" xfId="25" applyNumberFormat="1" applyFont="1" applyBorder="1" applyProtection="1">
      <alignment/>
      <protection locked="0"/>
    </xf>
    <xf numFmtId="39" fontId="12" fillId="0" borderId="18" xfId="25" applyNumberFormat="1" applyFont="1" applyBorder="1" applyProtection="1">
      <alignment/>
      <protection/>
    </xf>
    <xf numFmtId="0" fontId="12" fillId="0" borderId="0" xfId="23" applyFont="1" applyProtection="1">
      <alignment/>
      <protection/>
    </xf>
    <xf numFmtId="0" fontId="9" fillId="0" borderId="0" xfId="23">
      <alignment/>
      <protection/>
    </xf>
    <xf numFmtId="0" fontId="10" fillId="0" borderId="0" xfId="23" applyFont="1" applyAlignment="1" applyProtection="1">
      <alignment horizontal="right"/>
      <protection locked="0"/>
    </xf>
    <xf numFmtId="0" fontId="12" fillId="0" borderId="14" xfId="23" applyFont="1" applyBorder="1" applyAlignment="1" applyProtection="1">
      <alignment horizontal="center"/>
      <protection/>
    </xf>
    <xf numFmtId="0" fontId="10" fillId="0" borderId="14" xfId="23" applyFont="1" applyBorder="1" applyAlignment="1" applyProtection="1">
      <alignment horizontal="center"/>
      <protection locked="0"/>
    </xf>
    <xf numFmtId="0" fontId="9" fillId="0" borderId="0" xfId="23" applyAlignment="1">
      <alignment horizontal="center"/>
      <protection/>
    </xf>
    <xf numFmtId="0" fontId="12" fillId="2" borderId="3" xfId="23" applyFont="1" applyFill="1" applyBorder="1" applyProtection="1">
      <alignment/>
      <protection/>
    </xf>
    <xf numFmtId="39" fontId="12" fillId="0" borderId="14" xfId="23" applyNumberFormat="1" applyFont="1" applyBorder="1" applyProtection="1">
      <alignment/>
      <protection/>
    </xf>
    <xf numFmtId="0" fontId="12" fillId="2" borderId="14" xfId="23" applyFont="1" applyFill="1" applyBorder="1" applyProtection="1">
      <alignment/>
      <protection/>
    </xf>
    <xf numFmtId="0" fontId="9" fillId="0" borderId="0" xfId="23" applyProtection="1">
      <alignment/>
      <protection/>
    </xf>
    <xf numFmtId="0" fontId="12" fillId="2" borderId="0" xfId="23" applyFont="1" applyFill="1" applyProtection="1">
      <alignment/>
      <protection/>
    </xf>
    <xf numFmtId="0" fontId="12" fillId="0" borderId="19" xfId="23" applyFont="1" applyBorder="1" applyAlignment="1" applyProtection="1">
      <alignment horizontal="center"/>
      <protection/>
    </xf>
    <xf numFmtId="0" fontId="9" fillId="0" borderId="20" xfId="23" applyBorder="1" applyProtection="1">
      <alignment/>
      <protection/>
    </xf>
    <xf numFmtId="0" fontId="12" fillId="2" borderId="5" xfId="23" applyFont="1" applyFill="1" applyBorder="1" applyProtection="1">
      <alignment/>
      <protection/>
    </xf>
    <xf numFmtId="0" fontId="12" fillId="2" borderId="21" xfId="23" applyFont="1" applyFill="1" applyBorder="1" applyAlignment="1" applyProtection="1">
      <alignment horizontal="center"/>
      <protection/>
    </xf>
    <xf numFmtId="39" fontId="12" fillId="0" borderId="21" xfId="23" applyNumberFormat="1" applyFont="1" applyBorder="1" applyProtection="1">
      <alignment/>
      <protection/>
    </xf>
    <xf numFmtId="0" fontId="9" fillId="0" borderId="4" xfId="23" applyBorder="1" applyProtection="1">
      <alignment/>
      <protection/>
    </xf>
    <xf numFmtId="0" fontId="13" fillId="0" borderId="22" xfId="23" applyFont="1" applyBorder="1" applyProtection="1">
      <alignment/>
      <protection/>
    </xf>
    <xf numFmtId="0" fontId="13" fillId="0" borderId="22" xfId="23" applyFont="1" applyBorder="1" applyAlignment="1" applyProtection="1">
      <alignment horizontal="center"/>
      <protection/>
    </xf>
    <xf numFmtId="0" fontId="12" fillId="0" borderId="5" xfId="23" applyFont="1" applyBorder="1" applyProtection="1">
      <alignment/>
      <protection/>
    </xf>
    <xf numFmtId="39" fontId="13" fillId="0" borderId="21" xfId="23" applyNumberFormat="1" applyFont="1" applyBorder="1" applyProtection="1">
      <alignment/>
      <protection/>
    </xf>
    <xf numFmtId="0" fontId="12" fillId="0" borderId="14" xfId="23" applyFont="1" applyBorder="1" applyProtection="1">
      <alignment/>
      <protection/>
    </xf>
    <xf numFmtId="39" fontId="13" fillId="0" borderId="21" xfId="23" applyNumberFormat="1" applyFont="1" applyBorder="1" applyAlignment="1" applyProtection="1">
      <alignment horizontal="center"/>
      <protection/>
    </xf>
    <xf numFmtId="0" fontId="12" fillId="0" borderId="18" xfId="23" applyFont="1" applyBorder="1" applyAlignment="1" applyProtection="1">
      <alignment horizontal="center"/>
      <protection/>
    </xf>
    <xf numFmtId="39" fontId="13" fillId="0" borderId="0" xfId="23" applyNumberFormat="1" applyFont="1" applyProtection="1">
      <alignment/>
      <protection/>
    </xf>
    <xf numFmtId="0" fontId="9" fillId="0" borderId="0" xfId="24" applyAlignment="1">
      <alignment horizontal="center"/>
      <protection/>
    </xf>
    <xf numFmtId="0" fontId="12" fillId="0" borderId="0" xfId="24" applyFont="1">
      <alignment/>
      <protection/>
    </xf>
    <xf numFmtId="0" fontId="9" fillId="0" borderId="0" xfId="24">
      <alignment/>
      <protection/>
    </xf>
    <xf numFmtId="0" fontId="10" fillId="0" borderId="0" xfId="24" applyFont="1" applyAlignment="1" applyProtection="1">
      <alignment horizontal="right"/>
      <protection locked="0"/>
    </xf>
    <xf numFmtId="0" fontId="12" fillId="2" borderId="14" xfId="24" applyFont="1" applyFill="1" applyBorder="1" applyAlignment="1">
      <alignment horizontal="center"/>
      <protection/>
    </xf>
    <xf numFmtId="168" fontId="10" fillId="0" borderId="14" xfId="24" applyNumberFormat="1" applyFont="1" applyBorder="1" applyAlignment="1" applyProtection="1">
      <alignment horizontal="center"/>
      <protection locked="0"/>
    </xf>
    <xf numFmtId="0" fontId="10" fillId="0" borderId="14" xfId="24" applyFont="1" applyBorder="1" applyAlignment="1" applyProtection="1">
      <alignment horizontal="center"/>
      <protection locked="0"/>
    </xf>
    <xf numFmtId="0" fontId="12" fillId="2" borderId="3" xfId="24" applyFont="1" applyFill="1" applyBorder="1">
      <alignment/>
      <protection/>
    </xf>
    <xf numFmtId="39" fontId="10" fillId="0" borderId="14" xfId="24" applyNumberFormat="1" applyFont="1" applyBorder="1" applyProtection="1">
      <alignment/>
      <protection locked="0"/>
    </xf>
    <xf numFmtId="39" fontId="12" fillId="0" borderId="14" xfId="24" applyNumberFormat="1" applyFont="1" applyBorder="1" applyProtection="1">
      <alignment/>
      <protection/>
    </xf>
    <xf numFmtId="0" fontId="12" fillId="2" borderId="0" xfId="24" applyFont="1" applyFill="1">
      <alignment/>
      <protection/>
    </xf>
    <xf numFmtId="39" fontId="10" fillId="0" borderId="15" xfId="24" applyNumberFormat="1" applyFont="1" applyBorder="1" applyProtection="1">
      <alignment/>
      <protection locked="0"/>
    </xf>
    <xf numFmtId="39" fontId="14" fillId="3" borderId="15" xfId="24" applyNumberFormat="1" applyFont="1" applyFill="1" applyBorder="1" applyProtection="1">
      <alignment/>
      <protection/>
    </xf>
    <xf numFmtId="39" fontId="12" fillId="0" borderId="7" xfId="24" applyNumberFormat="1" applyFont="1" applyBorder="1" applyProtection="1">
      <alignment/>
      <protection/>
    </xf>
    <xf numFmtId="39" fontId="9" fillId="0" borderId="0" xfId="24" applyNumberFormat="1" applyProtection="1">
      <alignment/>
      <protection/>
    </xf>
    <xf numFmtId="0" fontId="12" fillId="2" borderId="5" xfId="24" applyFont="1" applyFill="1" applyBorder="1">
      <alignment/>
      <protection/>
    </xf>
    <xf numFmtId="0" fontId="12" fillId="2" borderId="17" xfId="24" applyFont="1" applyFill="1" applyBorder="1" applyAlignment="1">
      <alignment horizontal="center"/>
      <protection/>
    </xf>
    <xf numFmtId="39" fontId="12" fillId="0" borderId="18" xfId="24" applyNumberFormat="1" applyFont="1" applyBorder="1" applyProtection="1">
      <alignment/>
      <protection/>
    </xf>
    <xf numFmtId="0" fontId="9" fillId="0" borderId="4" xfId="24" applyBorder="1">
      <alignment/>
      <protection/>
    </xf>
    <xf numFmtId="0" fontId="13" fillId="0" borderId="22" xfId="24" applyFont="1" applyBorder="1">
      <alignment/>
      <protection/>
    </xf>
    <xf numFmtId="0" fontId="13" fillId="0" borderId="22" xfId="24" applyFont="1" applyBorder="1" applyAlignment="1">
      <alignment horizontal="center"/>
      <protection/>
    </xf>
    <xf numFmtId="0" fontId="12" fillId="0" borderId="5" xfId="24" applyFont="1" applyBorder="1">
      <alignment/>
      <protection/>
    </xf>
    <xf numFmtId="39" fontId="15" fillId="0" borderId="21" xfId="24" applyNumberFormat="1" applyFont="1" applyBorder="1" applyProtection="1">
      <alignment/>
      <protection locked="0"/>
    </xf>
    <xf numFmtId="39" fontId="13" fillId="0" borderId="21" xfId="24" applyNumberFormat="1" applyFont="1" applyBorder="1" applyProtection="1">
      <alignment/>
      <protection/>
    </xf>
    <xf numFmtId="0" fontId="12" fillId="0" borderId="14" xfId="24" applyFont="1" applyBorder="1">
      <alignment/>
      <protection/>
    </xf>
    <xf numFmtId="0" fontId="12" fillId="0" borderId="5" xfId="24" applyFont="1" applyBorder="1" applyAlignment="1">
      <alignment horizontal="center"/>
      <protection/>
    </xf>
    <xf numFmtId="0" fontId="12" fillId="0" borderId="14" xfId="24" applyFont="1" applyBorder="1" applyAlignment="1">
      <alignment horizontal="center"/>
      <protection/>
    </xf>
    <xf numFmtId="39" fontId="13" fillId="0" borderId="21" xfId="24" applyNumberFormat="1" applyFont="1" applyBorder="1" applyAlignment="1" applyProtection="1">
      <alignment horizontal="center"/>
      <protection/>
    </xf>
    <xf numFmtId="0" fontId="12" fillId="0" borderId="18" xfId="24" applyFont="1" applyBorder="1" applyAlignment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168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/>
      <protection locked="0"/>
    </xf>
    <xf numFmtId="39" fontId="10" fillId="0" borderId="14" xfId="0" applyNumberFormat="1" applyFont="1" applyBorder="1" applyAlignment="1" applyProtection="1">
      <alignment/>
      <protection locked="0"/>
    </xf>
    <xf numFmtId="39" fontId="12" fillId="0" borderId="14" xfId="0" applyNumberFormat="1" applyFont="1" applyBorder="1" applyAlignment="1" applyProtection="1">
      <alignment/>
      <protection/>
    </xf>
    <xf numFmtId="39" fontId="10" fillId="0" borderId="23" xfId="0" applyNumberFormat="1" applyFont="1" applyBorder="1" applyAlignment="1" applyProtection="1">
      <alignment/>
      <protection locked="0"/>
    </xf>
    <xf numFmtId="39" fontId="12" fillId="0" borderId="23" xfId="0" applyNumberFormat="1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 locked="0"/>
    </xf>
    <xf numFmtId="0" fontId="12" fillId="0" borderId="8" xfId="0" applyFont="1" applyBorder="1" applyAlignment="1" applyProtection="1">
      <alignment/>
      <protection/>
    </xf>
    <xf numFmtId="39" fontId="10" fillId="0" borderId="0" xfId="0" applyNumberFormat="1" applyFont="1" applyAlignment="1" applyProtection="1">
      <alignment/>
      <protection locked="0"/>
    </xf>
    <xf numFmtId="0" fontId="10" fillId="2" borderId="18" xfId="0" applyFont="1" applyFill="1" applyBorder="1" applyAlignment="1" applyProtection="1">
      <alignment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39" fontId="14" fillId="3" borderId="18" xfId="0" applyNumberFormat="1" applyFont="1" applyFill="1" applyBorder="1" applyAlignment="1" applyProtection="1">
      <alignment/>
      <protection locked="0"/>
    </xf>
    <xf numFmtId="39" fontId="14" fillId="3" borderId="18" xfId="0" applyNumberFormat="1" applyFont="1" applyFill="1" applyBorder="1" applyAlignment="1" applyProtection="1">
      <alignment/>
      <protection/>
    </xf>
    <xf numFmtId="39" fontId="12" fillId="0" borderId="0" xfId="0" applyNumberFormat="1" applyFont="1" applyAlignment="1" applyProtection="1">
      <alignment/>
      <protection/>
    </xf>
    <xf numFmtId="39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22" applyFont="1" applyProtection="1">
      <alignment/>
      <protection locked="0"/>
    </xf>
    <xf numFmtId="0" fontId="11" fillId="0" borderId="0" xfId="22" applyFont="1" applyProtection="1">
      <alignment/>
      <protection locked="0"/>
    </xf>
    <xf numFmtId="0" fontId="9" fillId="0" borderId="0" xfId="22">
      <alignment/>
      <protection/>
    </xf>
    <xf numFmtId="0" fontId="10" fillId="0" borderId="0" xfId="22" applyFont="1" applyAlignment="1" applyProtection="1">
      <alignment horizontal="right"/>
      <protection locked="0"/>
    </xf>
    <xf numFmtId="0" fontId="10" fillId="2" borderId="14" xfId="22" applyFont="1" applyFill="1" applyBorder="1" applyAlignment="1" applyProtection="1">
      <alignment horizontal="center"/>
      <protection locked="0"/>
    </xf>
    <xf numFmtId="168" fontId="10" fillId="0" borderId="14" xfId="22" applyNumberFormat="1" applyFont="1" applyBorder="1" applyAlignment="1" applyProtection="1">
      <alignment horizontal="center"/>
      <protection locked="0"/>
    </xf>
    <xf numFmtId="0" fontId="10" fillId="0" borderId="14" xfId="22" applyFont="1" applyBorder="1" applyProtection="1">
      <alignment/>
      <protection locked="0"/>
    </xf>
    <xf numFmtId="0" fontId="11" fillId="0" borderId="0" xfId="22" applyFont="1" applyAlignment="1" applyProtection="1">
      <alignment horizontal="center"/>
      <protection locked="0"/>
    </xf>
    <xf numFmtId="0" fontId="10" fillId="2" borderId="3" xfId="22" applyFont="1" applyFill="1" applyBorder="1" applyProtection="1">
      <alignment/>
      <protection locked="0"/>
    </xf>
    <xf numFmtId="39" fontId="10" fillId="0" borderId="14" xfId="22" applyNumberFormat="1" applyFont="1" applyBorder="1" applyProtection="1">
      <alignment/>
      <protection locked="0"/>
    </xf>
    <xf numFmtId="39" fontId="12" fillId="0" borderId="14" xfId="22" applyNumberFormat="1" applyFont="1" applyBorder="1" applyProtection="1">
      <alignment/>
      <protection/>
    </xf>
    <xf numFmtId="0" fontId="10" fillId="2" borderId="0" xfId="22" applyFont="1" applyFill="1" applyProtection="1">
      <alignment/>
      <protection locked="0"/>
    </xf>
    <xf numFmtId="39" fontId="9" fillId="0" borderId="0" xfId="22" applyNumberFormat="1" applyProtection="1">
      <alignment/>
      <protection/>
    </xf>
    <xf numFmtId="39" fontId="10" fillId="0" borderId="15" xfId="22" applyNumberFormat="1" applyFont="1" applyBorder="1" applyProtection="1">
      <alignment/>
      <protection locked="0"/>
    </xf>
    <xf numFmtId="39" fontId="12" fillId="0" borderId="15" xfId="22" applyNumberFormat="1" applyFont="1" applyBorder="1" applyProtection="1">
      <alignment/>
      <protection/>
    </xf>
    <xf numFmtId="39" fontId="10" fillId="0" borderId="8" xfId="22" applyNumberFormat="1" applyFont="1" applyBorder="1" applyProtection="1">
      <alignment/>
      <protection locked="0"/>
    </xf>
    <xf numFmtId="39" fontId="10" fillId="0" borderId="7" xfId="22" applyNumberFormat="1" applyFont="1" applyBorder="1" applyProtection="1">
      <alignment/>
      <protection locked="0"/>
    </xf>
    <xf numFmtId="0" fontId="10" fillId="2" borderId="5" xfId="22" applyFont="1" applyFill="1" applyBorder="1" applyProtection="1">
      <alignment/>
      <protection locked="0"/>
    </xf>
    <xf numFmtId="0" fontId="10" fillId="2" borderId="17" xfId="22" applyFont="1" applyFill="1" applyBorder="1" applyAlignment="1" applyProtection="1">
      <alignment horizontal="center"/>
      <protection locked="0"/>
    </xf>
    <xf numFmtId="39" fontId="10" fillId="0" borderId="18" xfId="22" applyNumberFormat="1" applyFont="1" applyBorder="1" applyProtection="1">
      <alignment/>
      <protection locked="0"/>
    </xf>
    <xf numFmtId="39" fontId="11" fillId="0" borderId="0" xfId="22" applyNumberFormat="1" applyFont="1" applyProtection="1">
      <alignment/>
      <protection locked="0"/>
    </xf>
    <xf numFmtId="0" fontId="9" fillId="0" borderId="4" xfId="22" applyBorder="1">
      <alignment/>
      <protection/>
    </xf>
    <xf numFmtId="0" fontId="13" fillId="0" borderId="22" xfId="22" applyFont="1" applyBorder="1">
      <alignment/>
      <protection/>
    </xf>
    <xf numFmtId="0" fontId="13" fillId="0" borderId="22" xfId="22" applyFont="1" applyBorder="1" applyAlignment="1">
      <alignment horizontal="center"/>
      <protection/>
    </xf>
    <xf numFmtId="0" fontId="12" fillId="0" borderId="5" xfId="22" applyFont="1" applyBorder="1">
      <alignment/>
      <protection/>
    </xf>
    <xf numFmtId="39" fontId="15" fillId="0" borderId="21" xfId="22" applyNumberFormat="1" applyFont="1" applyBorder="1" applyProtection="1">
      <alignment/>
      <protection locked="0"/>
    </xf>
    <xf numFmtId="39" fontId="13" fillId="0" borderId="21" xfId="22" applyNumberFormat="1" applyFont="1" applyBorder="1" applyProtection="1">
      <alignment/>
      <protection/>
    </xf>
    <xf numFmtId="0" fontId="12" fillId="0" borderId="14" xfId="22" applyFont="1" applyBorder="1">
      <alignment/>
      <protection/>
    </xf>
    <xf numFmtId="39" fontId="13" fillId="0" borderId="21" xfId="22" applyNumberFormat="1" applyFont="1" applyBorder="1" applyAlignment="1" applyProtection="1">
      <alignment horizontal="center"/>
      <protection/>
    </xf>
    <xf numFmtId="0" fontId="12" fillId="0" borderId="18" xfId="22" applyFont="1" applyBorder="1" applyAlignment="1">
      <alignment horizontal="center"/>
      <protection/>
    </xf>
    <xf numFmtId="0" fontId="12" fillId="0" borderId="0" xfId="21" applyFont="1" applyProtection="1">
      <alignment/>
      <protection/>
    </xf>
    <xf numFmtId="0" fontId="9" fillId="0" borderId="0" xfId="21">
      <alignment/>
      <protection/>
    </xf>
    <xf numFmtId="0" fontId="10" fillId="0" borderId="0" xfId="21" applyFont="1" applyAlignment="1" applyProtection="1">
      <alignment horizontal="right"/>
      <protection locked="0"/>
    </xf>
    <xf numFmtId="0" fontId="12" fillId="2" borderId="14" xfId="21" applyFont="1" applyFill="1" applyBorder="1" applyAlignment="1" applyProtection="1">
      <alignment horizontal="center"/>
      <protection/>
    </xf>
    <xf numFmtId="168" fontId="10" fillId="0" borderId="14" xfId="21" applyNumberFormat="1" applyFont="1" applyBorder="1" applyAlignment="1" applyProtection="1">
      <alignment horizontal="center"/>
      <protection locked="0"/>
    </xf>
    <xf numFmtId="0" fontId="10" fillId="0" borderId="14" xfId="21" applyFont="1" applyBorder="1" applyAlignment="1" applyProtection="1">
      <alignment horizontal="center"/>
      <protection locked="0"/>
    </xf>
    <xf numFmtId="0" fontId="9" fillId="0" borderId="0" xfId="21" applyAlignment="1">
      <alignment horizontal="center"/>
      <protection/>
    </xf>
    <xf numFmtId="0" fontId="12" fillId="2" borderId="3" xfId="21" applyFont="1" applyFill="1" applyBorder="1" applyProtection="1">
      <alignment/>
      <protection/>
    </xf>
    <xf numFmtId="39" fontId="12" fillId="0" borderId="14" xfId="21" applyNumberFormat="1" applyFont="1" applyBorder="1" applyProtection="1">
      <alignment/>
      <protection/>
    </xf>
    <xf numFmtId="0" fontId="12" fillId="2" borderId="0" xfId="21" applyFont="1" applyFill="1" applyProtection="1">
      <alignment/>
      <protection/>
    </xf>
    <xf numFmtId="0" fontId="9" fillId="0" borderId="0" xfId="21" applyProtection="1">
      <alignment/>
      <protection/>
    </xf>
    <xf numFmtId="39" fontId="12" fillId="0" borderId="7" xfId="21" applyNumberFormat="1" applyFont="1" applyBorder="1" applyProtection="1">
      <alignment/>
      <protection/>
    </xf>
    <xf numFmtId="39" fontId="12" fillId="0" borderId="15" xfId="21" applyNumberFormat="1" applyFont="1" applyBorder="1" applyProtection="1">
      <alignment/>
      <protection/>
    </xf>
    <xf numFmtId="0" fontId="12" fillId="0" borderId="19" xfId="21" applyFont="1" applyBorder="1" applyProtection="1">
      <alignment/>
      <protection/>
    </xf>
    <xf numFmtId="0" fontId="12" fillId="0" borderId="7" xfId="21" applyFont="1" applyBorder="1" applyProtection="1">
      <alignment/>
      <protection/>
    </xf>
    <xf numFmtId="0" fontId="12" fillId="2" borderId="5" xfId="21" applyFont="1" applyFill="1" applyBorder="1" applyProtection="1">
      <alignment/>
      <protection/>
    </xf>
    <xf numFmtId="0" fontId="12" fillId="2" borderId="17" xfId="21" applyFont="1" applyFill="1" applyBorder="1" applyAlignment="1" applyProtection="1">
      <alignment horizontal="center"/>
      <protection/>
    </xf>
    <xf numFmtId="39" fontId="12" fillId="0" borderId="18" xfId="21" applyNumberFormat="1" applyFont="1" applyBorder="1" applyProtection="1">
      <alignment/>
      <protection/>
    </xf>
    <xf numFmtId="39" fontId="9" fillId="0" borderId="0" xfId="21" applyNumberFormat="1" applyProtection="1">
      <alignment/>
      <protection/>
    </xf>
    <xf numFmtId="39" fontId="11" fillId="0" borderId="0" xfId="21" applyNumberFormat="1" applyFont="1" applyProtection="1">
      <alignment/>
      <protection locked="0"/>
    </xf>
    <xf numFmtId="0" fontId="9" fillId="0" borderId="4" xfId="21" applyBorder="1" applyProtection="1">
      <alignment/>
      <protection/>
    </xf>
    <xf numFmtId="0" fontId="13" fillId="0" borderId="22" xfId="21" applyFont="1" applyBorder="1" applyProtection="1">
      <alignment/>
      <protection/>
    </xf>
    <xf numFmtId="0" fontId="13" fillId="0" borderId="22" xfId="21" applyFont="1" applyBorder="1" applyAlignment="1" applyProtection="1">
      <alignment horizontal="center"/>
      <protection/>
    </xf>
    <xf numFmtId="0" fontId="12" fillId="0" borderId="5" xfId="21" applyFont="1" applyBorder="1" applyProtection="1">
      <alignment/>
      <protection/>
    </xf>
    <xf numFmtId="39" fontId="15" fillId="0" borderId="21" xfId="21" applyNumberFormat="1" applyFont="1" applyBorder="1" applyProtection="1">
      <alignment/>
      <protection locked="0"/>
    </xf>
    <xf numFmtId="39" fontId="13" fillId="0" borderId="21" xfId="21" applyNumberFormat="1" applyFont="1" applyBorder="1" applyProtection="1">
      <alignment/>
      <protection/>
    </xf>
    <xf numFmtId="0" fontId="12" fillId="0" borderId="14" xfId="21" applyFont="1" applyBorder="1" applyProtection="1">
      <alignment/>
      <protection/>
    </xf>
    <xf numFmtId="39" fontId="13" fillId="0" borderId="21" xfId="21" applyNumberFormat="1" applyFont="1" applyBorder="1" applyAlignment="1" applyProtection="1">
      <alignment horizontal="center"/>
      <protection/>
    </xf>
    <xf numFmtId="0" fontId="12" fillId="0" borderId="18" xfId="21" applyFont="1" applyBorder="1" applyAlignment="1" applyProtection="1">
      <alignment horizontal="center"/>
      <protection/>
    </xf>
    <xf numFmtId="39" fontId="13" fillId="0" borderId="0" xfId="21" applyNumberFormat="1" applyFont="1" applyProtection="1">
      <alignment/>
      <protection/>
    </xf>
    <xf numFmtId="39" fontId="9" fillId="0" borderId="0" xfId="20">
      <alignment/>
      <protection/>
    </xf>
    <xf numFmtId="39" fontId="16" fillId="0" borderId="0" xfId="20" applyFont="1">
      <alignment/>
      <protection/>
    </xf>
    <xf numFmtId="39" fontId="12" fillId="0" borderId="0" xfId="20" applyFont="1">
      <alignment/>
      <protection/>
    </xf>
    <xf numFmtId="39" fontId="13" fillId="0" borderId="0" xfId="20" applyFont="1">
      <alignment/>
      <protection/>
    </xf>
    <xf numFmtId="39" fontId="10" fillId="0" borderId="0" xfId="20" applyFont="1" applyProtection="1">
      <alignment/>
      <protection locked="0"/>
    </xf>
    <xf numFmtId="7" fontId="12" fillId="0" borderId="14" xfId="20" applyNumberFormat="1" applyFont="1" applyBorder="1" applyAlignment="1" applyProtection="1">
      <alignment horizontal="center"/>
      <protection/>
    </xf>
    <xf numFmtId="7" fontId="13" fillId="0" borderId="0" xfId="20" applyNumberFormat="1" applyFont="1" applyProtection="1">
      <alignment/>
      <protection/>
    </xf>
    <xf numFmtId="39" fontId="16" fillId="0" borderId="3" xfId="20" applyFont="1" applyBorder="1">
      <alignment/>
      <protection/>
    </xf>
    <xf numFmtId="39" fontId="12" fillId="0" borderId="3" xfId="20" applyFont="1" applyBorder="1">
      <alignment/>
      <protection/>
    </xf>
    <xf numFmtId="39" fontId="12" fillId="0" borderId="8" xfId="20" applyFont="1" applyBorder="1">
      <alignment/>
      <protection/>
    </xf>
    <xf numFmtId="39" fontId="10" fillId="0" borderId="3" xfId="20" applyFont="1" applyBorder="1" applyProtection="1">
      <alignment/>
      <protection locked="0"/>
    </xf>
    <xf numFmtId="39" fontId="12" fillId="0" borderId="24" xfId="20" applyFont="1" applyBorder="1" applyAlignment="1">
      <alignment horizontal="center"/>
      <protection/>
    </xf>
    <xf numFmtId="39" fontId="12" fillId="0" borderId="15" xfId="20" applyFont="1" applyBorder="1">
      <alignment/>
      <protection/>
    </xf>
    <xf numFmtId="10" fontId="12" fillId="0" borderId="15" xfId="20" applyNumberFormat="1" applyFont="1" applyBorder="1" applyProtection="1">
      <alignment/>
      <protection/>
    </xf>
    <xf numFmtId="10" fontId="12" fillId="0" borderId="8" xfId="20" applyNumberFormat="1" applyFont="1" applyBorder="1" applyProtection="1">
      <alignment/>
      <protection/>
    </xf>
    <xf numFmtId="39" fontId="10" fillId="0" borderId="5" xfId="20" applyFont="1" applyBorder="1" applyProtection="1">
      <alignment/>
      <protection locked="0"/>
    </xf>
    <xf numFmtId="39" fontId="12" fillId="0" borderId="14" xfId="20" applyFont="1" applyBorder="1">
      <alignment/>
      <protection/>
    </xf>
    <xf numFmtId="10" fontId="12" fillId="0" borderId="14" xfId="20" applyNumberFormat="1" applyFont="1" applyBorder="1" applyProtection="1">
      <alignment/>
      <protection/>
    </xf>
    <xf numFmtId="39" fontId="12" fillId="0" borderId="5" xfId="20" applyFont="1" applyBorder="1">
      <alignment/>
      <protection/>
    </xf>
    <xf numFmtId="39" fontId="12" fillId="0" borderId="18" xfId="20" applyFont="1" applyBorder="1">
      <alignment/>
      <protection/>
    </xf>
    <xf numFmtId="39" fontId="12" fillId="0" borderId="24" xfId="20" applyFont="1" applyBorder="1">
      <alignment/>
      <protection/>
    </xf>
    <xf numFmtId="10" fontId="12" fillId="0" borderId="23" xfId="20" applyNumberFormat="1" applyFont="1" applyBorder="1" applyProtection="1">
      <alignment/>
      <protection/>
    </xf>
    <xf numFmtId="10" fontId="12" fillId="0" borderId="18" xfId="20" applyNumberFormat="1" applyFont="1" applyBorder="1" applyProtection="1">
      <alignment/>
      <protection/>
    </xf>
    <xf numFmtId="39" fontId="12" fillId="0" borderId="23" xfId="20" applyFont="1" applyBorder="1">
      <alignment/>
      <protection/>
    </xf>
    <xf numFmtId="10" fontId="12" fillId="0" borderId="25" xfId="20" applyNumberFormat="1" applyFont="1" applyBorder="1" applyProtection="1">
      <alignment/>
      <protection/>
    </xf>
    <xf numFmtId="39" fontId="16" fillId="0" borderId="15" xfId="20" applyFont="1" applyBorder="1">
      <alignment/>
      <protection/>
    </xf>
    <xf numFmtId="10" fontId="16" fillId="0" borderId="15" xfId="20" applyNumberFormat="1" applyFont="1" applyBorder="1" applyProtection="1">
      <alignment/>
      <protection/>
    </xf>
    <xf numFmtId="39" fontId="11" fillId="0" borderId="0" xfId="20" applyFont="1" applyProtection="1">
      <alignment/>
      <protection locked="0"/>
    </xf>
    <xf numFmtId="39" fontId="9" fillId="0" borderId="0" xfId="19">
      <alignment/>
      <protection/>
    </xf>
    <xf numFmtId="39" fontId="16" fillId="0" borderId="0" xfId="19" applyFont="1">
      <alignment/>
      <protection/>
    </xf>
    <xf numFmtId="39" fontId="12" fillId="0" borderId="0" xfId="19" applyFont="1">
      <alignment/>
      <protection/>
    </xf>
    <xf numFmtId="39" fontId="13" fillId="0" borderId="0" xfId="19" applyFont="1">
      <alignment/>
      <protection/>
    </xf>
    <xf numFmtId="39" fontId="10" fillId="0" borderId="0" xfId="19" applyFont="1" applyProtection="1">
      <alignment/>
      <protection locked="0"/>
    </xf>
    <xf numFmtId="7" fontId="12" fillId="0" borderId="14" xfId="19" applyNumberFormat="1" applyFont="1" applyBorder="1" applyAlignment="1" applyProtection="1">
      <alignment horizontal="center"/>
      <protection/>
    </xf>
    <xf numFmtId="7" fontId="13" fillId="0" borderId="0" xfId="19" applyNumberFormat="1" applyFont="1" applyProtection="1">
      <alignment/>
      <protection/>
    </xf>
    <xf numFmtId="39" fontId="16" fillId="0" borderId="3" xfId="19" applyFont="1" applyBorder="1">
      <alignment/>
      <protection/>
    </xf>
    <xf numFmtId="39" fontId="12" fillId="0" borderId="3" xfId="19" applyFont="1" applyBorder="1">
      <alignment/>
      <protection/>
    </xf>
    <xf numFmtId="39" fontId="12" fillId="0" borderId="8" xfId="19" applyFont="1" applyBorder="1">
      <alignment/>
      <protection/>
    </xf>
    <xf numFmtId="39" fontId="10" fillId="0" borderId="3" xfId="19" applyFont="1" applyBorder="1" applyProtection="1">
      <alignment/>
      <protection locked="0"/>
    </xf>
    <xf numFmtId="39" fontId="12" fillId="0" borderId="24" xfId="19" applyFont="1" applyBorder="1" applyAlignment="1">
      <alignment horizontal="center"/>
      <protection/>
    </xf>
    <xf numFmtId="39" fontId="12" fillId="0" borderId="15" xfId="19" applyFont="1" applyBorder="1">
      <alignment/>
      <protection/>
    </xf>
    <xf numFmtId="10" fontId="12" fillId="0" borderId="15" xfId="19" applyNumberFormat="1" applyFont="1" applyBorder="1" applyProtection="1">
      <alignment/>
      <protection/>
    </xf>
    <xf numFmtId="10" fontId="12" fillId="0" borderId="8" xfId="19" applyNumberFormat="1" applyFont="1" applyBorder="1" applyProtection="1">
      <alignment/>
      <protection/>
    </xf>
    <xf numFmtId="39" fontId="10" fillId="0" borderId="5" xfId="19" applyFont="1" applyBorder="1" applyProtection="1">
      <alignment/>
      <protection locked="0"/>
    </xf>
    <xf numFmtId="39" fontId="12" fillId="0" borderId="14" xfId="19" applyFont="1" applyBorder="1">
      <alignment/>
      <protection/>
    </xf>
    <xf numFmtId="10" fontId="12" fillId="0" borderId="14" xfId="19" applyNumberFormat="1" applyFont="1" applyBorder="1" applyProtection="1">
      <alignment/>
      <protection/>
    </xf>
    <xf numFmtId="39" fontId="12" fillId="0" borderId="5" xfId="19" applyFont="1" applyBorder="1">
      <alignment/>
      <protection/>
    </xf>
    <xf numFmtId="39" fontId="12" fillId="0" borderId="18" xfId="19" applyFont="1" applyBorder="1">
      <alignment/>
      <protection/>
    </xf>
    <xf numFmtId="39" fontId="12" fillId="0" borderId="24" xfId="19" applyFont="1" applyBorder="1">
      <alignment/>
      <protection/>
    </xf>
    <xf numFmtId="10" fontId="12" fillId="0" borderId="23" xfId="19" applyNumberFormat="1" applyFont="1" applyBorder="1" applyProtection="1">
      <alignment/>
      <protection/>
    </xf>
    <xf numFmtId="10" fontId="12" fillId="0" borderId="18" xfId="19" applyNumberFormat="1" applyFont="1" applyBorder="1" applyProtection="1">
      <alignment/>
      <protection/>
    </xf>
    <xf numFmtId="39" fontId="12" fillId="0" borderId="23" xfId="19" applyFont="1" applyBorder="1">
      <alignment/>
      <protection/>
    </xf>
    <xf numFmtId="10" fontId="12" fillId="0" borderId="25" xfId="19" applyNumberFormat="1" applyFont="1" applyBorder="1" applyProtection="1">
      <alignment/>
      <protection/>
    </xf>
    <xf numFmtId="10" fontId="12" fillId="0" borderId="23" xfId="19" applyNumberFormat="1" applyFont="1" applyBorder="1" applyAlignment="1" applyProtection="1">
      <alignment horizontal="center"/>
      <protection/>
    </xf>
    <xf numFmtId="39" fontId="16" fillId="0" borderId="15" xfId="19" applyFont="1" applyBorder="1">
      <alignment/>
      <protection/>
    </xf>
    <xf numFmtId="10" fontId="16" fillId="0" borderId="15" xfId="19" applyNumberFormat="1" applyFont="1" applyBorder="1" applyProtection="1">
      <alignment/>
      <protection/>
    </xf>
    <xf numFmtId="39" fontId="11" fillId="0" borderId="0" xfId="19" applyFont="1" applyProtection="1">
      <alignment/>
      <protection locked="0"/>
    </xf>
    <xf numFmtId="0" fontId="17" fillId="0" borderId="0" xfId="27" applyFont="1">
      <alignment/>
      <protection/>
    </xf>
    <xf numFmtId="0" fontId="12" fillId="0" borderId="0" xfId="27" applyFont="1">
      <alignment/>
      <protection/>
    </xf>
    <xf numFmtId="0" fontId="16" fillId="0" borderId="0" xfId="27" applyFont="1">
      <alignment/>
      <protection/>
    </xf>
    <xf numFmtId="0" fontId="13" fillId="0" borderId="0" xfId="27" applyFont="1">
      <alignment/>
      <protection/>
    </xf>
    <xf numFmtId="0" fontId="9" fillId="0" borderId="0" xfId="27">
      <alignment/>
      <protection/>
    </xf>
    <xf numFmtId="0" fontId="10" fillId="0" borderId="0" xfId="27" applyFont="1" applyProtection="1">
      <alignment/>
      <protection locked="0"/>
    </xf>
    <xf numFmtId="0" fontId="18" fillId="0" borderId="0" xfId="27" applyFont="1" applyProtection="1">
      <alignment/>
      <protection locked="0"/>
    </xf>
    <xf numFmtId="0" fontId="19" fillId="0" borderId="0" xfId="27" applyFont="1" applyAlignment="1">
      <alignment horizontal="center"/>
      <protection/>
    </xf>
    <xf numFmtId="0" fontId="12" fillId="0" borderId="14" xfId="27" applyFont="1" applyBorder="1">
      <alignment/>
      <protection/>
    </xf>
    <xf numFmtId="0" fontId="10" fillId="0" borderId="14" xfId="27" applyFont="1" applyBorder="1" applyAlignment="1" applyProtection="1">
      <alignment horizontal="center"/>
      <protection locked="0"/>
    </xf>
    <xf numFmtId="0" fontId="12" fillId="0" borderId="14" xfId="27" applyFont="1" applyBorder="1" applyAlignment="1">
      <alignment horizontal="center"/>
      <protection/>
    </xf>
    <xf numFmtId="0" fontId="12" fillId="0" borderId="5" xfId="27" applyFont="1" applyBorder="1">
      <alignment/>
      <protection/>
    </xf>
    <xf numFmtId="39" fontId="12" fillId="0" borderId="14" xfId="27" applyNumberFormat="1" applyFont="1" applyBorder="1" applyProtection="1">
      <alignment/>
      <protection/>
    </xf>
    <xf numFmtId="10" fontId="12" fillId="0" borderId="14" xfId="27" applyNumberFormat="1" applyFont="1" applyBorder="1" applyProtection="1">
      <alignment/>
      <protection/>
    </xf>
    <xf numFmtId="39" fontId="10" fillId="0" borderId="14" xfId="27" applyNumberFormat="1" applyFont="1" applyBorder="1" applyProtection="1">
      <alignment/>
      <protection locked="0"/>
    </xf>
    <xf numFmtId="39" fontId="16" fillId="0" borderId="24" xfId="27" applyNumberFormat="1" applyFont="1" applyBorder="1" applyProtection="1">
      <alignment/>
      <protection/>
    </xf>
    <xf numFmtId="39" fontId="16" fillId="0" borderId="15" xfId="27" applyNumberFormat="1" applyFont="1" applyBorder="1" applyProtection="1">
      <alignment/>
      <protection/>
    </xf>
    <xf numFmtId="10" fontId="16" fillId="0" borderId="15" xfId="27" applyNumberFormat="1" applyFont="1" applyBorder="1" applyProtection="1">
      <alignment/>
      <protection/>
    </xf>
    <xf numFmtId="0" fontId="12" fillId="0" borderId="15" xfId="27" applyFont="1" applyBorder="1">
      <alignment/>
      <protection/>
    </xf>
    <xf numFmtId="39" fontId="12" fillId="0" borderId="15" xfId="27" applyNumberFormat="1" applyFont="1" applyBorder="1" applyProtection="1">
      <alignment/>
      <protection/>
    </xf>
    <xf numFmtId="39" fontId="12" fillId="0" borderId="0" xfId="27" applyNumberFormat="1" applyFont="1" applyProtection="1">
      <alignment/>
      <protection/>
    </xf>
    <xf numFmtId="39" fontId="13" fillId="0" borderId="0" xfId="27" applyNumberFormat="1" applyFont="1" applyProtection="1">
      <alignment/>
      <protection/>
    </xf>
    <xf numFmtId="0" fontId="15" fillId="0" borderId="0" xfId="27" applyFont="1" applyProtection="1">
      <alignment/>
      <protection locked="0"/>
    </xf>
    <xf numFmtId="0" fontId="11" fillId="0" borderId="0" xfId="27" applyFont="1" applyProtection="1">
      <alignment/>
      <protection locked="0"/>
    </xf>
    <xf numFmtId="0" fontId="17" fillId="0" borderId="0" xfId="26" applyFont="1">
      <alignment/>
      <protection/>
    </xf>
    <xf numFmtId="0" fontId="12" fillId="0" borderId="0" xfId="26" applyFont="1">
      <alignment/>
      <protection/>
    </xf>
    <xf numFmtId="0" fontId="16" fillId="0" borderId="0" xfId="26" applyFont="1">
      <alignment/>
      <protection/>
    </xf>
    <xf numFmtId="0" fontId="13" fillId="0" borderId="0" xfId="26" applyFont="1">
      <alignment/>
      <protection/>
    </xf>
    <xf numFmtId="0" fontId="9" fillId="0" borderId="0" xfId="26">
      <alignment/>
      <protection/>
    </xf>
    <xf numFmtId="0" fontId="10" fillId="0" borderId="0" xfId="26" applyFont="1" applyProtection="1">
      <alignment/>
      <protection locked="0"/>
    </xf>
    <xf numFmtId="0" fontId="18" fillId="0" borderId="0" xfId="26" applyFont="1" applyProtection="1">
      <alignment/>
      <protection locked="0"/>
    </xf>
    <xf numFmtId="0" fontId="19" fillId="0" borderId="0" xfId="26" applyFont="1" applyAlignment="1">
      <alignment horizontal="center"/>
      <protection/>
    </xf>
    <xf numFmtId="0" fontId="12" fillId="0" borderId="14" xfId="26" applyFont="1" applyBorder="1">
      <alignment/>
      <protection/>
    </xf>
    <xf numFmtId="0" fontId="10" fillId="0" borderId="14" xfId="26" applyFont="1" applyBorder="1" applyAlignment="1" applyProtection="1">
      <alignment horizontal="center"/>
      <protection locked="0"/>
    </xf>
    <xf numFmtId="0" fontId="12" fillId="0" borderId="14" xfId="26" applyFont="1" applyBorder="1" applyAlignment="1">
      <alignment horizontal="center"/>
      <protection/>
    </xf>
    <xf numFmtId="0" fontId="12" fillId="0" borderId="5" xfId="26" applyFont="1" applyBorder="1">
      <alignment/>
      <protection/>
    </xf>
    <xf numFmtId="39" fontId="12" fillId="0" borderId="14" xfId="26" applyNumberFormat="1" applyFont="1" applyBorder="1" applyProtection="1">
      <alignment/>
      <protection/>
    </xf>
    <xf numFmtId="10" fontId="12" fillId="0" borderId="14" xfId="26" applyNumberFormat="1" applyFont="1" applyBorder="1" applyProtection="1">
      <alignment/>
      <protection/>
    </xf>
    <xf numFmtId="39" fontId="10" fillId="0" borderId="14" xfId="26" applyNumberFormat="1" applyFont="1" applyBorder="1" applyProtection="1">
      <alignment/>
      <protection locked="0"/>
    </xf>
    <xf numFmtId="10" fontId="12" fillId="0" borderId="14" xfId="26" applyNumberFormat="1" applyFont="1" applyBorder="1" applyAlignment="1" applyProtection="1">
      <alignment horizontal="center"/>
      <protection/>
    </xf>
    <xf numFmtId="39" fontId="16" fillId="0" borderId="24" xfId="26" applyNumberFormat="1" applyFont="1" applyBorder="1" applyProtection="1">
      <alignment/>
      <protection/>
    </xf>
    <xf numFmtId="39" fontId="16" fillId="0" borderId="15" xfId="26" applyNumberFormat="1" applyFont="1" applyBorder="1" applyProtection="1">
      <alignment/>
      <protection/>
    </xf>
    <xf numFmtId="10" fontId="16" fillId="0" borderId="15" xfId="26" applyNumberFormat="1" applyFont="1" applyBorder="1" applyProtection="1">
      <alignment/>
      <protection/>
    </xf>
    <xf numFmtId="0" fontId="12" fillId="0" borderId="15" xfId="26" applyFont="1" applyBorder="1">
      <alignment/>
      <protection/>
    </xf>
    <xf numFmtId="39" fontId="12" fillId="0" borderId="15" xfId="26" applyNumberFormat="1" applyFont="1" applyBorder="1" applyProtection="1">
      <alignment/>
      <protection/>
    </xf>
    <xf numFmtId="39" fontId="12" fillId="0" borderId="0" xfId="26" applyNumberFormat="1" applyFont="1" applyProtection="1">
      <alignment/>
      <protection/>
    </xf>
    <xf numFmtId="39" fontId="13" fillId="0" borderId="0" xfId="26" applyNumberFormat="1" applyFont="1" applyProtection="1">
      <alignment/>
      <protection/>
    </xf>
    <xf numFmtId="0" fontId="15" fillId="0" borderId="0" xfId="26" applyFont="1" applyProtection="1">
      <alignment/>
      <protection locked="0"/>
    </xf>
    <xf numFmtId="0" fontId="11" fillId="0" borderId="0" xfId="26" applyFont="1" applyProtection="1">
      <alignment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P03-0102" xfId="19"/>
    <cellStyle name="Normal_P06-0102" xfId="20"/>
    <cellStyle name="Normal_P09-0102" xfId="21"/>
    <cellStyle name="Normal_P10-0102" xfId="22"/>
    <cellStyle name="Normal_P12-0102" xfId="23"/>
    <cellStyle name="Normal_P13-0102" xfId="24"/>
    <cellStyle name="Normal_P14-0102" xfId="25"/>
    <cellStyle name="Normal_pg1-0102" xfId="26"/>
    <cellStyle name="Normal_pg2-0102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1</xdr:row>
      <xdr:rowOff>114300</xdr:rowOff>
    </xdr:from>
    <xdr:to>
      <xdr:col>3</xdr:col>
      <xdr:colOff>1381125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437" t="14999" r="21562" b="14999"/>
        <a:stretch>
          <a:fillRect/>
        </a:stretch>
      </xdr:blipFill>
      <xdr:spPr>
        <a:xfrm>
          <a:off x="6410325" y="2571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114300</xdr:rowOff>
    </xdr:from>
    <xdr:to>
      <xdr:col>3</xdr:col>
      <xdr:colOff>1152525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437" t="14999" r="21562" b="14999"/>
        <a:stretch>
          <a:fillRect/>
        </a:stretch>
      </xdr:blipFill>
      <xdr:spPr>
        <a:xfrm>
          <a:off x="7277100" y="2571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N92"/>
  <sheetViews>
    <sheetView tabSelected="1" defaultGridColor="0" zoomScale="87" zoomScaleNormal="87" colorId="22" workbookViewId="0" topLeftCell="A1">
      <selection activeCell="B12" sqref="B12"/>
    </sheetView>
  </sheetViews>
  <sheetFormatPr defaultColWidth="12.21484375" defaultRowHeight="15"/>
  <cols>
    <col min="1" max="1" width="24.3359375" style="283" bestFit="1" customWidth="1"/>
    <col min="2" max="2" width="23.88671875" style="283" bestFit="1" customWidth="1"/>
    <col min="3" max="3" width="18.3359375" style="283" customWidth="1"/>
    <col min="4" max="4" width="19.21484375" style="283" bestFit="1" customWidth="1"/>
    <col min="5" max="5" width="21.4453125" style="283" bestFit="1" customWidth="1"/>
    <col min="6" max="6" width="11.3359375" style="283" bestFit="1" customWidth="1"/>
    <col min="7" max="7" width="21.88671875" style="283" customWidth="1"/>
    <col min="8" max="8" width="17.4453125" style="283" bestFit="1" customWidth="1"/>
    <col min="9" max="9" width="12.21484375" style="283" customWidth="1"/>
    <col min="10" max="10" width="27.77734375" style="283" customWidth="1"/>
    <col min="11" max="13" width="23.10546875" style="283" customWidth="1"/>
    <col min="14" max="16384" width="12.21484375" style="283" customWidth="1"/>
  </cols>
  <sheetData>
    <row r="7" spans="1:13" ht="18">
      <c r="A7" s="279" t="s">
        <v>450</v>
      </c>
      <c r="B7" s="280" t="s">
        <v>450</v>
      </c>
      <c r="C7" s="281" t="s">
        <v>451</v>
      </c>
      <c r="D7" s="281"/>
      <c r="E7" s="281"/>
      <c r="F7" s="280"/>
      <c r="G7" s="280"/>
      <c r="H7" s="280"/>
      <c r="I7" s="282"/>
      <c r="J7" s="280"/>
      <c r="K7" s="281" t="s">
        <v>452</v>
      </c>
      <c r="L7" s="281"/>
      <c r="M7" s="280"/>
    </row>
    <row r="8" spans="1:13" ht="18">
      <c r="A8" s="283" t="s">
        <v>450</v>
      </c>
      <c r="B8" s="280"/>
      <c r="C8" s="281" t="s">
        <v>453</v>
      </c>
      <c r="D8" s="281"/>
      <c r="E8" s="281"/>
      <c r="F8" s="280"/>
      <c r="G8" s="280"/>
      <c r="H8" s="280"/>
      <c r="I8" s="282"/>
      <c r="J8" s="280"/>
      <c r="K8" s="281" t="s">
        <v>454</v>
      </c>
      <c r="L8" s="281"/>
      <c r="M8" s="280"/>
    </row>
    <row r="9" spans="1:14" ht="18">
      <c r="A9" s="284" t="s">
        <v>501</v>
      </c>
      <c r="B9" s="280" t="s">
        <v>450</v>
      </c>
      <c r="C9" s="281"/>
      <c r="D9" s="281" t="s">
        <v>456</v>
      </c>
      <c r="E9" s="281"/>
      <c r="F9" s="280"/>
      <c r="G9" s="280"/>
      <c r="H9" s="280" t="s">
        <v>502</v>
      </c>
      <c r="I9" s="282"/>
      <c r="J9" s="284" t="s">
        <v>503</v>
      </c>
      <c r="K9" s="280" t="s">
        <v>105</v>
      </c>
      <c r="L9" s="280" t="s">
        <v>106</v>
      </c>
      <c r="M9" s="285" t="s">
        <v>458</v>
      </c>
      <c r="N9" s="283" t="s">
        <v>106</v>
      </c>
    </row>
    <row r="10" spans="1:13" ht="18">
      <c r="A10" s="280" t="s">
        <v>450</v>
      </c>
      <c r="B10" s="280"/>
      <c r="C10" s="280"/>
      <c r="D10" s="280"/>
      <c r="E10" s="280"/>
      <c r="F10" s="280"/>
      <c r="G10" s="280"/>
      <c r="H10" s="280"/>
      <c r="I10" s="282"/>
      <c r="J10" s="280"/>
      <c r="K10" s="280"/>
      <c r="L10" s="280"/>
      <c r="M10" s="286" t="s">
        <v>459</v>
      </c>
    </row>
    <row r="11" spans="1:13" ht="18">
      <c r="A11" s="287" t="s">
        <v>244</v>
      </c>
      <c r="B11" s="288">
        <v>2000</v>
      </c>
      <c r="C11" s="288">
        <v>2001</v>
      </c>
      <c r="D11" s="288">
        <v>2002</v>
      </c>
      <c r="E11" s="288" t="s">
        <v>460</v>
      </c>
      <c r="F11" s="288" t="s">
        <v>461</v>
      </c>
      <c r="G11" s="288" t="s">
        <v>462</v>
      </c>
      <c r="H11" s="288" t="s">
        <v>461</v>
      </c>
      <c r="I11" s="282"/>
      <c r="J11" s="287"/>
      <c r="K11" s="289" t="s">
        <v>463</v>
      </c>
      <c r="L11" s="289" t="s">
        <v>464</v>
      </c>
      <c r="M11" s="289" t="s">
        <v>465</v>
      </c>
    </row>
    <row r="12" spans="1:13" ht="18">
      <c r="A12" s="290" t="s">
        <v>466</v>
      </c>
      <c r="B12" s="291">
        <v>12261629.56</v>
      </c>
      <c r="C12" s="291">
        <v>53429729</v>
      </c>
      <c r="D12" s="291">
        <f>M13</f>
        <v>46691623.41</v>
      </c>
      <c r="E12" s="291">
        <f aca="true" t="shared" si="0" ref="E12:E31">-B12+C12</f>
        <v>41168099.44</v>
      </c>
      <c r="F12" s="292">
        <f>E12/B12</f>
        <v>3.3574737548995075</v>
      </c>
      <c r="G12" s="291">
        <f aca="true" t="shared" si="1" ref="G12:G31">-C12+D12</f>
        <v>-6738105.590000004</v>
      </c>
      <c r="H12" s="292">
        <f aca="true" t="shared" si="2" ref="H12:H30">G12/C12</f>
        <v>-0.12611154344428743</v>
      </c>
      <c r="I12" s="282"/>
      <c r="J12" s="287" t="s">
        <v>244</v>
      </c>
      <c r="K12" s="289" t="s">
        <v>467</v>
      </c>
      <c r="L12" s="289" t="s">
        <v>467</v>
      </c>
      <c r="M12" s="289" t="s">
        <v>467</v>
      </c>
    </row>
    <row r="13" spans="1:13" ht="18">
      <c r="A13" s="290" t="s">
        <v>468</v>
      </c>
      <c r="B13" s="291">
        <v>83981778.62</v>
      </c>
      <c r="C13" s="291">
        <v>80391269.99</v>
      </c>
      <c r="D13" s="291">
        <f>M14</f>
        <v>83590507.7</v>
      </c>
      <c r="E13" s="291">
        <f t="shared" si="0"/>
        <v>-3590508.63000001</v>
      </c>
      <c r="F13" s="292">
        <f>E13/-B13</f>
        <v>0.0427534244808783</v>
      </c>
      <c r="G13" s="291">
        <f t="shared" si="1"/>
        <v>3199237.7100000083</v>
      </c>
      <c r="H13" s="292">
        <f t="shared" si="2"/>
        <v>0.03979583492583171</v>
      </c>
      <c r="I13" s="282"/>
      <c r="J13" s="287" t="s">
        <v>466</v>
      </c>
      <c r="K13" s="293">
        <v>46691623.41</v>
      </c>
      <c r="L13" s="293"/>
      <c r="M13" s="291">
        <f>K13+L13</f>
        <v>46691623.41</v>
      </c>
    </row>
    <row r="14" spans="1:13" ht="18">
      <c r="A14" s="290" t="s">
        <v>469</v>
      </c>
      <c r="B14" s="291">
        <v>4782666.83</v>
      </c>
      <c r="C14" s="291">
        <v>4845479.4</v>
      </c>
      <c r="D14" s="291">
        <f>M15</f>
        <v>3077720.25</v>
      </c>
      <c r="E14" s="291">
        <f t="shared" si="0"/>
        <v>62812.5700000003</v>
      </c>
      <c r="F14" s="292">
        <f>E14/-B14</f>
        <v>-0.013133377722654433</v>
      </c>
      <c r="G14" s="291">
        <f t="shared" si="1"/>
        <v>-1767759.1500000004</v>
      </c>
      <c r="H14" s="292">
        <f t="shared" si="2"/>
        <v>-0.364826471040203</v>
      </c>
      <c r="I14" s="282"/>
      <c r="J14" s="287" t="s">
        <v>468</v>
      </c>
      <c r="K14" s="293">
        <v>83590507.7</v>
      </c>
      <c r="L14" s="293"/>
      <c r="M14" s="291">
        <f>K14+L14</f>
        <v>83590507.7</v>
      </c>
    </row>
    <row r="15" spans="1:13" ht="18">
      <c r="A15" s="290" t="s">
        <v>470</v>
      </c>
      <c r="B15" s="291">
        <v>2717137.18</v>
      </c>
      <c r="C15" s="291">
        <v>7601728.72</v>
      </c>
      <c r="D15" s="291">
        <f>M16</f>
        <v>7266449.34</v>
      </c>
      <c r="E15" s="291">
        <f t="shared" si="0"/>
        <v>4884591.539999999</v>
      </c>
      <c r="F15" s="292">
        <f aca="true" t="shared" si="3" ref="F15:F30">E15/B15</f>
        <v>1.7976978033917297</v>
      </c>
      <c r="G15" s="291">
        <f t="shared" si="1"/>
        <v>-335279.3799999999</v>
      </c>
      <c r="H15" s="292">
        <f t="shared" si="2"/>
        <v>-0.04410567547851141</v>
      </c>
      <c r="I15" s="282"/>
      <c r="J15" s="287" t="s">
        <v>471</v>
      </c>
      <c r="K15" s="293">
        <v>3077720.25</v>
      </c>
      <c r="L15" s="293"/>
      <c r="M15" s="291">
        <f>K15+L15</f>
        <v>3077720.25</v>
      </c>
    </row>
    <row r="16" spans="1:13" ht="18">
      <c r="A16" s="290" t="s">
        <v>472</v>
      </c>
      <c r="B16" s="291">
        <v>47443634.55</v>
      </c>
      <c r="C16" s="291">
        <v>46825480.47</v>
      </c>
      <c r="D16" s="291">
        <f>M18</f>
        <v>52573858.7</v>
      </c>
      <c r="E16" s="291">
        <f t="shared" si="0"/>
        <v>-618154.0799999982</v>
      </c>
      <c r="F16" s="292">
        <f t="shared" si="3"/>
        <v>-0.013029231125801222</v>
      </c>
      <c r="G16" s="291">
        <f t="shared" si="1"/>
        <v>5748378.230000004</v>
      </c>
      <c r="H16" s="292">
        <f t="shared" si="2"/>
        <v>0.12276175646895619</v>
      </c>
      <c r="I16" s="282"/>
      <c r="J16" s="287" t="s">
        <v>473</v>
      </c>
      <c r="K16" s="293">
        <v>7266449.34</v>
      </c>
      <c r="L16" s="293"/>
      <c r="M16" s="291">
        <f>K16+L16</f>
        <v>7266449.34</v>
      </c>
    </row>
    <row r="17" spans="1:13" ht="18">
      <c r="A17" s="290" t="s">
        <v>474</v>
      </c>
      <c r="B17" s="291">
        <v>4962077.71</v>
      </c>
      <c r="C17" s="291">
        <v>4790113.79</v>
      </c>
      <c r="D17" s="291">
        <f>M19</f>
        <v>5188861.26</v>
      </c>
      <c r="E17" s="291">
        <f t="shared" si="0"/>
        <v>-171963.91999999993</v>
      </c>
      <c r="F17" s="292">
        <f t="shared" si="3"/>
        <v>-0.03465562815621441</v>
      </c>
      <c r="G17" s="291">
        <f t="shared" si="1"/>
        <v>398747.46999999974</v>
      </c>
      <c r="H17" s="292">
        <f t="shared" si="2"/>
        <v>0.08324384085247372</v>
      </c>
      <c r="I17" s="282"/>
      <c r="J17" s="287" t="s">
        <v>475</v>
      </c>
      <c r="K17" s="293">
        <v>0</v>
      </c>
      <c r="L17" s="293"/>
      <c r="M17" s="291">
        <v>0</v>
      </c>
    </row>
    <row r="18" spans="1:13" ht="18">
      <c r="A18" s="290" t="s">
        <v>476</v>
      </c>
      <c r="B18" s="291">
        <v>5664327.76</v>
      </c>
      <c r="C18" s="291">
        <v>5945930.4</v>
      </c>
      <c r="D18" s="291">
        <f aca="true" t="shared" si="4" ref="D18:D31">M21</f>
        <v>7265093.63</v>
      </c>
      <c r="E18" s="291">
        <f t="shared" si="0"/>
        <v>281602.6400000006</v>
      </c>
      <c r="F18" s="292">
        <f t="shared" si="3"/>
        <v>0.04971510335058729</v>
      </c>
      <c r="G18" s="291">
        <f t="shared" si="1"/>
        <v>1319163.2299999995</v>
      </c>
      <c r="H18" s="292">
        <f t="shared" si="2"/>
        <v>0.22185985056266375</v>
      </c>
      <c r="I18" s="282"/>
      <c r="J18" s="287" t="s">
        <v>472</v>
      </c>
      <c r="K18" s="293">
        <v>52573858.7</v>
      </c>
      <c r="L18" s="293"/>
      <c r="M18" s="291">
        <f>K18+L17+L18</f>
        <v>52573858.7</v>
      </c>
    </row>
    <row r="19" spans="1:13" ht="18">
      <c r="A19" s="290" t="s">
        <v>477</v>
      </c>
      <c r="B19" s="291">
        <v>1307920.68</v>
      </c>
      <c r="C19" s="291">
        <v>1162439.19</v>
      </c>
      <c r="D19" s="291">
        <f t="shared" si="4"/>
        <v>1162929.27</v>
      </c>
      <c r="E19" s="291">
        <f t="shared" si="0"/>
        <v>-145481.49</v>
      </c>
      <c r="F19" s="292">
        <f t="shared" si="3"/>
        <v>-0.11123112603434025</v>
      </c>
      <c r="G19" s="291">
        <f t="shared" si="1"/>
        <v>490.0800000000745</v>
      </c>
      <c r="H19" s="292">
        <f t="shared" si="2"/>
        <v>0.00042159624711213885</v>
      </c>
      <c r="I19" s="282"/>
      <c r="J19" s="287" t="s">
        <v>474</v>
      </c>
      <c r="K19" s="293">
        <v>5188861.26</v>
      </c>
      <c r="L19" s="293"/>
      <c r="M19" s="291">
        <f>K19+L19+L20</f>
        <v>5188861.26</v>
      </c>
    </row>
    <row r="20" spans="1:13" ht="18">
      <c r="A20" s="290" t="s">
        <v>478</v>
      </c>
      <c r="B20" s="291">
        <v>13506138.8</v>
      </c>
      <c r="C20" s="291">
        <v>9203692.77</v>
      </c>
      <c r="D20" s="291">
        <f t="shared" si="4"/>
        <v>15286260.2</v>
      </c>
      <c r="E20" s="291">
        <f t="shared" si="0"/>
        <v>-4302446.030000001</v>
      </c>
      <c r="F20" s="292">
        <f t="shared" si="3"/>
        <v>-0.31855485077644846</v>
      </c>
      <c r="G20" s="291">
        <f t="shared" si="1"/>
        <v>6082567.43</v>
      </c>
      <c r="H20" s="292">
        <f t="shared" si="2"/>
        <v>0.660883363015604</v>
      </c>
      <c r="I20" s="282"/>
      <c r="J20" s="287" t="s">
        <v>479</v>
      </c>
      <c r="K20" s="293">
        <v>0</v>
      </c>
      <c r="L20" s="293"/>
      <c r="M20" s="291">
        <v>0</v>
      </c>
    </row>
    <row r="21" spans="1:13" ht="18">
      <c r="A21" s="290" t="s">
        <v>480</v>
      </c>
      <c r="B21" s="291">
        <v>880753.15</v>
      </c>
      <c r="C21" s="291">
        <v>881659.5</v>
      </c>
      <c r="D21" s="291">
        <f t="shared" si="4"/>
        <v>898022</v>
      </c>
      <c r="E21" s="291">
        <f t="shared" si="0"/>
        <v>906.3499999999767</v>
      </c>
      <c r="F21" s="292">
        <f t="shared" si="3"/>
        <v>0.0010290624563760876</v>
      </c>
      <c r="G21" s="291">
        <f t="shared" si="1"/>
        <v>16362.5</v>
      </c>
      <c r="H21" s="292">
        <f t="shared" si="2"/>
        <v>0.018558751989855495</v>
      </c>
      <c r="I21" s="282"/>
      <c r="J21" s="287" t="s">
        <v>476</v>
      </c>
      <c r="K21" s="293">
        <v>7265093.63</v>
      </c>
      <c r="L21" s="293"/>
      <c r="M21" s="291">
        <f aca="true" t="shared" si="5" ref="M21:M34">K21+L21</f>
        <v>7265093.63</v>
      </c>
    </row>
    <row r="22" spans="1:13" ht="18">
      <c r="A22" s="287" t="s">
        <v>481</v>
      </c>
      <c r="B22" s="291">
        <v>2882543.64</v>
      </c>
      <c r="C22" s="291">
        <v>3389103.35</v>
      </c>
      <c r="D22" s="291">
        <f t="shared" si="4"/>
        <v>3467277.29</v>
      </c>
      <c r="E22" s="291">
        <f t="shared" si="0"/>
        <v>506559.70999999996</v>
      </c>
      <c r="F22" s="292">
        <f t="shared" si="3"/>
        <v>0.17573357883317248</v>
      </c>
      <c r="G22" s="291">
        <f t="shared" si="1"/>
        <v>78173.93999999994</v>
      </c>
      <c r="H22" s="292">
        <f t="shared" si="2"/>
        <v>0.02306626028385943</v>
      </c>
      <c r="I22" s="282"/>
      <c r="J22" s="287" t="s">
        <v>477</v>
      </c>
      <c r="K22" s="293">
        <v>1162929.27</v>
      </c>
      <c r="L22" s="293"/>
      <c r="M22" s="291">
        <f t="shared" si="5"/>
        <v>1162929.27</v>
      </c>
    </row>
    <row r="23" spans="1:13" ht="18">
      <c r="A23" s="290" t="s">
        <v>482</v>
      </c>
      <c r="B23" s="291">
        <v>752877.6</v>
      </c>
      <c r="C23" s="291">
        <v>324172.73</v>
      </c>
      <c r="D23" s="291">
        <f t="shared" si="4"/>
        <v>72212.55</v>
      </c>
      <c r="E23" s="291">
        <f t="shared" si="0"/>
        <v>-428704.87</v>
      </c>
      <c r="F23" s="292">
        <f t="shared" si="3"/>
        <v>-0.569421736016585</v>
      </c>
      <c r="G23" s="291">
        <f t="shared" si="1"/>
        <v>-251960.18</v>
      </c>
      <c r="H23" s="292">
        <f t="shared" si="2"/>
        <v>-0.7772405161902421</v>
      </c>
      <c r="I23" s="282"/>
      <c r="J23" s="287" t="s">
        <v>483</v>
      </c>
      <c r="K23" s="293">
        <v>15286260.2</v>
      </c>
      <c r="L23" s="293"/>
      <c r="M23" s="291">
        <f t="shared" si="5"/>
        <v>15286260.2</v>
      </c>
    </row>
    <row r="24" spans="1:13" ht="18">
      <c r="A24" s="290" t="s">
        <v>484</v>
      </c>
      <c r="B24" s="291">
        <v>15359266.84</v>
      </c>
      <c r="C24" s="291">
        <v>15218799.43</v>
      </c>
      <c r="D24" s="291">
        <f t="shared" si="4"/>
        <v>17959514.13</v>
      </c>
      <c r="E24" s="291">
        <f t="shared" si="0"/>
        <v>-140467.41000000015</v>
      </c>
      <c r="F24" s="292">
        <f t="shared" si="3"/>
        <v>-0.009145450200408143</v>
      </c>
      <c r="G24" s="291">
        <f t="shared" si="1"/>
        <v>2740714.6999999993</v>
      </c>
      <c r="H24" s="292">
        <f t="shared" si="2"/>
        <v>0.18008744465068485</v>
      </c>
      <c r="I24" s="282"/>
      <c r="J24" s="287" t="s">
        <v>480</v>
      </c>
      <c r="K24" s="293">
        <v>898022</v>
      </c>
      <c r="L24" s="293"/>
      <c r="M24" s="291">
        <f t="shared" si="5"/>
        <v>898022</v>
      </c>
    </row>
    <row r="25" spans="1:13" ht="18">
      <c r="A25" s="290" t="s">
        <v>485</v>
      </c>
      <c r="B25" s="291">
        <v>16212693.34</v>
      </c>
      <c r="C25" s="291">
        <v>16596260.39</v>
      </c>
      <c r="D25" s="291">
        <f t="shared" si="4"/>
        <v>16870272.68</v>
      </c>
      <c r="E25" s="291">
        <f t="shared" si="0"/>
        <v>383567.05000000075</v>
      </c>
      <c r="F25" s="292">
        <f t="shared" si="3"/>
        <v>0.023658441071827536</v>
      </c>
      <c r="G25" s="291">
        <f t="shared" si="1"/>
        <v>274012.2899999991</v>
      </c>
      <c r="H25" s="292">
        <f t="shared" si="2"/>
        <v>0.016510483901849594</v>
      </c>
      <c r="I25" s="282"/>
      <c r="J25" s="287" t="s">
        <v>481</v>
      </c>
      <c r="K25" s="293">
        <v>3467277.29</v>
      </c>
      <c r="L25" s="293"/>
      <c r="M25" s="291">
        <f t="shared" si="5"/>
        <v>3467277.29</v>
      </c>
    </row>
    <row r="26" spans="1:13" ht="18">
      <c r="A26" s="290" t="s">
        <v>486</v>
      </c>
      <c r="B26" s="291">
        <v>3797138.58</v>
      </c>
      <c r="C26" s="291">
        <v>3546954.78</v>
      </c>
      <c r="D26" s="291">
        <f t="shared" si="4"/>
        <v>3478803.85</v>
      </c>
      <c r="E26" s="291">
        <f t="shared" si="0"/>
        <v>-250183.80000000028</v>
      </c>
      <c r="F26" s="292">
        <f t="shared" si="3"/>
        <v>-0.06588745570618607</v>
      </c>
      <c r="G26" s="291">
        <f t="shared" si="1"/>
        <v>-68150.9299999997</v>
      </c>
      <c r="H26" s="292">
        <f t="shared" si="2"/>
        <v>-0.019213926939322216</v>
      </c>
      <c r="I26" s="282"/>
      <c r="J26" s="287" t="s">
        <v>482</v>
      </c>
      <c r="K26" s="293">
        <v>72212.55</v>
      </c>
      <c r="L26" s="293"/>
      <c r="M26" s="291">
        <f t="shared" si="5"/>
        <v>72212.55</v>
      </c>
    </row>
    <row r="27" spans="1:13" ht="18">
      <c r="A27" s="290" t="s">
        <v>487</v>
      </c>
      <c r="B27" s="291">
        <v>469335867.84</v>
      </c>
      <c r="C27" s="291">
        <v>469862672.62</v>
      </c>
      <c r="D27" s="291">
        <f t="shared" si="4"/>
        <v>474206390.07</v>
      </c>
      <c r="E27" s="291">
        <f t="shared" si="0"/>
        <v>526804.780000031</v>
      </c>
      <c r="F27" s="292">
        <f t="shared" si="3"/>
        <v>0.0011224473050067902</v>
      </c>
      <c r="G27" s="291">
        <f t="shared" si="1"/>
        <v>4343717.449999988</v>
      </c>
      <c r="H27" s="292">
        <f t="shared" si="2"/>
        <v>0.00924465317872347</v>
      </c>
      <c r="I27" s="282"/>
      <c r="J27" s="287" t="s">
        <v>484</v>
      </c>
      <c r="K27" s="293">
        <v>17959514.13</v>
      </c>
      <c r="L27" s="293"/>
      <c r="M27" s="291">
        <f t="shared" si="5"/>
        <v>17959514.13</v>
      </c>
    </row>
    <row r="28" spans="1:13" ht="18">
      <c r="A28" s="290" t="s">
        <v>488</v>
      </c>
      <c r="B28" s="291">
        <v>11772731.9</v>
      </c>
      <c r="C28" s="291">
        <v>11198921.42</v>
      </c>
      <c r="D28" s="291">
        <f t="shared" si="4"/>
        <v>12776535.56</v>
      </c>
      <c r="E28" s="291">
        <f t="shared" si="0"/>
        <v>-573810.4800000004</v>
      </c>
      <c r="F28" s="292">
        <f t="shared" si="3"/>
        <v>-0.048740639375300855</v>
      </c>
      <c r="G28" s="291">
        <f t="shared" si="1"/>
        <v>1577614.1400000006</v>
      </c>
      <c r="H28" s="292">
        <f t="shared" si="2"/>
        <v>0.1408719715795631</v>
      </c>
      <c r="I28" s="282"/>
      <c r="J28" s="287" t="s">
        <v>485</v>
      </c>
      <c r="K28" s="293">
        <v>16870272.68</v>
      </c>
      <c r="L28" s="293"/>
      <c r="M28" s="291">
        <f t="shared" si="5"/>
        <v>16870272.68</v>
      </c>
    </row>
    <row r="29" spans="1:13" ht="18">
      <c r="A29" s="290" t="s">
        <v>397</v>
      </c>
      <c r="B29" s="291">
        <v>86844</v>
      </c>
      <c r="C29" s="291">
        <v>51068</v>
      </c>
      <c r="D29" s="291">
        <f t="shared" si="4"/>
        <v>54939</v>
      </c>
      <c r="E29" s="291">
        <f t="shared" si="0"/>
        <v>-35776</v>
      </c>
      <c r="F29" s="292">
        <f t="shared" si="3"/>
        <v>-0.41195707245175256</v>
      </c>
      <c r="G29" s="291">
        <f t="shared" si="1"/>
        <v>3871</v>
      </c>
      <c r="H29" s="292">
        <f t="shared" si="2"/>
        <v>0.07580089292707762</v>
      </c>
      <c r="I29" s="282"/>
      <c r="J29" s="287" t="s">
        <v>486</v>
      </c>
      <c r="K29" s="293">
        <v>3478803.85</v>
      </c>
      <c r="L29" s="293"/>
      <c r="M29" s="291">
        <f t="shared" si="5"/>
        <v>3478803.85</v>
      </c>
    </row>
    <row r="30" spans="1:13" ht="18">
      <c r="A30" s="287" t="s">
        <v>398</v>
      </c>
      <c r="B30" s="291">
        <v>35888.26</v>
      </c>
      <c r="C30" s="291">
        <v>46276.13</v>
      </c>
      <c r="D30" s="291">
        <f t="shared" si="4"/>
        <v>22029.73</v>
      </c>
      <c r="E30" s="291">
        <f t="shared" si="0"/>
        <v>10387.869999999995</v>
      </c>
      <c r="F30" s="292">
        <f t="shared" si="3"/>
        <v>0.2894503662200395</v>
      </c>
      <c r="G30" s="291">
        <f t="shared" si="1"/>
        <v>-24246.399999999998</v>
      </c>
      <c r="H30" s="292">
        <f t="shared" si="2"/>
        <v>-0.5239504686325326</v>
      </c>
      <c r="I30" s="282"/>
      <c r="J30" s="287" t="s">
        <v>487</v>
      </c>
      <c r="K30" s="293">
        <v>474206390.07</v>
      </c>
      <c r="L30" s="293"/>
      <c r="M30" s="291">
        <f t="shared" si="5"/>
        <v>474206390.07</v>
      </c>
    </row>
    <row r="31" spans="1:13" ht="18">
      <c r="A31" s="290" t="s">
        <v>489</v>
      </c>
      <c r="B31" s="291">
        <v>0</v>
      </c>
      <c r="C31" s="291">
        <v>0</v>
      </c>
      <c r="D31" s="291">
        <f t="shared" si="4"/>
        <v>300</v>
      </c>
      <c r="E31" s="291">
        <f t="shared" si="0"/>
        <v>0</v>
      </c>
      <c r="F31" s="292" t="s">
        <v>504</v>
      </c>
      <c r="G31" s="291">
        <f t="shared" si="1"/>
        <v>300</v>
      </c>
      <c r="H31" s="294" t="s">
        <v>505</v>
      </c>
      <c r="I31" s="282"/>
      <c r="J31" s="287" t="s">
        <v>488</v>
      </c>
      <c r="K31" s="293">
        <v>12776535.56</v>
      </c>
      <c r="L31" s="293"/>
      <c r="M31" s="291">
        <f t="shared" si="5"/>
        <v>12776535.56</v>
      </c>
    </row>
    <row r="32" spans="1:13" ht="18.75" thickBot="1">
      <c r="A32" s="295" t="s">
        <v>220</v>
      </c>
      <c r="B32" s="296">
        <f>SUM(B12:B31)</f>
        <v>697743916.84</v>
      </c>
      <c r="C32" s="296">
        <f>SUM(C12:C31)</f>
        <v>735311752.0799999</v>
      </c>
      <c r="D32" s="296">
        <f>SUM(D12:D31)</f>
        <v>751909600.6199999</v>
      </c>
      <c r="E32" s="296">
        <f>SUM(E12:E31)</f>
        <v>37567835.24000002</v>
      </c>
      <c r="F32" s="297">
        <f>E32/B32</f>
        <v>0.053841867099523155</v>
      </c>
      <c r="G32" s="296">
        <f>SUM(G12:G31)</f>
        <v>16597848.539999995</v>
      </c>
      <c r="H32" s="297">
        <f>G32/C32</f>
        <v>0.0225725326612136</v>
      </c>
      <c r="I32" s="282"/>
      <c r="J32" s="287" t="s">
        <v>397</v>
      </c>
      <c r="K32" s="293">
        <v>54939</v>
      </c>
      <c r="L32" s="293"/>
      <c r="M32" s="291">
        <f t="shared" si="5"/>
        <v>54939</v>
      </c>
    </row>
    <row r="33" spans="1:13" ht="18.75" thickTop="1">
      <c r="A33" s="290" t="s">
        <v>490</v>
      </c>
      <c r="B33" s="291"/>
      <c r="C33" s="291"/>
      <c r="D33" s="291"/>
      <c r="E33" s="291" t="s">
        <v>106</v>
      </c>
      <c r="F33" s="292" t="s">
        <v>456</v>
      </c>
      <c r="G33" s="291" t="s">
        <v>106</v>
      </c>
      <c r="H33" s="292" t="s">
        <v>106</v>
      </c>
      <c r="I33" s="282"/>
      <c r="J33" s="287" t="s">
        <v>398</v>
      </c>
      <c r="K33" s="293">
        <v>22029.73</v>
      </c>
      <c r="L33" s="293"/>
      <c r="M33" s="291">
        <f t="shared" si="5"/>
        <v>22029.73</v>
      </c>
    </row>
    <row r="34" spans="1:13" ht="18">
      <c r="A34" s="290" t="s">
        <v>491</v>
      </c>
      <c r="B34" s="291">
        <v>153466242.91</v>
      </c>
      <c r="C34" s="291">
        <v>157042850.76</v>
      </c>
      <c r="D34" s="291">
        <f>M37</f>
        <v>156485155.59</v>
      </c>
      <c r="E34" s="291">
        <f>-B34+C34</f>
        <v>3576607.849999994</v>
      </c>
      <c r="F34" s="292">
        <f>E34/B34</f>
        <v>0.02330550212333985</v>
      </c>
      <c r="G34" s="291">
        <f>-C34+D34</f>
        <v>-557695.1699999869</v>
      </c>
      <c r="H34" s="292">
        <f>G34/B34</f>
        <v>-0.0036339924626098146</v>
      </c>
      <c r="I34" s="282"/>
      <c r="J34" s="287" t="s">
        <v>489</v>
      </c>
      <c r="K34" s="293">
        <v>300</v>
      </c>
      <c r="L34" s="293"/>
      <c r="M34" s="291">
        <f t="shared" si="5"/>
        <v>300</v>
      </c>
    </row>
    <row r="35" spans="1:13" ht="18.75" thickBot="1">
      <c r="A35" s="290" t="s">
        <v>493</v>
      </c>
      <c r="B35" s="291">
        <v>399101.27</v>
      </c>
      <c r="C35" s="291">
        <v>222416.74</v>
      </c>
      <c r="D35" s="291">
        <f>M38</f>
        <v>350332.36</v>
      </c>
      <c r="E35" s="291">
        <f>-B35+C35</f>
        <v>-176684.53000000003</v>
      </c>
      <c r="F35" s="292">
        <f>E35/B35</f>
        <v>-0.44270600792625897</v>
      </c>
      <c r="G35" s="291">
        <f>-C35+D35</f>
        <v>127915.62</v>
      </c>
      <c r="H35" s="292">
        <f>G35/B35</f>
        <v>0.3205091780339361</v>
      </c>
      <c r="I35" s="282"/>
      <c r="J35" s="298" t="s">
        <v>220</v>
      </c>
      <c r="K35" s="299">
        <f>SUM(K12:K34)</f>
        <v>751909600.6199999</v>
      </c>
      <c r="L35" s="299">
        <f>SUM(L12:L34)</f>
        <v>0</v>
      </c>
      <c r="M35" s="299">
        <f>SUM(M12:M34)</f>
        <v>751909600.6199999</v>
      </c>
    </row>
    <row r="36" spans="1:13" ht="18.75" thickTop="1">
      <c r="A36" s="290" t="s">
        <v>106</v>
      </c>
      <c r="B36" s="293"/>
      <c r="C36" s="291"/>
      <c r="D36" s="291" t="s">
        <v>106</v>
      </c>
      <c r="E36" s="291" t="s">
        <v>106</v>
      </c>
      <c r="F36" s="292" t="s">
        <v>106</v>
      </c>
      <c r="G36" s="291" t="s">
        <v>106</v>
      </c>
      <c r="H36" s="292" t="s">
        <v>106</v>
      </c>
      <c r="I36" s="282"/>
      <c r="J36" s="287" t="s">
        <v>490</v>
      </c>
      <c r="K36" s="291"/>
      <c r="L36" s="291"/>
      <c r="M36" s="291" t="s">
        <v>106</v>
      </c>
    </row>
    <row r="37" spans="4:13" ht="18">
      <c r="D37" s="283" t="s">
        <v>450</v>
      </c>
      <c r="I37" s="282"/>
      <c r="J37" s="287" t="s">
        <v>491</v>
      </c>
      <c r="K37" s="293">
        <v>156485155.59</v>
      </c>
      <c r="L37" s="293"/>
      <c r="M37" s="291">
        <f>K37+L37</f>
        <v>156485155.59</v>
      </c>
    </row>
    <row r="38" spans="1:13" ht="18">
      <c r="A38" s="284" t="s">
        <v>450</v>
      </c>
      <c r="B38" s="284"/>
      <c r="C38" s="284"/>
      <c r="D38" s="280"/>
      <c r="E38" s="280"/>
      <c r="F38" s="280"/>
      <c r="G38" s="280"/>
      <c r="H38" s="280"/>
      <c r="I38" s="282"/>
      <c r="J38" s="287" t="s">
        <v>493</v>
      </c>
      <c r="K38" s="293">
        <v>350332.36</v>
      </c>
      <c r="L38" s="293"/>
      <c r="M38" s="291">
        <f>K38+L38</f>
        <v>350332.36</v>
      </c>
    </row>
    <row r="39" spans="1:9" ht="18">
      <c r="A39" s="284" t="s">
        <v>106</v>
      </c>
      <c r="B39" s="284"/>
      <c r="C39" s="284"/>
      <c r="D39" s="280"/>
      <c r="E39" s="300" t="s">
        <v>106</v>
      </c>
      <c r="F39" s="280"/>
      <c r="G39" s="280"/>
      <c r="H39" s="280"/>
      <c r="I39" s="282"/>
    </row>
    <row r="40" spans="1:9" ht="18">
      <c r="A40" s="282" t="s">
        <v>106</v>
      </c>
      <c r="B40" s="282"/>
      <c r="C40" s="282"/>
      <c r="D40" s="282"/>
      <c r="E40" s="301" t="s">
        <v>106</v>
      </c>
      <c r="F40" s="282"/>
      <c r="G40" s="282"/>
      <c r="H40" s="282"/>
      <c r="I40" s="282"/>
    </row>
    <row r="41" spans="1:13" ht="18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</row>
    <row r="42" spans="1:13" ht="18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</row>
    <row r="43" spans="1:13" ht="18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18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spans="1:13" ht="18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1:13" ht="18">
      <c r="A46" s="302" t="s">
        <v>209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1:13" ht="18">
      <c r="A47" s="302" t="s">
        <v>494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</row>
    <row r="48" ht="18">
      <c r="A48" s="302" t="s">
        <v>495</v>
      </c>
    </row>
    <row r="49" ht="18">
      <c r="A49" s="302" t="s">
        <v>496</v>
      </c>
    </row>
    <row r="50" ht="18">
      <c r="A50" s="302" t="s">
        <v>506</v>
      </c>
    </row>
    <row r="51" ht="18">
      <c r="A51" s="302" t="s">
        <v>497</v>
      </c>
    </row>
    <row r="52" ht="18">
      <c r="A52" s="302" t="s">
        <v>498</v>
      </c>
    </row>
    <row r="53" ht="18">
      <c r="A53" s="302" t="s">
        <v>499</v>
      </c>
    </row>
    <row r="54" ht="18">
      <c r="A54" s="302" t="s">
        <v>500</v>
      </c>
    </row>
    <row r="55" ht="12.75">
      <c r="A55" s="303" t="s">
        <v>106</v>
      </c>
    </row>
    <row r="56" ht="12.75">
      <c r="A56" s="303" t="s">
        <v>106</v>
      </c>
    </row>
    <row r="57" ht="12.75">
      <c r="A57" s="303" t="s">
        <v>106</v>
      </c>
    </row>
    <row r="58" ht="12.75">
      <c r="A58" s="303" t="s">
        <v>106</v>
      </c>
    </row>
    <row r="59" ht="12.75">
      <c r="A59" s="303" t="s">
        <v>106</v>
      </c>
    </row>
    <row r="60" ht="12.75">
      <c r="A60" s="303" t="s">
        <v>106</v>
      </c>
    </row>
    <row r="61" ht="12.75">
      <c r="A61" s="303" t="s">
        <v>106</v>
      </c>
    </row>
    <row r="62" ht="12.75">
      <c r="A62" s="303" t="s">
        <v>106</v>
      </c>
    </row>
    <row r="63" ht="12.75">
      <c r="A63" s="303" t="s">
        <v>106</v>
      </c>
    </row>
    <row r="64" ht="12.75">
      <c r="A64" s="303" t="s">
        <v>106</v>
      </c>
    </row>
    <row r="65" ht="12.75">
      <c r="A65" s="303" t="s">
        <v>106</v>
      </c>
    </row>
    <row r="66" ht="12.75">
      <c r="A66" s="303" t="s">
        <v>106</v>
      </c>
    </row>
    <row r="67" ht="12.75">
      <c r="A67" s="303" t="s">
        <v>105</v>
      </c>
    </row>
    <row r="68" ht="12.75">
      <c r="A68" s="303" t="s">
        <v>106</v>
      </c>
    </row>
    <row r="69" ht="12.75">
      <c r="A69" s="303" t="s">
        <v>106</v>
      </c>
    </row>
    <row r="70" ht="12.75">
      <c r="A70" s="303" t="s">
        <v>106</v>
      </c>
    </row>
    <row r="71" ht="12.75">
      <c r="A71" s="303" t="s">
        <v>106</v>
      </c>
    </row>
    <row r="72" ht="12.75">
      <c r="A72" s="303" t="s">
        <v>106</v>
      </c>
    </row>
    <row r="73" ht="12.75">
      <c r="A73" s="303" t="s">
        <v>106</v>
      </c>
    </row>
    <row r="74" ht="12.75">
      <c r="A74" s="303" t="s">
        <v>106</v>
      </c>
    </row>
    <row r="75" ht="12.75">
      <c r="A75" s="303" t="s">
        <v>106</v>
      </c>
    </row>
    <row r="76" ht="12.75">
      <c r="A76" s="303" t="s">
        <v>105</v>
      </c>
    </row>
    <row r="77" ht="12.75">
      <c r="A77" s="303" t="s">
        <v>106</v>
      </c>
    </row>
    <row r="78" ht="12.75">
      <c r="A78" s="303" t="s">
        <v>106</v>
      </c>
    </row>
    <row r="79" ht="12.75">
      <c r="A79" s="303" t="s">
        <v>106</v>
      </c>
    </row>
    <row r="80" ht="12.75">
      <c r="A80" s="303" t="s">
        <v>106</v>
      </c>
    </row>
    <row r="81" ht="12.75">
      <c r="A81" s="303" t="s">
        <v>106</v>
      </c>
    </row>
    <row r="82" ht="12.75">
      <c r="A82" s="303" t="s">
        <v>106</v>
      </c>
    </row>
    <row r="83" ht="12.75">
      <c r="A83" s="303" t="s">
        <v>106</v>
      </c>
    </row>
    <row r="84" ht="12.75">
      <c r="A84" s="303" t="s">
        <v>106</v>
      </c>
    </row>
    <row r="85" ht="12.75">
      <c r="A85" s="303" t="s">
        <v>106</v>
      </c>
    </row>
    <row r="86" ht="12.75">
      <c r="A86" s="303" t="s">
        <v>106</v>
      </c>
    </row>
    <row r="87" ht="12.75">
      <c r="A87" s="303" t="s">
        <v>106</v>
      </c>
    </row>
    <row r="88" ht="12.75">
      <c r="A88" s="303" t="s">
        <v>106</v>
      </c>
    </row>
    <row r="89" ht="12.75">
      <c r="A89" s="303" t="s">
        <v>106</v>
      </c>
    </row>
    <row r="90" ht="12.75">
      <c r="A90" s="303" t="s">
        <v>106</v>
      </c>
    </row>
    <row r="91" ht="12.75">
      <c r="A91" s="303" t="s">
        <v>106</v>
      </c>
    </row>
    <row r="92" ht="12.75">
      <c r="A92" s="303" t="s">
        <v>106</v>
      </c>
    </row>
  </sheetData>
  <printOptions horizontalCentered="1"/>
  <pageMargins left="0.5" right="0.5" top="1.5" bottom="0.5" header="0" footer="0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10546875" style="41" bestFit="1" customWidth="1"/>
    <col min="2" max="2" width="16.4453125" style="41" bestFit="1" customWidth="1"/>
    <col min="3" max="3" width="17.5546875" style="41" customWidth="1"/>
    <col min="4" max="4" width="19.88671875" style="41" bestFit="1" customWidth="1"/>
    <col min="5" max="6" width="17.10546875" style="41" bestFit="1" customWidth="1"/>
    <col min="7" max="8" width="12.21484375" style="41" customWidth="1"/>
    <col min="9" max="9" width="13.77734375" style="41" customWidth="1"/>
    <col min="10" max="16384" width="12.21484375" style="41" customWidth="1"/>
  </cols>
  <sheetData>
    <row r="1" spans="2:10" ht="18">
      <c r="B1" s="42"/>
      <c r="C1" s="42" t="s">
        <v>0</v>
      </c>
      <c r="D1" s="42"/>
      <c r="E1" s="42"/>
      <c r="F1" s="42"/>
      <c r="G1" s="43"/>
      <c r="H1" s="43"/>
      <c r="I1" s="43"/>
      <c r="J1" s="43"/>
    </row>
    <row r="2" spans="1:10" ht="18">
      <c r="A2" s="42"/>
      <c r="B2" s="42"/>
      <c r="C2" s="42" t="s">
        <v>102</v>
      </c>
      <c r="D2" s="42"/>
      <c r="E2" s="42"/>
      <c r="F2" s="42"/>
      <c r="G2" s="43"/>
      <c r="H2" s="43"/>
      <c r="I2" s="43"/>
      <c r="J2" s="43"/>
    </row>
    <row r="3" spans="1:10" ht="18">
      <c r="A3" s="42" t="s">
        <v>103</v>
      </c>
      <c r="B3" s="42" t="s">
        <v>104</v>
      </c>
      <c r="C3" s="42" t="s">
        <v>105</v>
      </c>
      <c r="D3" s="42" t="s">
        <v>106</v>
      </c>
      <c r="E3" s="42"/>
      <c r="F3" s="44" t="s">
        <v>107</v>
      </c>
      <c r="G3" s="43"/>
      <c r="H3" s="43"/>
      <c r="I3" s="43"/>
      <c r="J3" s="43"/>
    </row>
    <row r="4" spans="1:10" ht="18">
      <c r="A4" s="45" t="s">
        <v>108</v>
      </c>
      <c r="B4" s="46" t="s">
        <v>109</v>
      </c>
      <c r="C4" s="46" t="s">
        <v>110</v>
      </c>
      <c r="D4" s="45" t="s">
        <v>108</v>
      </c>
      <c r="E4" s="46" t="s">
        <v>109</v>
      </c>
      <c r="F4" s="46" t="s">
        <v>110</v>
      </c>
      <c r="G4" s="43"/>
      <c r="H4" s="47" t="s">
        <v>111</v>
      </c>
      <c r="I4" s="47" t="s">
        <v>111</v>
      </c>
      <c r="J4" s="43"/>
    </row>
    <row r="5" spans="1:10" ht="18">
      <c r="A5" s="48" t="s">
        <v>112</v>
      </c>
      <c r="B5" s="49">
        <v>1609873.36</v>
      </c>
      <c r="C5" s="50">
        <f aca="true" t="shared" si="0" ref="C5:C36">B5+H5</f>
        <v>9432222.2</v>
      </c>
      <c r="D5" s="51" t="s">
        <v>113</v>
      </c>
      <c r="E5" s="49">
        <v>732998.04</v>
      </c>
      <c r="F5" s="50">
        <f aca="true" t="shared" si="1" ref="F5:F51">E5+I5</f>
        <v>4364536.1</v>
      </c>
      <c r="G5" s="43"/>
      <c r="H5" s="50">
        <v>7822348.84</v>
      </c>
      <c r="I5" s="50">
        <v>3631538.06</v>
      </c>
      <c r="J5" s="43"/>
    </row>
    <row r="6" spans="1:10" ht="18">
      <c r="A6" s="48" t="s">
        <v>114</v>
      </c>
      <c r="B6" s="49">
        <v>615444.89</v>
      </c>
      <c r="C6" s="50">
        <f t="shared" si="0"/>
        <v>3496687.91</v>
      </c>
      <c r="D6" s="51" t="s">
        <v>115</v>
      </c>
      <c r="E6" s="49">
        <v>125978.13</v>
      </c>
      <c r="F6" s="50">
        <f t="shared" si="1"/>
        <v>856869.87</v>
      </c>
      <c r="G6" s="43"/>
      <c r="H6" s="50">
        <v>2881243.02</v>
      </c>
      <c r="I6" s="50">
        <v>730891.74</v>
      </c>
      <c r="J6" s="43"/>
    </row>
    <row r="7" spans="1:10" ht="18">
      <c r="A7" s="48" t="s">
        <v>116</v>
      </c>
      <c r="B7" s="49">
        <v>247491.54</v>
      </c>
      <c r="C7" s="50">
        <f t="shared" si="0"/>
        <v>1651088.17</v>
      </c>
      <c r="D7" s="51" t="s">
        <v>117</v>
      </c>
      <c r="E7" s="49">
        <v>515453.37</v>
      </c>
      <c r="F7" s="50">
        <f t="shared" si="1"/>
        <v>3127490.79</v>
      </c>
      <c r="G7" s="43"/>
      <c r="H7" s="50">
        <v>1403596.63</v>
      </c>
      <c r="I7" s="50">
        <v>2612037.42</v>
      </c>
      <c r="J7" s="43"/>
    </row>
    <row r="8" spans="1:10" ht="18">
      <c r="A8" s="48" t="s">
        <v>118</v>
      </c>
      <c r="B8" s="49">
        <v>64249.95</v>
      </c>
      <c r="C8" s="50">
        <f t="shared" si="0"/>
        <v>512649.07</v>
      </c>
      <c r="D8" s="51" t="s">
        <v>119</v>
      </c>
      <c r="E8" s="49">
        <v>552681.74</v>
      </c>
      <c r="F8" s="50">
        <f t="shared" si="1"/>
        <v>3517773.26</v>
      </c>
      <c r="G8" s="43"/>
      <c r="H8" s="50">
        <v>448399.12</v>
      </c>
      <c r="I8" s="50">
        <v>2965091.52</v>
      </c>
      <c r="J8" s="43"/>
    </row>
    <row r="9" spans="1:10" ht="18">
      <c r="A9" s="48" t="s">
        <v>120</v>
      </c>
      <c r="B9" s="49">
        <v>2285023.63</v>
      </c>
      <c r="C9" s="50">
        <f t="shared" si="0"/>
        <v>14004297.899999999</v>
      </c>
      <c r="D9" s="51" t="s">
        <v>121</v>
      </c>
      <c r="E9" s="49">
        <v>758062.39</v>
      </c>
      <c r="F9" s="50">
        <f t="shared" si="1"/>
        <v>4428546.42</v>
      </c>
      <c r="G9" s="43"/>
      <c r="H9" s="50">
        <v>11719274.27</v>
      </c>
      <c r="I9" s="50">
        <v>3670484.03</v>
      </c>
      <c r="J9" s="43"/>
    </row>
    <row r="10" spans="1:10" ht="18">
      <c r="A10" s="48" t="s">
        <v>122</v>
      </c>
      <c r="B10" s="49">
        <v>1602474.22</v>
      </c>
      <c r="C10" s="50">
        <f t="shared" si="0"/>
        <v>10233680.91</v>
      </c>
      <c r="D10" s="51" t="s">
        <v>123</v>
      </c>
      <c r="E10" s="49">
        <v>299398.45</v>
      </c>
      <c r="F10" s="50">
        <f t="shared" si="1"/>
        <v>1704246.71</v>
      </c>
      <c r="G10" s="43"/>
      <c r="H10" s="50">
        <v>8631206.69</v>
      </c>
      <c r="I10" s="50">
        <v>1404848.26</v>
      </c>
      <c r="J10" s="43"/>
    </row>
    <row r="11" spans="1:10" ht="18">
      <c r="A11" s="48" t="s">
        <v>124</v>
      </c>
      <c r="B11" s="49">
        <v>505519.79</v>
      </c>
      <c r="C11" s="50">
        <f t="shared" si="0"/>
        <v>3341883.86</v>
      </c>
      <c r="D11" s="51" t="s">
        <v>125</v>
      </c>
      <c r="E11" s="49">
        <v>259302.39</v>
      </c>
      <c r="F11" s="50">
        <f t="shared" si="1"/>
        <v>1522127.9700000002</v>
      </c>
      <c r="G11" s="43"/>
      <c r="H11" s="50">
        <v>2836364.07</v>
      </c>
      <c r="I11" s="50">
        <v>1262825.58</v>
      </c>
      <c r="J11" s="43"/>
    </row>
    <row r="12" spans="1:10" ht="18">
      <c r="A12" s="48" t="s">
        <v>126</v>
      </c>
      <c r="B12" s="49">
        <v>66082.48</v>
      </c>
      <c r="C12" s="50">
        <f t="shared" si="0"/>
        <v>442433.1</v>
      </c>
      <c r="D12" s="51" t="s">
        <v>127</v>
      </c>
      <c r="E12" s="49">
        <v>3993117.72</v>
      </c>
      <c r="F12" s="50">
        <f t="shared" si="1"/>
        <v>21188243.189999998</v>
      </c>
      <c r="G12" s="43"/>
      <c r="H12" s="50">
        <v>376350.62</v>
      </c>
      <c r="I12" s="50">
        <v>17195125.47</v>
      </c>
      <c r="J12" s="43"/>
    </row>
    <row r="13" spans="1:10" ht="18">
      <c r="A13" s="48" t="s">
        <v>128</v>
      </c>
      <c r="B13" s="49">
        <v>358073.7</v>
      </c>
      <c r="C13" s="50">
        <f t="shared" si="0"/>
        <v>2122121.47</v>
      </c>
      <c r="D13" s="51" t="s">
        <v>129</v>
      </c>
      <c r="E13" s="49">
        <v>429510.69</v>
      </c>
      <c r="F13" s="50">
        <f t="shared" si="1"/>
        <v>2849123.33</v>
      </c>
      <c r="G13" s="43"/>
      <c r="H13" s="50">
        <v>1764047.77</v>
      </c>
      <c r="I13" s="50">
        <v>2419612.64</v>
      </c>
      <c r="J13" s="43"/>
    </row>
    <row r="14" spans="1:10" ht="18">
      <c r="A14" s="48" t="s">
        <v>130</v>
      </c>
      <c r="B14" s="49">
        <v>577178.91</v>
      </c>
      <c r="C14" s="50">
        <f t="shared" si="0"/>
        <v>3532350.44</v>
      </c>
      <c r="D14" s="51" t="s">
        <v>131</v>
      </c>
      <c r="E14" s="49">
        <v>382045.53</v>
      </c>
      <c r="F14" s="50">
        <f t="shared" si="1"/>
        <v>2543711.16</v>
      </c>
      <c r="G14" s="43"/>
      <c r="H14" s="50">
        <v>2955171.53</v>
      </c>
      <c r="I14" s="50">
        <v>2161665.63</v>
      </c>
      <c r="J14" s="43"/>
    </row>
    <row r="15" spans="1:10" ht="18">
      <c r="A15" s="48" t="s">
        <v>132</v>
      </c>
      <c r="B15" s="49">
        <v>348960.54</v>
      </c>
      <c r="C15" s="50">
        <f t="shared" si="0"/>
        <v>2197117.61</v>
      </c>
      <c r="D15" s="51" t="s">
        <v>133</v>
      </c>
      <c r="E15" s="49">
        <v>1423990.96</v>
      </c>
      <c r="F15" s="50">
        <f t="shared" si="1"/>
        <v>8440889.129999999</v>
      </c>
      <c r="G15" s="43"/>
      <c r="H15" s="50">
        <v>1848157.07</v>
      </c>
      <c r="I15" s="50">
        <v>7016898.17</v>
      </c>
      <c r="J15" s="43"/>
    </row>
    <row r="16" spans="1:10" ht="18">
      <c r="A16" s="48" t="s">
        <v>134</v>
      </c>
      <c r="B16" s="49">
        <v>159832.09</v>
      </c>
      <c r="C16" s="50">
        <f t="shared" si="0"/>
        <v>1147311.1400000001</v>
      </c>
      <c r="D16" s="51" t="s">
        <v>135</v>
      </c>
      <c r="E16" s="49">
        <v>50016.05</v>
      </c>
      <c r="F16" s="50">
        <f t="shared" si="1"/>
        <v>424657.76</v>
      </c>
      <c r="G16" s="43"/>
      <c r="H16" s="50">
        <v>987479.05</v>
      </c>
      <c r="I16" s="50">
        <v>374641.71</v>
      </c>
      <c r="J16" s="43"/>
    </row>
    <row r="17" spans="1:10" ht="18">
      <c r="A17" s="48" t="s">
        <v>136</v>
      </c>
      <c r="B17" s="49">
        <v>275156.14</v>
      </c>
      <c r="C17" s="50">
        <f t="shared" si="0"/>
        <v>1701485.54</v>
      </c>
      <c r="D17" s="51" t="s">
        <v>137</v>
      </c>
      <c r="E17" s="49">
        <v>572299.48</v>
      </c>
      <c r="F17" s="50">
        <f t="shared" si="1"/>
        <v>3545030.72</v>
      </c>
      <c r="G17" s="43"/>
      <c r="H17" s="50">
        <v>1426329.4</v>
      </c>
      <c r="I17" s="50">
        <v>2972731.24</v>
      </c>
      <c r="J17" s="43"/>
    </row>
    <row r="18" spans="1:10" ht="18">
      <c r="A18" s="48" t="s">
        <v>138</v>
      </c>
      <c r="B18" s="49">
        <v>64951.82</v>
      </c>
      <c r="C18" s="50">
        <f t="shared" si="0"/>
        <v>538404.0499999999</v>
      </c>
      <c r="D18" s="51" t="s">
        <v>139</v>
      </c>
      <c r="E18" s="49">
        <v>3287968.77</v>
      </c>
      <c r="F18" s="50">
        <f t="shared" si="1"/>
        <v>17785869.48</v>
      </c>
      <c r="G18" s="43"/>
      <c r="H18" s="50">
        <v>473452.23</v>
      </c>
      <c r="I18" s="50">
        <v>14497900.71</v>
      </c>
      <c r="J18" s="43"/>
    </row>
    <row r="19" spans="1:10" ht="18">
      <c r="A19" s="48" t="s">
        <v>140</v>
      </c>
      <c r="B19" s="49">
        <v>548831.64</v>
      </c>
      <c r="C19" s="50">
        <f t="shared" si="0"/>
        <v>3622601.4</v>
      </c>
      <c r="D19" s="51" t="s">
        <v>141</v>
      </c>
      <c r="E19" s="49">
        <v>33691.98</v>
      </c>
      <c r="F19" s="50">
        <f t="shared" si="1"/>
        <v>203277.85</v>
      </c>
      <c r="G19" s="43"/>
      <c r="H19" s="50">
        <v>3073769.76</v>
      </c>
      <c r="I19" s="50">
        <v>169585.87</v>
      </c>
      <c r="J19" s="43"/>
    </row>
    <row r="20" spans="1:10" ht="18">
      <c r="A20" s="48" t="s">
        <v>142</v>
      </c>
      <c r="B20" s="49">
        <v>1103209.71</v>
      </c>
      <c r="C20" s="50">
        <f t="shared" si="0"/>
        <v>6481915.4</v>
      </c>
      <c r="D20" s="51" t="s">
        <v>143</v>
      </c>
      <c r="E20" s="49">
        <v>87880.81</v>
      </c>
      <c r="F20" s="50">
        <f t="shared" si="1"/>
        <v>583346.81</v>
      </c>
      <c r="G20" s="43"/>
      <c r="H20" s="50">
        <v>5378705.69</v>
      </c>
      <c r="I20" s="50">
        <v>495466</v>
      </c>
      <c r="J20" s="43"/>
    </row>
    <row r="21" spans="1:10" ht="18">
      <c r="A21" s="48" t="s">
        <v>144</v>
      </c>
      <c r="B21" s="49">
        <v>105377.57</v>
      </c>
      <c r="C21" s="50">
        <f t="shared" si="0"/>
        <v>723083.01</v>
      </c>
      <c r="D21" s="51" t="s">
        <v>145</v>
      </c>
      <c r="E21" s="49">
        <v>760481.35</v>
      </c>
      <c r="F21" s="50">
        <f t="shared" si="1"/>
        <v>4355795.41</v>
      </c>
      <c r="G21" s="43"/>
      <c r="H21" s="50">
        <v>617705.44</v>
      </c>
      <c r="I21" s="50">
        <v>3595314.06</v>
      </c>
      <c r="J21" s="43"/>
    </row>
    <row r="22" spans="1:10" ht="18">
      <c r="A22" s="48" t="s">
        <v>146</v>
      </c>
      <c r="B22" s="49">
        <v>1218495.16</v>
      </c>
      <c r="C22" s="50">
        <f t="shared" si="0"/>
        <v>7712222.12</v>
      </c>
      <c r="D22" s="51" t="s">
        <v>147</v>
      </c>
      <c r="E22" s="49">
        <v>214675.82</v>
      </c>
      <c r="F22" s="50">
        <f t="shared" si="1"/>
        <v>1395864.2</v>
      </c>
      <c r="G22" s="43"/>
      <c r="H22" s="50">
        <v>6493726.96</v>
      </c>
      <c r="I22" s="50">
        <v>1181188.38</v>
      </c>
      <c r="J22" s="43"/>
    </row>
    <row r="23" spans="1:10" ht="18">
      <c r="A23" s="48" t="s">
        <v>148</v>
      </c>
      <c r="B23" s="49">
        <v>23708176.44</v>
      </c>
      <c r="C23" s="50">
        <f t="shared" si="0"/>
        <v>130501025.14</v>
      </c>
      <c r="D23" s="51" t="s">
        <v>149</v>
      </c>
      <c r="E23" s="49">
        <v>64981.98</v>
      </c>
      <c r="F23" s="50">
        <f t="shared" si="1"/>
        <v>421485.13999999996</v>
      </c>
      <c r="G23" s="43"/>
      <c r="H23" s="50">
        <v>106792848.7</v>
      </c>
      <c r="I23" s="50">
        <v>356503.16</v>
      </c>
      <c r="J23" s="43"/>
    </row>
    <row r="24" spans="1:10" ht="18">
      <c r="A24" s="48" t="s">
        <v>150</v>
      </c>
      <c r="B24" s="49">
        <v>171048.87</v>
      </c>
      <c r="C24" s="50">
        <f t="shared" si="0"/>
        <v>1187686.95</v>
      </c>
      <c r="D24" s="51" t="s">
        <v>151</v>
      </c>
      <c r="E24" s="49">
        <v>47374.16</v>
      </c>
      <c r="F24" s="50">
        <f t="shared" si="1"/>
        <v>421782.41000000003</v>
      </c>
      <c r="G24" s="43"/>
      <c r="H24" s="50">
        <v>1016638.08</v>
      </c>
      <c r="I24" s="50">
        <v>374408.25</v>
      </c>
      <c r="J24" s="43"/>
    </row>
    <row r="25" spans="1:10" ht="18">
      <c r="A25" s="48" t="s">
        <v>152</v>
      </c>
      <c r="B25" s="49">
        <v>128936.83</v>
      </c>
      <c r="C25" s="50">
        <f t="shared" si="0"/>
        <v>859584.48</v>
      </c>
      <c r="D25" s="51" t="s">
        <v>153</v>
      </c>
      <c r="E25" s="49">
        <v>107209.93</v>
      </c>
      <c r="F25" s="50">
        <f t="shared" si="1"/>
        <v>777180.69</v>
      </c>
      <c r="G25" s="43"/>
      <c r="H25" s="50">
        <v>730647.65</v>
      </c>
      <c r="I25" s="50">
        <v>669970.76</v>
      </c>
      <c r="J25" s="43"/>
    </row>
    <row r="26" spans="1:10" ht="18">
      <c r="A26" s="48" t="s">
        <v>154</v>
      </c>
      <c r="B26" s="49">
        <v>1132360.87</v>
      </c>
      <c r="C26" s="50">
        <f t="shared" si="0"/>
        <v>6071128.75</v>
      </c>
      <c r="D26" s="51" t="s">
        <v>155</v>
      </c>
      <c r="E26" s="49">
        <v>2180703.74</v>
      </c>
      <c r="F26" s="50">
        <f t="shared" si="1"/>
        <v>12585753.75</v>
      </c>
      <c r="G26" s="43"/>
      <c r="H26" s="50">
        <v>4938767.88</v>
      </c>
      <c r="I26" s="50">
        <v>10405050.01</v>
      </c>
      <c r="J26" s="43"/>
    </row>
    <row r="27" spans="1:10" ht="18">
      <c r="A27" s="48" t="s">
        <v>156</v>
      </c>
      <c r="B27" s="49">
        <v>930276.53</v>
      </c>
      <c r="C27" s="50">
        <f t="shared" si="0"/>
        <v>5196208.04</v>
      </c>
      <c r="D27" s="51" t="s">
        <v>157</v>
      </c>
      <c r="E27" s="49">
        <v>297755.93</v>
      </c>
      <c r="F27" s="50">
        <f t="shared" si="1"/>
        <v>2025993.5999999999</v>
      </c>
      <c r="G27" s="43"/>
      <c r="H27" s="50">
        <v>4265931.51</v>
      </c>
      <c r="I27" s="50">
        <v>1728237.67</v>
      </c>
      <c r="J27" s="43"/>
    </row>
    <row r="28" spans="1:10" ht="18">
      <c r="A28" s="48" t="s">
        <v>158</v>
      </c>
      <c r="B28" s="49">
        <v>199620.51</v>
      </c>
      <c r="C28" s="50">
        <f t="shared" si="0"/>
        <v>1455150.56</v>
      </c>
      <c r="D28" s="51" t="s">
        <v>159</v>
      </c>
      <c r="E28" s="49">
        <v>800200.65</v>
      </c>
      <c r="F28" s="50">
        <f t="shared" si="1"/>
        <v>5407440.12</v>
      </c>
      <c r="G28" s="43"/>
      <c r="H28" s="50">
        <v>1255530.05</v>
      </c>
      <c r="I28" s="50">
        <v>4607239.47</v>
      </c>
      <c r="J28" s="43"/>
    </row>
    <row r="29" spans="1:10" ht="18">
      <c r="A29" s="48" t="s">
        <v>160</v>
      </c>
      <c r="B29" s="49">
        <v>202014.43</v>
      </c>
      <c r="C29" s="50">
        <f t="shared" si="0"/>
        <v>1382588.3</v>
      </c>
      <c r="D29" s="51" t="s">
        <v>161</v>
      </c>
      <c r="E29" s="49">
        <v>755988.23</v>
      </c>
      <c r="F29" s="50">
        <f t="shared" si="1"/>
        <v>4704412.33</v>
      </c>
      <c r="G29" s="43"/>
      <c r="H29" s="50">
        <v>1180573.87</v>
      </c>
      <c r="I29" s="50">
        <v>3948424.1</v>
      </c>
      <c r="J29" s="43"/>
    </row>
    <row r="30" spans="1:10" ht="18">
      <c r="A30" s="48" t="s">
        <v>162</v>
      </c>
      <c r="B30" s="49">
        <v>500420.22</v>
      </c>
      <c r="C30" s="50">
        <f t="shared" si="0"/>
        <v>3123663.79</v>
      </c>
      <c r="D30" s="51" t="s">
        <v>163</v>
      </c>
      <c r="E30" s="49">
        <v>5240670.47</v>
      </c>
      <c r="F30" s="50">
        <f t="shared" si="1"/>
        <v>30245913.07</v>
      </c>
      <c r="G30" s="43"/>
      <c r="H30" s="50">
        <v>2623243.57</v>
      </c>
      <c r="I30" s="50">
        <v>25005242.6</v>
      </c>
      <c r="J30" s="43"/>
    </row>
    <row r="31" spans="1:10" ht="18">
      <c r="A31" s="48" t="s">
        <v>164</v>
      </c>
      <c r="B31" s="49">
        <v>705190.08</v>
      </c>
      <c r="C31" s="50">
        <f t="shared" si="0"/>
        <v>4209711.9799999995</v>
      </c>
      <c r="D31" s="51" t="s">
        <v>165</v>
      </c>
      <c r="E31" s="49">
        <v>289519.19</v>
      </c>
      <c r="F31" s="50">
        <f t="shared" si="1"/>
        <v>1780392.64</v>
      </c>
      <c r="G31" s="43"/>
      <c r="H31" s="50">
        <v>3504521.9</v>
      </c>
      <c r="I31" s="50">
        <v>1490873.45</v>
      </c>
      <c r="J31" s="43"/>
    </row>
    <row r="32" spans="1:10" ht="18">
      <c r="A32" s="48" t="s">
        <v>166</v>
      </c>
      <c r="B32" s="49">
        <v>455306.56</v>
      </c>
      <c r="C32" s="50">
        <f t="shared" si="0"/>
        <v>2867825.47</v>
      </c>
      <c r="D32" s="51" t="s">
        <v>167</v>
      </c>
      <c r="E32" s="49">
        <v>116761.87</v>
      </c>
      <c r="F32" s="50">
        <f t="shared" si="1"/>
        <v>796749.7</v>
      </c>
      <c r="G32" s="43"/>
      <c r="H32" s="50">
        <v>2412518.91</v>
      </c>
      <c r="I32" s="50">
        <v>679987.83</v>
      </c>
      <c r="J32" s="43"/>
    </row>
    <row r="33" spans="1:10" ht="18">
      <c r="A33" s="48" t="s">
        <v>168</v>
      </c>
      <c r="B33" s="49">
        <v>140715.99</v>
      </c>
      <c r="C33" s="50">
        <f t="shared" si="0"/>
        <v>878727.86</v>
      </c>
      <c r="D33" s="51" t="s">
        <v>169</v>
      </c>
      <c r="E33" s="49">
        <v>4337820.01</v>
      </c>
      <c r="F33" s="50">
        <f t="shared" si="1"/>
        <v>32253085.130000003</v>
      </c>
      <c r="G33" s="43"/>
      <c r="H33" s="50">
        <v>738011.87</v>
      </c>
      <c r="I33" s="50">
        <v>27915265.12</v>
      </c>
      <c r="J33" s="43"/>
    </row>
    <row r="34" spans="1:10" ht="18">
      <c r="A34" s="48" t="s">
        <v>170</v>
      </c>
      <c r="B34" s="49">
        <v>1201537.43</v>
      </c>
      <c r="C34" s="50">
        <f t="shared" si="0"/>
        <v>7424088.22</v>
      </c>
      <c r="D34" s="51" t="s">
        <v>171</v>
      </c>
      <c r="E34" s="49">
        <v>23951271.8</v>
      </c>
      <c r="F34" s="50">
        <f t="shared" si="1"/>
        <v>134821559.31</v>
      </c>
      <c r="G34" s="43"/>
      <c r="H34" s="50">
        <v>6222550.79</v>
      </c>
      <c r="I34" s="50">
        <v>110870287.51</v>
      </c>
      <c r="J34" s="43"/>
    </row>
    <row r="35" spans="1:10" ht="18">
      <c r="A35" s="48" t="s">
        <v>172</v>
      </c>
      <c r="B35" s="49">
        <v>90821.43</v>
      </c>
      <c r="C35" s="50">
        <f t="shared" si="0"/>
        <v>617026.06</v>
      </c>
      <c r="D35" s="51" t="s">
        <v>173</v>
      </c>
      <c r="E35" s="49">
        <v>244725.9</v>
      </c>
      <c r="F35" s="50">
        <f t="shared" si="1"/>
        <v>1613855.8299999998</v>
      </c>
      <c r="G35" s="43"/>
      <c r="H35" s="50">
        <v>526204.63</v>
      </c>
      <c r="I35" s="50">
        <v>1369129.93</v>
      </c>
      <c r="J35" s="43"/>
    </row>
    <row r="36" spans="1:10" ht="18">
      <c r="A36" s="48" t="s">
        <v>174</v>
      </c>
      <c r="B36" s="49">
        <v>1580619.48</v>
      </c>
      <c r="C36" s="50">
        <f t="shared" si="0"/>
        <v>9247783.32</v>
      </c>
      <c r="D36" s="51" t="s">
        <v>175</v>
      </c>
      <c r="E36" s="49">
        <v>98897.46</v>
      </c>
      <c r="F36" s="50">
        <f t="shared" si="1"/>
        <v>681409.07</v>
      </c>
      <c r="G36" s="43"/>
      <c r="H36" s="50">
        <v>7667163.84</v>
      </c>
      <c r="I36" s="50">
        <v>582511.61</v>
      </c>
      <c r="J36" s="43"/>
    </row>
    <row r="37" spans="1:10" ht="18">
      <c r="A37" s="48" t="s">
        <v>176</v>
      </c>
      <c r="B37" s="49">
        <v>8711701.35</v>
      </c>
      <c r="C37" s="50">
        <f aca="true" t="shared" si="2" ref="C37:C53">B37+H37</f>
        <v>50779372.13</v>
      </c>
      <c r="D37" s="51" t="s">
        <v>177</v>
      </c>
      <c r="E37" s="49">
        <v>4284249.57</v>
      </c>
      <c r="F37" s="50">
        <f t="shared" si="1"/>
        <v>23573652.580000002</v>
      </c>
      <c r="G37" s="43"/>
      <c r="H37" s="50">
        <v>42067670.78</v>
      </c>
      <c r="I37" s="50">
        <v>19289403.01</v>
      </c>
      <c r="J37" s="43"/>
    </row>
    <row r="38" spans="1:10" ht="18">
      <c r="A38" s="48" t="s">
        <v>178</v>
      </c>
      <c r="B38" s="49">
        <v>27057.44</v>
      </c>
      <c r="C38" s="50">
        <f t="shared" si="2"/>
        <v>177484.31</v>
      </c>
      <c r="D38" s="51" t="s">
        <v>179</v>
      </c>
      <c r="E38" s="49">
        <v>1849179.98</v>
      </c>
      <c r="F38" s="50">
        <f t="shared" si="1"/>
        <v>10976175.34</v>
      </c>
      <c r="G38" s="43"/>
      <c r="H38" s="50">
        <v>150426.87</v>
      </c>
      <c r="I38" s="50">
        <v>9126995.36</v>
      </c>
      <c r="J38" s="43"/>
    </row>
    <row r="39" spans="1:10" ht="18">
      <c r="A39" s="48" t="s">
        <v>180</v>
      </c>
      <c r="B39" s="49">
        <v>211820.94</v>
      </c>
      <c r="C39" s="50">
        <f t="shared" si="2"/>
        <v>1473040.3199999998</v>
      </c>
      <c r="D39" s="51" t="s">
        <v>181</v>
      </c>
      <c r="E39" s="49">
        <v>478652.73</v>
      </c>
      <c r="F39" s="50">
        <f t="shared" si="1"/>
        <v>2905268.32</v>
      </c>
      <c r="G39" s="43"/>
      <c r="H39" s="50">
        <v>1261219.38</v>
      </c>
      <c r="I39" s="50">
        <v>2426615.59</v>
      </c>
      <c r="J39" s="43"/>
    </row>
    <row r="40" spans="1:10" ht="18">
      <c r="A40" s="48" t="s">
        <v>182</v>
      </c>
      <c r="B40" s="49">
        <v>428299.88</v>
      </c>
      <c r="C40" s="50">
        <f t="shared" si="2"/>
        <v>2742583.94</v>
      </c>
      <c r="D40" s="51" t="s">
        <v>183</v>
      </c>
      <c r="E40" s="49">
        <v>60120.37</v>
      </c>
      <c r="F40" s="50">
        <f t="shared" si="1"/>
        <v>415512.36</v>
      </c>
      <c r="G40" s="43"/>
      <c r="H40" s="50">
        <v>2314284.06</v>
      </c>
      <c r="I40" s="50">
        <v>355391.99</v>
      </c>
      <c r="J40" s="43"/>
    </row>
    <row r="41" spans="1:10" ht="18">
      <c r="A41" s="48" t="s">
        <v>184</v>
      </c>
      <c r="B41" s="49">
        <v>632448.94</v>
      </c>
      <c r="C41" s="50">
        <f t="shared" si="2"/>
        <v>3759178.3</v>
      </c>
      <c r="D41" s="51" t="s">
        <v>185</v>
      </c>
      <c r="E41" s="49">
        <v>174859.78</v>
      </c>
      <c r="F41" s="50">
        <f t="shared" si="1"/>
        <v>1135770.72</v>
      </c>
      <c r="G41" s="43"/>
      <c r="H41" s="50">
        <v>3126729.36</v>
      </c>
      <c r="I41" s="50">
        <v>960910.94</v>
      </c>
      <c r="J41" s="43"/>
    </row>
    <row r="42" spans="1:10" ht="18">
      <c r="A42" s="48" t="s">
        <v>186</v>
      </c>
      <c r="B42" s="49">
        <v>229358.63</v>
      </c>
      <c r="C42" s="50">
        <f t="shared" si="2"/>
        <v>1596495.17</v>
      </c>
      <c r="D42" s="51" t="s">
        <v>187</v>
      </c>
      <c r="E42" s="49">
        <v>90465.31</v>
      </c>
      <c r="F42" s="50">
        <f t="shared" si="1"/>
        <v>644480.98</v>
      </c>
      <c r="G42" s="43"/>
      <c r="H42" s="50">
        <v>1367136.54</v>
      </c>
      <c r="I42" s="50">
        <v>554015.67</v>
      </c>
      <c r="J42" s="43"/>
    </row>
    <row r="43" spans="1:10" ht="18">
      <c r="A43" s="48" t="s">
        <v>188</v>
      </c>
      <c r="B43" s="49">
        <v>449668.5</v>
      </c>
      <c r="C43" s="50">
        <f t="shared" si="2"/>
        <v>2795251.55</v>
      </c>
      <c r="D43" s="51" t="s">
        <v>189</v>
      </c>
      <c r="E43" s="49">
        <v>26917.5</v>
      </c>
      <c r="F43" s="50">
        <f t="shared" si="1"/>
        <v>260717.68</v>
      </c>
      <c r="G43" s="43"/>
      <c r="H43" s="50">
        <v>2345583.05</v>
      </c>
      <c r="I43" s="50">
        <v>233800.18</v>
      </c>
      <c r="J43" s="43"/>
    </row>
    <row r="44" spans="1:10" ht="18">
      <c r="A44" s="48" t="s">
        <v>190</v>
      </c>
      <c r="B44" s="49">
        <v>584161.28</v>
      </c>
      <c r="C44" s="50">
        <f t="shared" si="2"/>
        <v>3600730.8</v>
      </c>
      <c r="D44" s="51" t="s">
        <v>191</v>
      </c>
      <c r="E44" s="49">
        <v>598653.79</v>
      </c>
      <c r="F44" s="50">
        <f t="shared" si="1"/>
        <v>3440545.7</v>
      </c>
      <c r="G44" s="43"/>
      <c r="H44" s="50">
        <v>3016569.52</v>
      </c>
      <c r="I44" s="50">
        <v>2841891.91</v>
      </c>
      <c r="J44" s="43"/>
    </row>
    <row r="45" spans="1:10" ht="18">
      <c r="A45" s="48" t="s">
        <v>192</v>
      </c>
      <c r="B45" s="49">
        <v>167407.82</v>
      </c>
      <c r="C45" s="50">
        <f t="shared" si="2"/>
        <v>1120233.82</v>
      </c>
      <c r="D45" s="51" t="s">
        <v>193</v>
      </c>
      <c r="E45" s="49">
        <v>3745866.64</v>
      </c>
      <c r="F45" s="50">
        <f t="shared" si="1"/>
        <v>19922097.97</v>
      </c>
      <c r="G45" s="43"/>
      <c r="H45" s="50">
        <v>952826</v>
      </c>
      <c r="I45" s="50">
        <v>16176231.33</v>
      </c>
      <c r="J45" s="43"/>
    </row>
    <row r="46" spans="1:10" ht="18">
      <c r="A46" s="48" t="s">
        <v>194</v>
      </c>
      <c r="B46" s="49">
        <v>70367.91</v>
      </c>
      <c r="C46" s="50">
        <f t="shared" si="2"/>
        <v>480140.05000000005</v>
      </c>
      <c r="D46" s="51" t="s">
        <v>195</v>
      </c>
      <c r="E46" s="49">
        <v>148856.11</v>
      </c>
      <c r="F46" s="50">
        <f t="shared" si="1"/>
        <v>933811.66</v>
      </c>
      <c r="G46" s="43"/>
      <c r="H46" s="50">
        <v>409772.14</v>
      </c>
      <c r="I46" s="50">
        <v>784955.55</v>
      </c>
      <c r="J46" s="43"/>
    </row>
    <row r="47" spans="1:10" ht="18">
      <c r="A47" s="48" t="s">
        <v>196</v>
      </c>
      <c r="B47" s="49">
        <v>239175.37</v>
      </c>
      <c r="C47" s="50">
        <f t="shared" si="2"/>
        <v>1559376.1</v>
      </c>
      <c r="D47" s="51" t="s">
        <v>197</v>
      </c>
      <c r="E47" s="49">
        <v>461123.89</v>
      </c>
      <c r="F47" s="50">
        <f t="shared" si="1"/>
        <v>3033368</v>
      </c>
      <c r="G47" s="43"/>
      <c r="H47" s="50">
        <v>1320200.73</v>
      </c>
      <c r="I47" s="50">
        <v>2572244.11</v>
      </c>
      <c r="J47" s="43"/>
    </row>
    <row r="48" spans="1:10" ht="18">
      <c r="A48" s="48" t="s">
        <v>198</v>
      </c>
      <c r="B48" s="49">
        <v>68527.88</v>
      </c>
      <c r="C48" s="50">
        <f t="shared" si="2"/>
        <v>447456.26</v>
      </c>
      <c r="D48" s="51" t="s">
        <v>199</v>
      </c>
      <c r="E48" s="49">
        <v>267524.94</v>
      </c>
      <c r="F48" s="50">
        <f t="shared" si="1"/>
        <v>1631623.47</v>
      </c>
      <c r="G48" s="43"/>
      <c r="H48" s="50">
        <v>378928.38</v>
      </c>
      <c r="I48" s="50">
        <v>1364098.53</v>
      </c>
      <c r="J48" s="43"/>
    </row>
    <row r="49" spans="1:10" ht="18">
      <c r="A49" s="48" t="s">
        <v>200</v>
      </c>
      <c r="B49" s="49">
        <v>533121.04</v>
      </c>
      <c r="C49" s="50">
        <f t="shared" si="2"/>
        <v>3546045.42</v>
      </c>
      <c r="D49" s="51" t="s">
        <v>201</v>
      </c>
      <c r="E49" s="49">
        <v>5373191.34</v>
      </c>
      <c r="F49" s="50">
        <f t="shared" si="1"/>
        <v>27944600.28</v>
      </c>
      <c r="G49" s="43"/>
      <c r="H49" s="50">
        <v>3012924.38</v>
      </c>
      <c r="I49" s="50">
        <v>22571408.94</v>
      </c>
      <c r="J49" s="43"/>
    </row>
    <row r="50" spans="1:10" ht="18">
      <c r="A50" s="48" t="s">
        <v>202</v>
      </c>
      <c r="B50" s="49">
        <v>90319.04</v>
      </c>
      <c r="C50" s="50">
        <f t="shared" si="2"/>
        <v>605900.61</v>
      </c>
      <c r="D50" s="51" t="s">
        <v>203</v>
      </c>
      <c r="E50" s="49">
        <v>1667128.61</v>
      </c>
      <c r="F50" s="50">
        <f t="shared" si="1"/>
        <v>9884523.2</v>
      </c>
      <c r="G50" s="43"/>
      <c r="H50" s="50">
        <v>515581.57</v>
      </c>
      <c r="I50" s="50">
        <v>8217394.59</v>
      </c>
      <c r="J50" s="43"/>
    </row>
    <row r="51" spans="1:10" ht="18.75" thickBot="1">
      <c r="A51" s="48" t="s">
        <v>204</v>
      </c>
      <c r="B51" s="49">
        <v>13427846.5</v>
      </c>
      <c r="C51" s="50">
        <f t="shared" si="2"/>
        <v>76229525.11</v>
      </c>
      <c r="D51" s="51" t="s">
        <v>205</v>
      </c>
      <c r="E51" s="52">
        <v>15099607.12</v>
      </c>
      <c r="F51" s="53">
        <f t="shared" si="1"/>
        <v>77047071.59</v>
      </c>
      <c r="G51" s="43"/>
      <c r="H51" s="50">
        <v>62801678.61</v>
      </c>
      <c r="I51" s="53">
        <v>61947464.47</v>
      </c>
      <c r="J51" s="43"/>
    </row>
    <row r="52" spans="1:10" ht="18.75" thickTop="1">
      <c r="A52" s="48" t="s">
        <v>206</v>
      </c>
      <c r="B52" s="49">
        <v>53176.41</v>
      </c>
      <c r="C52" s="50">
        <f t="shared" si="2"/>
        <v>373837.95999999996</v>
      </c>
      <c r="D52" s="54"/>
      <c r="E52" s="55"/>
      <c r="F52" s="56" t="s">
        <v>106</v>
      </c>
      <c r="G52" s="43"/>
      <c r="H52" s="50">
        <v>320661.55</v>
      </c>
      <c r="I52" s="57"/>
      <c r="J52" s="43"/>
    </row>
    <row r="53" spans="1:10" ht="18">
      <c r="A53" s="58" t="s">
        <v>207</v>
      </c>
      <c r="B53" s="49">
        <v>317591.18</v>
      </c>
      <c r="C53" s="50">
        <f t="shared" si="2"/>
        <v>1980732.63</v>
      </c>
      <c r="D53" s="59" t="s">
        <v>208</v>
      </c>
      <c r="E53" s="60">
        <f>SUM(B5:B53)+SUM(E5:E51)</f>
        <v>156485155.58999997</v>
      </c>
      <c r="F53" s="61">
        <f>SUM(C5:C53)+SUM(F5:F51)</f>
        <v>896306771.5</v>
      </c>
      <c r="G53" s="43"/>
      <c r="H53" s="50">
        <v>1663141.45</v>
      </c>
      <c r="I53" s="57">
        <f>SUM(H5:H53)+SUM(I5:I51)</f>
        <v>739821615.91</v>
      </c>
      <c r="J53" s="43"/>
    </row>
    <row r="54" spans="1:10" ht="12.75">
      <c r="A54" s="43"/>
      <c r="B54" s="43"/>
      <c r="C54" s="43"/>
      <c r="D54" s="43"/>
      <c r="E54" s="43"/>
      <c r="F54" s="57" t="s">
        <v>106</v>
      </c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57">
        <f>I53+E53</f>
        <v>896306771.5</v>
      </c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 t="s">
        <v>106</v>
      </c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 t="s">
        <v>106</v>
      </c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7" t="s">
        <v>209</v>
      </c>
      <c r="B61" s="43"/>
      <c r="C61" s="43"/>
      <c r="D61" s="43"/>
      <c r="E61" s="43"/>
      <c r="F61" s="43"/>
      <c r="G61" s="43"/>
      <c r="H61" s="43"/>
      <c r="I61" s="43"/>
      <c r="J61" s="43"/>
    </row>
    <row r="62" spans="1:9" ht="12.75">
      <c r="A62" s="41" t="s">
        <v>210</v>
      </c>
      <c r="H62" s="43"/>
      <c r="I62" s="43"/>
    </row>
    <row r="63" spans="1:9" ht="12.75">
      <c r="A63" s="41" t="s">
        <v>211</v>
      </c>
      <c r="H63" s="43"/>
      <c r="I63" s="43"/>
    </row>
    <row r="64" spans="1:9" ht="12.75">
      <c r="A64" s="41" t="s">
        <v>212</v>
      </c>
      <c r="H64" s="43"/>
      <c r="I64" s="43"/>
    </row>
    <row r="65" spans="1:9" ht="12.75">
      <c r="A65" s="41" t="s">
        <v>213</v>
      </c>
      <c r="H65" s="43"/>
      <c r="I65" s="43"/>
    </row>
  </sheetData>
  <printOptions/>
  <pageMargins left="0.75" right="0.27" top="0.5" bottom="0.25" header="0.5" footer="0.5"/>
  <pageSetup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  <col min="7" max="7" width="10.996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54</v>
      </c>
      <c r="B3" s="2"/>
      <c r="C3" s="4"/>
      <c r="D3" s="5"/>
      <c r="E3" s="4"/>
    </row>
    <row r="4" spans="1:5" ht="15">
      <c r="A4" s="32"/>
      <c r="B4" s="6"/>
      <c r="C4" s="7"/>
      <c r="D4" s="6"/>
      <c r="E4" s="7"/>
    </row>
    <row r="5" spans="1:5" ht="15">
      <c r="A5" s="32"/>
      <c r="B5" s="6"/>
      <c r="C5" s="7"/>
      <c r="D5" s="6"/>
      <c r="E5" s="7" t="s">
        <v>57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2</v>
      </c>
      <c r="B7" s="8"/>
      <c r="C7" s="11" t="s">
        <v>3</v>
      </c>
      <c r="D7" s="8"/>
      <c r="E7" s="21" t="s">
        <v>3</v>
      </c>
    </row>
    <row r="8" spans="1:5" ht="15">
      <c r="A8" s="12"/>
      <c r="B8" s="13" t="s">
        <v>4</v>
      </c>
      <c r="C8" s="13" t="s">
        <v>5</v>
      </c>
      <c r="D8" s="13" t="s">
        <v>4</v>
      </c>
      <c r="E8" s="22" t="s">
        <v>5</v>
      </c>
    </row>
    <row r="9" spans="1:5" ht="15">
      <c r="A9" s="8" t="s">
        <v>58</v>
      </c>
      <c r="B9" s="33"/>
      <c r="C9" s="33"/>
      <c r="D9" s="33"/>
      <c r="E9" s="23"/>
    </row>
    <row r="10" spans="1:5" ht="15">
      <c r="A10" s="12" t="s">
        <v>59</v>
      </c>
      <c r="B10" s="34"/>
      <c r="C10" s="34"/>
      <c r="D10" s="34"/>
      <c r="E10" s="35"/>
    </row>
    <row r="11" spans="1:7" ht="15">
      <c r="A11" s="12" t="s">
        <v>60</v>
      </c>
      <c r="B11" s="14">
        <v>13465631.94</v>
      </c>
      <c r="C11" s="15">
        <f aca="true" t="shared" si="0" ref="C11:C16">B11/B$63</f>
        <v>0.028926103186240015</v>
      </c>
      <c r="D11" s="14">
        <v>105488741.81</v>
      </c>
      <c r="E11" s="25">
        <f aca="true" t="shared" si="1" ref="E11:E16">D11/D$63</f>
        <v>0.03851439981213869</v>
      </c>
      <c r="G11" s="36"/>
    </row>
    <row r="12" spans="1:7" ht="15">
      <c r="A12" s="12" t="s">
        <v>61</v>
      </c>
      <c r="B12" s="14">
        <v>397471</v>
      </c>
      <c r="C12" s="15">
        <f t="shared" si="0"/>
        <v>0.0008538245520720809</v>
      </c>
      <c r="D12" s="14">
        <v>3116484.44</v>
      </c>
      <c r="E12" s="25">
        <f t="shared" si="1"/>
        <v>0.0011378420641954298</v>
      </c>
      <c r="G12" s="36"/>
    </row>
    <row r="13" spans="1:7" ht="15">
      <c r="A13" s="12" t="s">
        <v>62</v>
      </c>
      <c r="B13" s="14">
        <v>2129740</v>
      </c>
      <c r="C13" s="15">
        <f t="shared" si="0"/>
        <v>0.004574986103464135</v>
      </c>
      <c r="D13" s="14">
        <v>14916874.44</v>
      </c>
      <c r="E13" s="25">
        <f t="shared" si="1"/>
        <v>0.005446215930458374</v>
      </c>
      <c r="G13" s="36"/>
    </row>
    <row r="14" spans="1:7" ht="15">
      <c r="A14" s="12" t="s">
        <v>63</v>
      </c>
      <c r="B14" s="14">
        <v>803264.1</v>
      </c>
      <c r="C14" s="15">
        <f t="shared" si="0"/>
        <v>0.0017255261651242058</v>
      </c>
      <c r="D14" s="14">
        <v>5948047.49</v>
      </c>
      <c r="E14" s="25">
        <f t="shared" si="1"/>
        <v>0.002171658085979099</v>
      </c>
      <c r="G14" s="36"/>
    </row>
    <row r="15" spans="1:7" ht="15">
      <c r="A15" s="12" t="s">
        <v>64</v>
      </c>
      <c r="B15" s="14">
        <v>726614</v>
      </c>
      <c r="C15" s="15">
        <f t="shared" si="0"/>
        <v>0.0015608707882570124</v>
      </c>
      <c r="D15" s="14">
        <v>5776150.26</v>
      </c>
      <c r="E15" s="25">
        <f t="shared" si="1"/>
        <v>0.0021088976574326706</v>
      </c>
      <c r="G15" s="36"/>
    </row>
    <row r="16" spans="1:7" ht="15">
      <c r="A16" s="12" t="s">
        <v>6</v>
      </c>
      <c r="B16" s="14">
        <v>17522721.04</v>
      </c>
      <c r="C16" s="15">
        <f t="shared" si="0"/>
        <v>0.03764131079515745</v>
      </c>
      <c r="D16" s="14">
        <v>135246298.44</v>
      </c>
      <c r="E16" s="29">
        <f t="shared" si="1"/>
        <v>0.04937901355020426</v>
      </c>
      <c r="G16" s="36"/>
    </row>
    <row r="17" spans="1:7" ht="15">
      <c r="A17" s="8" t="s">
        <v>65</v>
      </c>
      <c r="B17" s="16"/>
      <c r="C17" s="30"/>
      <c r="D17" s="16"/>
      <c r="E17" s="31"/>
      <c r="G17" s="36"/>
    </row>
    <row r="18" spans="1:7" ht="15">
      <c r="A18" s="12" t="s">
        <v>66</v>
      </c>
      <c r="B18" s="14">
        <v>60835399</v>
      </c>
      <c r="C18" s="15">
        <f>B18/B$63</f>
        <v>0.13068313738939777</v>
      </c>
      <c r="D18" s="14">
        <v>278709822.87</v>
      </c>
      <c r="E18" s="25">
        <f>D18/D$63</f>
        <v>0.10175817215565607</v>
      </c>
      <c r="G18" s="36"/>
    </row>
    <row r="19" spans="1:7" ht="15">
      <c r="A19" s="12" t="s">
        <v>67</v>
      </c>
      <c r="B19" s="14">
        <v>9308939</v>
      </c>
      <c r="C19" s="15">
        <f>B19/B$63</f>
        <v>0.019996932284220295</v>
      </c>
      <c r="D19" s="14">
        <v>40127769.730000004</v>
      </c>
      <c r="E19" s="25">
        <f>D19/D$63</f>
        <v>0.014650823779226727</v>
      </c>
      <c r="G19" s="36"/>
    </row>
    <row r="20" spans="1:7" ht="15">
      <c r="A20" s="12" t="s">
        <v>68</v>
      </c>
      <c r="B20" s="14">
        <v>7918436.86</v>
      </c>
      <c r="C20" s="15">
        <f>B20/B$63</f>
        <v>0.01700993482568679</v>
      </c>
      <c r="D20" s="14">
        <v>34923766.86</v>
      </c>
      <c r="E20" s="25">
        <f>D20/D$63</f>
        <v>0.012750819629782056</v>
      </c>
      <c r="G20" s="36"/>
    </row>
    <row r="21" spans="1:7" ht="15">
      <c r="A21" s="12" t="s">
        <v>6</v>
      </c>
      <c r="B21" s="14">
        <v>78062774.86</v>
      </c>
      <c r="C21" s="15">
        <f>B21/B$63</f>
        <v>0.16769000449930485</v>
      </c>
      <c r="D21" s="14">
        <v>353761359.46000004</v>
      </c>
      <c r="E21" s="29">
        <f>D21/D$63</f>
        <v>0.12915981556466485</v>
      </c>
      <c r="G21" s="36"/>
    </row>
    <row r="22" spans="1:7" ht="15">
      <c r="A22" s="8" t="s">
        <v>69</v>
      </c>
      <c r="B22" s="16"/>
      <c r="C22" s="30"/>
      <c r="D22" s="16"/>
      <c r="E22" s="31"/>
      <c r="G22" s="36"/>
    </row>
    <row r="23" spans="1:7" ht="15">
      <c r="A23" s="12" t="s">
        <v>70</v>
      </c>
      <c r="B23" s="14">
        <v>46820091</v>
      </c>
      <c r="C23" s="15">
        <f aca="true" t="shared" si="2" ref="C23:C30">B23/B$63</f>
        <v>0.10057625141469205</v>
      </c>
      <c r="D23" s="14">
        <v>271286779.98</v>
      </c>
      <c r="E23" s="25">
        <f aca="true" t="shared" si="3" ref="E23:E30">D23/D$63</f>
        <v>0.09904798681471184</v>
      </c>
      <c r="G23" s="36"/>
    </row>
    <row r="24" spans="1:7" ht="15">
      <c r="A24" s="12" t="s">
        <v>71</v>
      </c>
      <c r="B24" s="14">
        <v>333529</v>
      </c>
      <c r="C24" s="15">
        <f t="shared" si="2"/>
        <v>0.0007164679914460402</v>
      </c>
      <c r="D24" s="14">
        <v>1030034.93</v>
      </c>
      <c r="E24" s="25">
        <f t="shared" si="3"/>
        <v>0.00037607024630118</v>
      </c>
      <c r="G24" s="36"/>
    </row>
    <row r="25" spans="1:7" ht="15">
      <c r="A25" s="12" t="s">
        <v>72</v>
      </c>
      <c r="B25" s="14">
        <v>226126</v>
      </c>
      <c r="C25" s="15">
        <f t="shared" si="2"/>
        <v>0.00048575098727165344</v>
      </c>
      <c r="D25" s="14">
        <v>1717933.11</v>
      </c>
      <c r="E25" s="25">
        <f t="shared" si="3"/>
        <v>0.0006272248726619904</v>
      </c>
      <c r="G25" s="36"/>
    </row>
    <row r="26" spans="1:7" ht="15">
      <c r="A26" s="12" t="s">
        <v>73</v>
      </c>
      <c r="B26" s="14">
        <v>202259</v>
      </c>
      <c r="C26" s="15">
        <f t="shared" si="2"/>
        <v>0.00043448125794723894</v>
      </c>
      <c r="D26" s="14">
        <v>715132.7</v>
      </c>
      <c r="E26" s="25">
        <f t="shared" si="3"/>
        <v>0.00026109806841893005</v>
      </c>
      <c r="G26" s="36"/>
    </row>
    <row r="27" spans="1:7" ht="15">
      <c r="A27" s="12" t="s">
        <v>74</v>
      </c>
      <c r="B27" s="14">
        <v>23078</v>
      </c>
      <c r="C27" s="15">
        <f t="shared" si="2"/>
        <v>4.957484448606183E-05</v>
      </c>
      <c r="D27" s="14">
        <v>151188.07</v>
      </c>
      <c r="E27" s="25">
        <f t="shared" si="3"/>
        <v>5.519942389011996E-05</v>
      </c>
      <c r="G27" s="36"/>
    </row>
    <row r="28" spans="1:7" ht="15">
      <c r="A28" s="12" t="s">
        <v>75</v>
      </c>
      <c r="B28" s="14">
        <v>390623</v>
      </c>
      <c r="C28" s="15">
        <f t="shared" si="2"/>
        <v>0.0008391140687095472</v>
      </c>
      <c r="D28" s="14">
        <v>2300604.43</v>
      </c>
      <c r="E28" s="25">
        <f t="shared" si="3"/>
        <v>0.0008399607134019094</v>
      </c>
      <c r="G28" s="36"/>
    </row>
    <row r="29" spans="1:7" ht="15">
      <c r="A29" s="12" t="s">
        <v>76</v>
      </c>
      <c r="B29" s="14">
        <v>997749.21</v>
      </c>
      <c r="C29" s="15">
        <f t="shared" si="2"/>
        <v>0.0021433079955733188</v>
      </c>
      <c r="D29" s="14">
        <v>5541656.500000001</v>
      </c>
      <c r="E29" s="25">
        <f t="shared" si="3"/>
        <v>0.002023282962716163</v>
      </c>
      <c r="G29" s="36"/>
    </row>
    <row r="30" spans="1:7" ht="15">
      <c r="A30" s="12" t="s">
        <v>6</v>
      </c>
      <c r="B30" s="14">
        <v>48993455.21</v>
      </c>
      <c r="C30" s="15">
        <f t="shared" si="2"/>
        <v>0.10524494856012591</v>
      </c>
      <c r="D30" s="14">
        <v>282743329.71999997</v>
      </c>
      <c r="E30" s="28">
        <f t="shared" si="3"/>
        <v>0.10323082310210212</v>
      </c>
      <c r="G30" s="36"/>
    </row>
    <row r="31" spans="1:7" ht="15">
      <c r="A31" s="8" t="s">
        <v>77</v>
      </c>
      <c r="B31" s="16"/>
      <c r="C31" s="30"/>
      <c r="D31" s="16"/>
      <c r="E31" s="25"/>
      <c r="G31" s="36"/>
    </row>
    <row r="32" spans="1:7" ht="15">
      <c r="A32" s="12" t="s">
        <v>78</v>
      </c>
      <c r="B32" s="14">
        <v>34395270</v>
      </c>
      <c r="C32" s="15">
        <f aca="true" t="shared" si="4" ref="C32:C40">B32/B$63</f>
        <v>0.07388595897851234</v>
      </c>
      <c r="D32" s="14">
        <v>256684477.13</v>
      </c>
      <c r="E32" s="25">
        <f aca="true" t="shared" si="5" ref="E32:E40">D32/D$63</f>
        <v>0.09371662234402935</v>
      </c>
      <c r="G32" s="36"/>
    </row>
    <row r="33" spans="1:7" ht="15">
      <c r="A33" s="12" t="s">
        <v>79</v>
      </c>
      <c r="B33" s="14">
        <v>5867549</v>
      </c>
      <c r="C33" s="15">
        <f t="shared" si="4"/>
        <v>0.012604334395933253</v>
      </c>
      <c r="D33" s="14">
        <v>43842934.519999996</v>
      </c>
      <c r="E33" s="25">
        <f t="shared" si="5"/>
        <v>0.016007246650851837</v>
      </c>
      <c r="G33" s="36"/>
    </row>
    <row r="34" spans="1:7" ht="15">
      <c r="A34" s="12" t="s">
        <v>80</v>
      </c>
      <c r="B34" s="14">
        <v>5226036</v>
      </c>
      <c r="C34" s="15">
        <f t="shared" si="4"/>
        <v>0.01122627272634373</v>
      </c>
      <c r="D34" s="14">
        <v>38816378.61</v>
      </c>
      <c r="E34" s="25">
        <f t="shared" si="5"/>
        <v>0.014172029160586384</v>
      </c>
      <c r="G34" s="36"/>
    </row>
    <row r="35" spans="1:7" ht="15">
      <c r="A35" s="12" t="s">
        <v>81</v>
      </c>
      <c r="B35" s="14">
        <v>2572293</v>
      </c>
      <c r="C35" s="15">
        <f t="shared" si="4"/>
        <v>0.005525653238910887</v>
      </c>
      <c r="D35" s="14">
        <v>20753825.46</v>
      </c>
      <c r="E35" s="25">
        <f t="shared" si="5"/>
        <v>0.007577312210600373</v>
      </c>
      <c r="G35" s="36"/>
    </row>
    <row r="36" spans="1:7" ht="15">
      <c r="A36" s="12" t="s">
        <v>82</v>
      </c>
      <c r="B36" s="14">
        <v>111563</v>
      </c>
      <c r="C36" s="15">
        <f t="shared" si="4"/>
        <v>0.0002396532791142437</v>
      </c>
      <c r="D36" s="14">
        <v>1478198.86</v>
      </c>
      <c r="E36" s="25">
        <f t="shared" si="5"/>
        <v>0.0005396968521857055</v>
      </c>
      <c r="G36" s="36"/>
    </row>
    <row r="37" spans="1:7" ht="15">
      <c r="A37" s="12" t="s">
        <v>83</v>
      </c>
      <c r="B37" s="14">
        <v>147639</v>
      </c>
      <c r="C37" s="15">
        <f t="shared" si="4"/>
        <v>0.00031714968650132955</v>
      </c>
      <c r="D37" s="14">
        <v>1058855.55</v>
      </c>
      <c r="E37" s="25">
        <f t="shared" si="5"/>
        <v>0.00038659278038840044</v>
      </c>
      <c r="G37" s="36"/>
    </row>
    <row r="38" spans="1:7" ht="15">
      <c r="A38" s="12" t="s">
        <v>84</v>
      </c>
      <c r="B38" s="14">
        <v>417800</v>
      </c>
      <c r="C38" s="15">
        <f t="shared" si="4"/>
        <v>0.0008974941514115882</v>
      </c>
      <c r="D38" s="14">
        <v>2641122.8</v>
      </c>
      <c r="E38" s="25">
        <f t="shared" si="5"/>
        <v>0.000964285455744362</v>
      </c>
      <c r="G38" s="36"/>
    </row>
    <row r="39" spans="1:7" ht="15">
      <c r="A39" s="12" t="s">
        <v>85</v>
      </c>
      <c r="B39" s="14">
        <v>1841484.1</v>
      </c>
      <c r="C39" s="15">
        <f t="shared" si="4"/>
        <v>0.003955771205522815</v>
      </c>
      <c r="D39" s="14">
        <v>15426079.89</v>
      </c>
      <c r="E39" s="25">
        <f t="shared" si="5"/>
        <v>0.005632129061578504</v>
      </c>
      <c r="G39" s="36"/>
    </row>
    <row r="40" spans="1:7" ht="15">
      <c r="A40" s="12" t="s">
        <v>6</v>
      </c>
      <c r="B40" s="14">
        <v>50579634.1</v>
      </c>
      <c r="C40" s="15">
        <f t="shared" si="4"/>
        <v>0.1086522876622502</v>
      </c>
      <c r="D40" s="14">
        <v>380701872.82</v>
      </c>
      <c r="E40" s="29">
        <f t="shared" si="5"/>
        <v>0.1389959145159649</v>
      </c>
      <c r="G40" s="36"/>
    </row>
    <row r="41" spans="1:7" ht="15">
      <c r="A41" s="8" t="s">
        <v>86</v>
      </c>
      <c r="B41" s="16"/>
      <c r="C41" s="30"/>
      <c r="D41" s="16"/>
      <c r="E41" s="31"/>
      <c r="G41" s="36"/>
    </row>
    <row r="42" spans="1:7" ht="15">
      <c r="A42" s="12" t="s">
        <v>87</v>
      </c>
      <c r="B42" s="14">
        <v>1895001</v>
      </c>
      <c r="C42" s="15">
        <f aca="true" t="shared" si="6" ref="C42:C49">B42/B$63</f>
        <v>0.004070733160409553</v>
      </c>
      <c r="D42" s="14">
        <v>7695645.24</v>
      </c>
      <c r="E42" s="25">
        <f aca="true" t="shared" si="7" ref="E42:E49">D42/D$63</f>
        <v>0.0028097136481122086</v>
      </c>
      <c r="G42" s="36"/>
    </row>
    <row r="43" spans="1:7" ht="15">
      <c r="A43" s="12" t="s">
        <v>88</v>
      </c>
      <c r="B43" s="14">
        <v>2679111</v>
      </c>
      <c r="C43" s="15">
        <f t="shared" si="6"/>
        <v>0.005755113579421856</v>
      </c>
      <c r="D43" s="14">
        <v>12912887.69</v>
      </c>
      <c r="E43" s="25">
        <f t="shared" si="7"/>
        <v>0.004714551625970368</v>
      </c>
      <c r="G43" s="36"/>
    </row>
    <row r="44" spans="1:7" ht="15">
      <c r="A44" s="12" t="s">
        <v>89</v>
      </c>
      <c r="B44" s="14">
        <v>1451377</v>
      </c>
      <c r="C44" s="15">
        <f t="shared" si="6"/>
        <v>0.0031177653637943915</v>
      </c>
      <c r="D44" s="14">
        <v>5896280.9399999995</v>
      </c>
      <c r="E44" s="25">
        <f t="shared" si="7"/>
        <v>0.0021527578927510284</v>
      </c>
      <c r="G44" s="36"/>
    </row>
    <row r="45" spans="1:7" ht="15">
      <c r="A45" s="12" t="s">
        <v>90</v>
      </c>
      <c r="B45" s="14">
        <v>775568</v>
      </c>
      <c r="C45" s="15">
        <f t="shared" si="6"/>
        <v>0.0016660309813833955</v>
      </c>
      <c r="D45" s="14">
        <v>4161624.79</v>
      </c>
      <c r="E45" s="25">
        <f t="shared" si="7"/>
        <v>0.0015194273652335232</v>
      </c>
      <c r="G45" s="36"/>
    </row>
    <row r="46" spans="1:7" ht="15">
      <c r="A46" s="12" t="s">
        <v>91</v>
      </c>
      <c r="B46" s="14">
        <v>6754151</v>
      </c>
      <c r="C46" s="15">
        <f t="shared" si="6"/>
        <v>0.014508882288776281</v>
      </c>
      <c r="D46" s="14">
        <v>28268117.38</v>
      </c>
      <c r="E46" s="25">
        <f t="shared" si="7"/>
        <v>0.010320812970456512</v>
      </c>
      <c r="G46" s="36"/>
    </row>
    <row r="47" spans="1:7" ht="15">
      <c r="A47" s="12" t="s">
        <v>92</v>
      </c>
      <c r="B47" s="14">
        <v>2703309</v>
      </c>
      <c r="C47" s="15">
        <f t="shared" si="6"/>
        <v>0.0058070943440840335</v>
      </c>
      <c r="D47" s="14">
        <v>14247454.95</v>
      </c>
      <c r="E47" s="25">
        <f t="shared" si="7"/>
        <v>0.005201807954426813</v>
      </c>
      <c r="G47" s="36"/>
    </row>
    <row r="48" spans="1:7" ht="15">
      <c r="A48" s="12" t="s">
        <v>93</v>
      </c>
      <c r="B48" s="14">
        <v>3119032.96</v>
      </c>
      <c r="C48" s="15">
        <f t="shared" si="6"/>
        <v>0.00670012886467203</v>
      </c>
      <c r="D48" s="14">
        <v>13573450.52</v>
      </c>
      <c r="E48" s="25">
        <f t="shared" si="7"/>
        <v>0.004955725996800205</v>
      </c>
      <c r="G48" s="36"/>
    </row>
    <row r="49" spans="1:7" ht="15">
      <c r="A49" s="12" t="s">
        <v>6</v>
      </c>
      <c r="B49" s="14">
        <v>19377549.96</v>
      </c>
      <c r="C49" s="15">
        <f t="shared" si="6"/>
        <v>0.04162574858254154</v>
      </c>
      <c r="D49" s="14">
        <v>86755461.50999999</v>
      </c>
      <c r="E49" s="29">
        <f t="shared" si="7"/>
        <v>0.03167479745375066</v>
      </c>
      <c r="G49" s="36"/>
    </row>
    <row r="50" spans="1:7" ht="15">
      <c r="A50" s="8" t="s">
        <v>94</v>
      </c>
      <c r="B50" s="16"/>
      <c r="C50" s="30"/>
      <c r="D50" s="16"/>
      <c r="E50" s="31"/>
      <c r="G50" s="36"/>
    </row>
    <row r="51" spans="1:7" ht="15">
      <c r="A51" s="12" t="s">
        <v>95</v>
      </c>
      <c r="B51" s="14">
        <v>4611499.01</v>
      </c>
      <c r="C51" s="15">
        <f>B51/B$63</f>
        <v>0.009906159384191787</v>
      </c>
      <c r="D51" s="14">
        <v>28461128.260000005</v>
      </c>
      <c r="E51" s="25">
        <f>D51/D$63</f>
        <v>0.010391282084722774</v>
      </c>
      <c r="G51" s="36"/>
    </row>
    <row r="52" spans="1:7" ht="15">
      <c r="A52" s="12" t="s">
        <v>96</v>
      </c>
      <c r="B52" s="14">
        <v>2617998</v>
      </c>
      <c r="C52" s="15">
        <f>B52/B$63</f>
        <v>0.005623834115383522</v>
      </c>
      <c r="D52" s="14">
        <v>16149343.84</v>
      </c>
      <c r="E52" s="25">
        <f>D52/D$63</f>
        <v>0.005896195884843676</v>
      </c>
      <c r="G52" s="36"/>
    </row>
    <row r="53" spans="1:7" ht="15">
      <c r="A53" s="12" t="s">
        <v>97</v>
      </c>
      <c r="B53" s="14">
        <v>1647350</v>
      </c>
      <c r="C53" s="15">
        <f>B53/B$63</f>
        <v>0.003538743394753183</v>
      </c>
      <c r="D53" s="14">
        <v>8195009.95</v>
      </c>
      <c r="E53" s="25">
        <f>D53/D$63</f>
        <v>0.0029920338821297263</v>
      </c>
      <c r="G53" s="36"/>
    </row>
    <row r="54" spans="1:7" ht="15">
      <c r="A54" s="12" t="s">
        <v>98</v>
      </c>
      <c r="B54" s="14">
        <v>11988041</v>
      </c>
      <c r="C54" s="15">
        <f>B54/B$63</f>
        <v>0.02575202653035502</v>
      </c>
      <c r="D54" s="14">
        <v>46203984.620000005</v>
      </c>
      <c r="E54" s="25">
        <f>D54/D$63</f>
        <v>0.016869276342055053</v>
      </c>
      <c r="G54" s="36"/>
    </row>
    <row r="55" spans="1:7" ht="15">
      <c r="A55" s="12" t="s">
        <v>6</v>
      </c>
      <c r="B55" s="14">
        <v>20864888.009999998</v>
      </c>
      <c r="C55" s="15">
        <f>B55/B$63</f>
        <v>0.04482076342468351</v>
      </c>
      <c r="D55" s="14">
        <v>99009466.66999999</v>
      </c>
      <c r="E55" s="29">
        <f>D55/D$63</f>
        <v>0.036148788193751225</v>
      </c>
      <c r="G55" s="36"/>
    </row>
    <row r="56" spans="1:7" ht="15">
      <c r="A56" s="8" t="s">
        <v>99</v>
      </c>
      <c r="B56" s="16"/>
      <c r="C56" s="30"/>
      <c r="D56" s="16"/>
      <c r="E56" s="31"/>
      <c r="G56" s="36"/>
    </row>
    <row r="57" spans="1:7" ht="15">
      <c r="A57" s="12" t="s">
        <v>100</v>
      </c>
      <c r="B57" s="14">
        <v>32528729.41</v>
      </c>
      <c r="C57" s="15">
        <f>B57/B$63</f>
        <v>0.06987636284903093</v>
      </c>
      <c r="D57" s="14">
        <v>217341624.98</v>
      </c>
      <c r="E57" s="25">
        <f>D57/D$63</f>
        <v>0.07935237539733463</v>
      </c>
      <c r="G57" s="36"/>
    </row>
    <row r="58" spans="1:7" ht="15">
      <c r="A58" s="12" t="s">
        <v>101</v>
      </c>
      <c r="B58" s="14">
        <v>1053573</v>
      </c>
      <c r="C58" s="15">
        <f>B58/B$63</f>
        <v>0.002263225480098519</v>
      </c>
      <c r="D58" s="14">
        <v>6517285.63</v>
      </c>
      <c r="E58" s="25">
        <f>D58/D$63</f>
        <v>0.0023794894141009773</v>
      </c>
      <c r="G58" s="36"/>
    </row>
    <row r="59" spans="1:7" ht="15">
      <c r="A59" s="37" t="s">
        <v>6</v>
      </c>
      <c r="B59" s="26">
        <v>33582302.41</v>
      </c>
      <c r="C59" s="38">
        <f>B59/B$63</f>
        <v>0.07213958832912944</v>
      </c>
      <c r="D59" s="39">
        <v>223858910.60999998</v>
      </c>
      <c r="E59" s="29">
        <f>D59/D$63</f>
        <v>0.0817318648114356</v>
      </c>
      <c r="G59" s="36"/>
    </row>
    <row r="63" spans="2:4" ht="15">
      <c r="B63" s="40">
        <v>465518353.9000001</v>
      </c>
      <c r="D63" s="40">
        <v>2738942897.32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54</v>
      </c>
      <c r="B3" s="2"/>
      <c r="C3" s="4"/>
      <c r="D3" s="5"/>
      <c r="E3" s="4"/>
    </row>
    <row r="4" spans="1:5" ht="15">
      <c r="A4" s="17"/>
      <c r="B4" s="6"/>
      <c r="C4" s="7"/>
      <c r="D4" s="6"/>
      <c r="E4" s="7"/>
    </row>
    <row r="5" spans="1:5" ht="15">
      <c r="A5" s="17"/>
      <c r="B5" s="6"/>
      <c r="C5" s="7"/>
      <c r="D5" s="6"/>
      <c r="E5" s="7" t="s">
        <v>7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2</v>
      </c>
      <c r="B7" s="8"/>
      <c r="C7" s="11" t="s">
        <v>3</v>
      </c>
      <c r="D7" s="8"/>
      <c r="E7" s="21" t="s">
        <v>3</v>
      </c>
    </row>
    <row r="8" spans="1:5" ht="15">
      <c r="A8" s="12"/>
      <c r="B8" s="13" t="s">
        <v>4</v>
      </c>
      <c r="C8" s="13" t="s">
        <v>5</v>
      </c>
      <c r="D8" s="13" t="s">
        <v>4</v>
      </c>
      <c r="E8" s="22" t="s">
        <v>5</v>
      </c>
    </row>
    <row r="9" spans="1:5" ht="15">
      <c r="A9" s="8" t="s">
        <v>8</v>
      </c>
      <c r="B9" s="16"/>
      <c r="C9" s="16"/>
      <c r="D9" s="16"/>
      <c r="E9" s="23"/>
    </row>
    <row r="10" spans="1:5" ht="15">
      <c r="A10" s="12" t="s">
        <v>9</v>
      </c>
      <c r="B10" s="14">
        <v>4468227</v>
      </c>
      <c r="C10" s="15">
        <f>B10/B$56</f>
        <v>0.009598390616752864</v>
      </c>
      <c r="D10" s="14">
        <v>22200314.55</v>
      </c>
      <c r="E10" s="25">
        <f>D10/D$56</f>
        <v>0.008105431687430416</v>
      </c>
    </row>
    <row r="11" spans="1:5" ht="15">
      <c r="A11" s="12" t="s">
        <v>10</v>
      </c>
      <c r="B11" s="14">
        <v>3077168</v>
      </c>
      <c r="C11" s="15">
        <f aca="true" t="shared" si="0" ref="C11:C56">B11/B$56</f>
        <v>0.006610196943300369</v>
      </c>
      <c r="D11" s="14">
        <v>14154687.8</v>
      </c>
      <c r="E11" s="25">
        <f aca="true" t="shared" si="1" ref="E11:E56">D11/D$56</f>
        <v>0.005167938263280361</v>
      </c>
    </row>
    <row r="12" spans="1:5" ht="15">
      <c r="A12" s="12" t="s">
        <v>11</v>
      </c>
      <c r="B12" s="14">
        <v>1768904</v>
      </c>
      <c r="C12" s="15">
        <f t="shared" si="0"/>
        <v>0.003799858770724184</v>
      </c>
      <c r="D12" s="14">
        <v>8418180.44</v>
      </c>
      <c r="E12" s="25">
        <f t="shared" si="1"/>
        <v>0.0030735144015733287</v>
      </c>
    </row>
    <row r="13" spans="1:5" ht="15">
      <c r="A13" s="12" t="s">
        <v>12</v>
      </c>
      <c r="B13" s="14">
        <v>2810312.08</v>
      </c>
      <c r="C13" s="15">
        <f t="shared" si="0"/>
        <v>0.006036952262904106</v>
      </c>
      <c r="D13" s="14">
        <v>13628184.18</v>
      </c>
      <c r="E13" s="25">
        <f t="shared" si="1"/>
        <v>0.004975709494832806</v>
      </c>
    </row>
    <row r="14" spans="1:5" ht="15">
      <c r="A14" s="12" t="s">
        <v>13</v>
      </c>
      <c r="B14" s="14">
        <v>2349752</v>
      </c>
      <c r="C14" s="15">
        <f t="shared" si="0"/>
        <v>0.005047603344345817</v>
      </c>
      <c r="D14" s="14">
        <v>9389416.42</v>
      </c>
      <c r="E14" s="25">
        <f t="shared" si="1"/>
        <v>0.0034281168947287483</v>
      </c>
    </row>
    <row r="15" spans="1:5" ht="15">
      <c r="A15" s="12" t="s">
        <v>14</v>
      </c>
      <c r="B15" s="14">
        <v>1964310</v>
      </c>
      <c r="C15" s="15">
        <f t="shared" si="0"/>
        <v>0.004219618804593817</v>
      </c>
      <c r="D15" s="14">
        <v>9704920.42</v>
      </c>
      <c r="E15" s="25">
        <f t="shared" si="1"/>
        <v>0.003543308781463121</v>
      </c>
    </row>
    <row r="16" spans="1:5" ht="15">
      <c r="A16" s="12" t="s">
        <v>15</v>
      </c>
      <c r="B16" s="14">
        <v>4819491</v>
      </c>
      <c r="C16" s="15">
        <f t="shared" si="0"/>
        <v>0.010352955924559088</v>
      </c>
      <c r="D16" s="14">
        <v>12543964.77</v>
      </c>
      <c r="E16" s="25">
        <f t="shared" si="1"/>
        <v>0.004579856258512732</v>
      </c>
    </row>
    <row r="17" spans="1:5" ht="15">
      <c r="A17" s="12" t="s">
        <v>16</v>
      </c>
      <c r="B17" s="14">
        <v>3561916</v>
      </c>
      <c r="C17" s="15">
        <f t="shared" si="0"/>
        <v>0.00765150497323925</v>
      </c>
      <c r="D17" s="14">
        <v>12302534.71</v>
      </c>
      <c r="E17" s="25">
        <f t="shared" si="1"/>
        <v>0.004491709090407756</v>
      </c>
    </row>
    <row r="18" spans="1:5" ht="15">
      <c r="A18" s="12" t="s">
        <v>17</v>
      </c>
      <c r="B18" s="14">
        <v>335931</v>
      </c>
      <c r="C18" s="15">
        <f t="shared" si="0"/>
        <v>0.0007216278309666018</v>
      </c>
      <c r="D18" s="14">
        <v>1075800.82</v>
      </c>
      <c r="E18" s="25">
        <f t="shared" si="1"/>
        <v>0.0003927795723863572</v>
      </c>
    </row>
    <row r="19" spans="1:5" ht="15">
      <c r="A19" s="12" t="s">
        <v>18</v>
      </c>
      <c r="B19" s="14">
        <v>4062740</v>
      </c>
      <c r="C19" s="15">
        <f t="shared" si="0"/>
        <v>0.008727346550277444</v>
      </c>
      <c r="D19" s="14">
        <v>19183750.28</v>
      </c>
      <c r="E19" s="25">
        <f t="shared" si="1"/>
        <v>0.007004070913187314</v>
      </c>
    </row>
    <row r="20" spans="1:5" ht="15">
      <c r="A20" s="12" t="s">
        <v>19</v>
      </c>
      <c r="B20" s="14">
        <v>273985</v>
      </c>
      <c r="C20" s="15">
        <f t="shared" si="0"/>
        <v>0.000588558963797281</v>
      </c>
      <c r="D20" s="14">
        <v>1030034.23</v>
      </c>
      <c r="E20" s="25">
        <f t="shared" si="1"/>
        <v>0.00037606999072812636</v>
      </c>
    </row>
    <row r="21" spans="1:5" ht="15">
      <c r="A21" s="12" t="s">
        <v>20</v>
      </c>
      <c r="B21" s="14">
        <v>445422</v>
      </c>
      <c r="C21" s="15">
        <f t="shared" si="0"/>
        <v>0.0009568301577550322</v>
      </c>
      <c r="D21" s="14">
        <v>2478867.18</v>
      </c>
      <c r="E21" s="25">
        <f t="shared" si="1"/>
        <v>0.0009050452210688734</v>
      </c>
    </row>
    <row r="22" spans="1:5" ht="15">
      <c r="A22" s="12" t="s">
        <v>21</v>
      </c>
      <c r="B22" s="14">
        <v>2656025.02</v>
      </c>
      <c r="C22" s="15">
        <f t="shared" si="0"/>
        <v>0.00570552159275454</v>
      </c>
      <c r="D22" s="14">
        <v>11574892.899999999</v>
      </c>
      <c r="E22" s="25">
        <f t="shared" si="1"/>
        <v>0.004226043891358887</v>
      </c>
    </row>
    <row r="23" spans="1:5" ht="15">
      <c r="A23" s="12" t="s">
        <v>22</v>
      </c>
      <c r="B23" s="14">
        <v>236849</v>
      </c>
      <c r="C23" s="15">
        <f t="shared" si="0"/>
        <v>0.0005087855248149432</v>
      </c>
      <c r="D23" s="14">
        <v>1045262.84</v>
      </c>
      <c r="E23" s="25">
        <f t="shared" si="1"/>
        <v>0.0003816300226714359</v>
      </c>
    </row>
    <row r="24" spans="1:5" ht="15">
      <c r="A24" s="12" t="s">
        <v>23</v>
      </c>
      <c r="B24" s="14">
        <v>1824437</v>
      </c>
      <c r="C24" s="15">
        <f t="shared" si="0"/>
        <v>0.00391915159674223</v>
      </c>
      <c r="D24" s="14">
        <v>11712120.92</v>
      </c>
      <c r="E24" s="25">
        <f t="shared" si="1"/>
        <v>0.004276146440095583</v>
      </c>
    </row>
    <row r="25" spans="1:5" ht="15">
      <c r="A25" s="12" t="s">
        <v>24</v>
      </c>
      <c r="B25" s="14">
        <v>1472695.84</v>
      </c>
      <c r="C25" s="15">
        <f t="shared" si="0"/>
        <v>0.0031635612810152615</v>
      </c>
      <c r="D25" s="14">
        <v>10023281.92</v>
      </c>
      <c r="E25" s="25">
        <f t="shared" si="1"/>
        <v>0.003659543953912868</v>
      </c>
    </row>
    <row r="26" spans="1:5" ht="15">
      <c r="A26" s="12" t="s">
        <v>25</v>
      </c>
      <c r="B26" s="14">
        <v>857438</v>
      </c>
      <c r="C26" s="15">
        <f t="shared" si="0"/>
        <v>0.0018418994499713964</v>
      </c>
      <c r="D26" s="14">
        <v>4390537.13</v>
      </c>
      <c r="E26" s="25">
        <f t="shared" si="1"/>
        <v>0.0016030042591600032</v>
      </c>
    </row>
    <row r="27" spans="1:5" ht="15">
      <c r="A27" s="12" t="s">
        <v>26</v>
      </c>
      <c r="B27" s="14">
        <v>1120331</v>
      </c>
      <c r="C27" s="15">
        <f t="shared" si="0"/>
        <v>0.0024066312114530784</v>
      </c>
      <c r="D27" s="14">
        <v>7246191.6899999995</v>
      </c>
      <c r="E27" s="25">
        <f t="shared" si="1"/>
        <v>0.0026456161963399273</v>
      </c>
    </row>
    <row r="28" spans="1:5" ht="15">
      <c r="A28" s="12" t="s">
        <v>27</v>
      </c>
      <c r="B28" s="14">
        <v>7216</v>
      </c>
      <c r="C28" s="15">
        <f t="shared" si="0"/>
        <v>1.5500999991828676E-05</v>
      </c>
      <c r="D28" s="14">
        <v>44497.88</v>
      </c>
      <c r="E28" s="25">
        <f t="shared" si="1"/>
        <v>1.6246370102691905E-05</v>
      </c>
    </row>
    <row r="29" spans="1:5" ht="15">
      <c r="A29" s="12" t="s">
        <v>28</v>
      </c>
      <c r="B29" s="14">
        <v>6483</v>
      </c>
      <c r="C29" s="15">
        <f t="shared" si="0"/>
        <v>1.3926411162281776E-05</v>
      </c>
      <c r="D29" s="14">
        <v>33502.27</v>
      </c>
      <c r="E29" s="25">
        <f t="shared" si="1"/>
        <v>1.2231824925149512E-05</v>
      </c>
    </row>
    <row r="30" spans="1:5" ht="15">
      <c r="A30" s="12" t="s">
        <v>29</v>
      </c>
      <c r="B30" s="14">
        <v>10709815.36</v>
      </c>
      <c r="C30" s="15">
        <f t="shared" si="0"/>
        <v>0.023006215050976525</v>
      </c>
      <c r="D30" s="14">
        <v>57433874.61</v>
      </c>
      <c r="E30" s="25">
        <f t="shared" si="1"/>
        <v>0.020969358165954417</v>
      </c>
    </row>
    <row r="31" spans="1:5" ht="15">
      <c r="A31" s="12" t="s">
        <v>6</v>
      </c>
      <c r="B31" s="26">
        <v>48829448.3</v>
      </c>
      <c r="C31" s="27">
        <f t="shared" si="0"/>
        <v>0.10489263826209794</v>
      </c>
      <c r="D31" s="26">
        <v>229614817.95999998</v>
      </c>
      <c r="E31" s="28">
        <f t="shared" si="1"/>
        <v>0.08383337169412089</v>
      </c>
    </row>
    <row r="32" spans="1:5" ht="15">
      <c r="A32" s="8" t="s">
        <v>30</v>
      </c>
      <c r="B32" s="14">
        <v>317812773.89000005</v>
      </c>
      <c r="C32" s="15">
        <f t="shared" si="0"/>
        <v>0.682707290115291</v>
      </c>
      <c r="D32" s="14">
        <v>1791691517.19</v>
      </c>
      <c r="E32" s="29">
        <f t="shared" si="1"/>
        <v>0.6541543888859945</v>
      </c>
    </row>
    <row r="33" spans="1:5" ht="15">
      <c r="A33" s="8" t="s">
        <v>31</v>
      </c>
      <c r="B33" s="16"/>
      <c r="C33" s="30"/>
      <c r="D33" s="16"/>
      <c r="E33" s="31"/>
    </row>
    <row r="34" spans="1:5" ht="15">
      <c r="A34" s="12" t="s">
        <v>32</v>
      </c>
      <c r="B34" s="14">
        <v>7558068</v>
      </c>
      <c r="C34" s="15">
        <f t="shared" si="0"/>
        <v>0.01623581097647458</v>
      </c>
      <c r="D34" s="14">
        <v>64435104.62</v>
      </c>
      <c r="E34" s="25">
        <f t="shared" si="1"/>
        <v>0.023525537784321256</v>
      </c>
    </row>
    <row r="35" spans="1:5" ht="15">
      <c r="A35" s="12" t="s">
        <v>33</v>
      </c>
      <c r="B35" s="14">
        <v>3957300</v>
      </c>
      <c r="C35" s="15">
        <f t="shared" si="0"/>
        <v>0.008500846350840302</v>
      </c>
      <c r="D35" s="14">
        <v>23888127.35</v>
      </c>
      <c r="E35" s="25">
        <f t="shared" si="1"/>
        <v>0.008721659503516502</v>
      </c>
    </row>
    <row r="36" spans="1:5" ht="15">
      <c r="A36" s="12" t="s">
        <v>34</v>
      </c>
      <c r="B36" s="14">
        <v>18168568</v>
      </c>
      <c r="C36" s="15">
        <f t="shared" si="0"/>
        <v>0.03902868243064561</v>
      </c>
      <c r="D36" s="14">
        <v>99473388.48</v>
      </c>
      <c r="E36" s="25">
        <f t="shared" si="1"/>
        <v>0.03631816807036491</v>
      </c>
    </row>
    <row r="37" spans="1:5" ht="15">
      <c r="A37" s="12" t="s">
        <v>35</v>
      </c>
      <c r="B37" s="14">
        <v>10691082</v>
      </c>
      <c r="C37" s="15">
        <f t="shared" si="0"/>
        <v>0.0229659731145565</v>
      </c>
      <c r="D37" s="14">
        <v>81031393.11</v>
      </c>
      <c r="E37" s="25">
        <f t="shared" si="1"/>
        <v>0.029584915110602548</v>
      </c>
    </row>
    <row r="38" spans="1:5" ht="15">
      <c r="A38" s="12" t="s">
        <v>36</v>
      </c>
      <c r="B38" s="14">
        <v>1846767</v>
      </c>
      <c r="C38" s="15">
        <f t="shared" si="0"/>
        <v>0.00396711963025353</v>
      </c>
      <c r="D38" s="14">
        <v>11970982.280000001</v>
      </c>
      <c r="E38" s="25">
        <f t="shared" si="1"/>
        <v>0.004370657851871743</v>
      </c>
    </row>
    <row r="39" spans="1:5" ht="15">
      <c r="A39" s="12" t="s">
        <v>37</v>
      </c>
      <c r="B39" s="14">
        <v>1606226</v>
      </c>
      <c r="C39" s="15">
        <f t="shared" si="0"/>
        <v>0.003450403161429463</v>
      </c>
      <c r="D39" s="14">
        <v>9956077.82</v>
      </c>
      <c r="E39" s="25">
        <f t="shared" si="1"/>
        <v>0.0036350074438360213</v>
      </c>
    </row>
    <row r="40" spans="1:5" ht="15">
      <c r="A40" s="12" t="s">
        <v>38</v>
      </c>
      <c r="B40" s="14">
        <v>3064995</v>
      </c>
      <c r="C40" s="15">
        <f t="shared" si="0"/>
        <v>0.006584047598386216</v>
      </c>
      <c r="D40" s="14">
        <v>27193361.490000002</v>
      </c>
      <c r="E40" s="25">
        <f t="shared" si="1"/>
        <v>0.009928414906571493</v>
      </c>
    </row>
    <row r="41" spans="1:5" ht="15">
      <c r="A41" s="12" t="s">
        <v>39</v>
      </c>
      <c r="B41" s="14">
        <v>1034008</v>
      </c>
      <c r="C41" s="15">
        <f t="shared" si="0"/>
        <v>0.0022211970620220046</v>
      </c>
      <c r="D41" s="14">
        <v>5584118.45</v>
      </c>
      <c r="E41" s="25">
        <f t="shared" si="1"/>
        <v>0.002038786005894444</v>
      </c>
    </row>
    <row r="42" spans="1:5" ht="15">
      <c r="A42" s="12" t="s">
        <v>40</v>
      </c>
      <c r="B42" s="14">
        <v>1964898</v>
      </c>
      <c r="C42" s="15">
        <f t="shared" si="0"/>
        <v>0.004220881912686278</v>
      </c>
      <c r="D42" s="14">
        <v>11979855.44</v>
      </c>
      <c r="E42" s="25">
        <f t="shared" si="1"/>
        <v>0.004373897481295446</v>
      </c>
    </row>
    <row r="43" spans="1:5" ht="15">
      <c r="A43" s="12" t="s">
        <v>41</v>
      </c>
      <c r="B43" s="14">
        <v>49891912</v>
      </c>
      <c r="C43" s="15">
        <f t="shared" si="0"/>
        <v>0.10717496223729449</v>
      </c>
      <c r="D43" s="14">
        <v>335512409.04</v>
      </c>
      <c r="E43" s="29">
        <f t="shared" si="1"/>
        <v>0.12249704415827438</v>
      </c>
    </row>
    <row r="44" spans="1:5" ht="15">
      <c r="A44" s="8"/>
      <c r="B44" s="16"/>
      <c r="C44" s="30"/>
      <c r="D44" s="16"/>
      <c r="E44" s="31"/>
    </row>
    <row r="45" spans="1:5" ht="15">
      <c r="A45" s="12" t="s">
        <v>42</v>
      </c>
      <c r="B45" s="14">
        <v>428089</v>
      </c>
      <c r="C45" s="15">
        <f t="shared" si="0"/>
        <v>0.0009195963948866333</v>
      </c>
      <c r="D45" s="14">
        <v>2813784.26</v>
      </c>
      <c r="E45" s="25">
        <f t="shared" si="1"/>
        <v>0.0010273249079976185</v>
      </c>
    </row>
    <row r="46" spans="1:5" ht="15">
      <c r="A46" s="12" t="s">
        <v>43</v>
      </c>
      <c r="B46" s="14">
        <v>346530</v>
      </c>
      <c r="C46" s="15">
        <f t="shared" si="0"/>
        <v>0.0007443959987761074</v>
      </c>
      <c r="D46" s="14">
        <v>2793959.61</v>
      </c>
      <c r="E46" s="25">
        <f t="shared" si="1"/>
        <v>0.0010200868418008394</v>
      </c>
    </row>
    <row r="47" spans="1:5" ht="15">
      <c r="A47" s="12" t="s">
        <v>44</v>
      </c>
      <c r="B47" s="14">
        <v>6884054</v>
      </c>
      <c r="C47" s="15">
        <f t="shared" si="0"/>
        <v>0.014787932510774413</v>
      </c>
      <c r="D47" s="14">
        <v>27758291.9</v>
      </c>
      <c r="E47" s="25">
        <f t="shared" si="1"/>
        <v>0.010134673463678604</v>
      </c>
    </row>
    <row r="48" spans="1:5" ht="15">
      <c r="A48" s="12" t="s">
        <v>45</v>
      </c>
      <c r="B48" s="14">
        <v>19815886</v>
      </c>
      <c r="C48" s="15">
        <f t="shared" si="0"/>
        <v>0.04256735708482234</v>
      </c>
      <c r="D48" s="14">
        <v>129368508.88</v>
      </c>
      <c r="E48" s="25">
        <f t="shared" si="1"/>
        <v>0.047233006940956834</v>
      </c>
    </row>
    <row r="49" spans="1:5" ht="15">
      <c r="A49" s="12" t="s">
        <v>46</v>
      </c>
      <c r="B49" s="14">
        <v>2535821</v>
      </c>
      <c r="C49" s="15">
        <f t="shared" si="0"/>
        <v>0.005447306166890103</v>
      </c>
      <c r="D49" s="14">
        <v>-1106675.28</v>
      </c>
      <c r="E49" s="25">
        <f t="shared" si="1"/>
        <v>-0.0004040519724171173</v>
      </c>
    </row>
    <row r="50" spans="1:5" ht="15">
      <c r="A50" s="12" t="s">
        <v>47</v>
      </c>
      <c r="B50" s="14">
        <v>26257963.9</v>
      </c>
      <c r="C50" s="15">
        <f t="shared" si="0"/>
        <v>0.05640586172385499</v>
      </c>
      <c r="D50" s="14">
        <v>179555570.66</v>
      </c>
      <c r="E50" s="25">
        <f t="shared" si="1"/>
        <v>0.0655565221296477</v>
      </c>
    </row>
    <row r="51" spans="1:5" ht="15">
      <c r="A51" s="12" t="s">
        <v>48</v>
      </c>
      <c r="B51" s="14">
        <v>10012151</v>
      </c>
      <c r="C51" s="15">
        <f t="shared" si="0"/>
        <v>0.021507532229654583</v>
      </c>
      <c r="D51" s="14">
        <v>75693430.58</v>
      </c>
      <c r="E51" s="25">
        <f t="shared" si="1"/>
        <v>0.02763600170491487</v>
      </c>
    </row>
    <row r="52" spans="1:5" ht="15">
      <c r="A52" s="12" t="s">
        <v>49</v>
      </c>
      <c r="B52" s="14">
        <v>24328600</v>
      </c>
      <c r="C52" s="15">
        <f t="shared" si="0"/>
        <v>0.05226131213985631</v>
      </c>
      <c r="D52" s="14">
        <v>143568409.11</v>
      </c>
      <c r="E52" s="25">
        <f t="shared" si="1"/>
        <v>0.052417452459662</v>
      </c>
    </row>
    <row r="53" spans="1:5" ht="15">
      <c r="A53" s="12" t="s">
        <v>50</v>
      </c>
      <c r="B53" s="14">
        <v>1107404</v>
      </c>
      <c r="C53" s="15">
        <f t="shared" si="0"/>
        <v>0.002378862166706076</v>
      </c>
      <c r="D53" s="14">
        <v>7051643.8100000005</v>
      </c>
      <c r="E53" s="25">
        <f t="shared" si="1"/>
        <v>0.0025745859166687595</v>
      </c>
    </row>
    <row r="54" spans="1:5" ht="15">
      <c r="A54" s="12" t="s">
        <v>51</v>
      </c>
      <c r="B54" s="14">
        <v>91716498.9</v>
      </c>
      <c r="C54" s="27">
        <f t="shared" si="0"/>
        <v>0.19702015641622156</v>
      </c>
      <c r="D54" s="26">
        <v>567496923.5300001</v>
      </c>
      <c r="E54" s="28">
        <f t="shared" si="1"/>
        <v>0.20719560239291016</v>
      </c>
    </row>
    <row r="55" spans="1:5" ht="15">
      <c r="A55" s="8" t="s">
        <v>52</v>
      </c>
      <c r="B55" s="24">
        <v>6097169.11</v>
      </c>
      <c r="C55" s="27">
        <f t="shared" si="0"/>
        <v>0.013097591231192912</v>
      </c>
      <c r="D55" s="26">
        <v>44242047.56</v>
      </c>
      <c r="E55" s="28">
        <f t="shared" si="1"/>
        <v>0.016152964562820914</v>
      </c>
    </row>
    <row r="56" spans="1:5" ht="15">
      <c r="A56" s="18" t="s">
        <v>53</v>
      </c>
      <c r="B56" s="19">
        <v>465518353.9000001</v>
      </c>
      <c r="C56" s="27">
        <f t="shared" si="0"/>
        <v>1</v>
      </c>
      <c r="D56" s="19">
        <v>2738942897.32</v>
      </c>
      <c r="E56" s="28">
        <f t="shared" si="1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N92"/>
  <sheetViews>
    <sheetView defaultGridColor="0" zoomScale="87" zoomScaleNormal="87" colorId="22" workbookViewId="0" topLeftCell="A1">
      <selection activeCell="B12" sqref="B12"/>
    </sheetView>
  </sheetViews>
  <sheetFormatPr defaultColWidth="12.21484375" defaultRowHeight="15"/>
  <cols>
    <col min="1" max="1" width="34.77734375" style="259" bestFit="1" customWidth="1"/>
    <col min="2" max="2" width="23.77734375" style="259" customWidth="1"/>
    <col min="3" max="3" width="20.77734375" style="259" customWidth="1"/>
    <col min="4" max="4" width="23.77734375" style="259" bestFit="1" customWidth="1"/>
    <col min="5" max="5" width="21.3359375" style="259" bestFit="1" customWidth="1"/>
    <col min="6" max="6" width="9.5546875" style="259" bestFit="1" customWidth="1"/>
    <col min="7" max="7" width="21.3359375" style="259" bestFit="1" customWidth="1"/>
    <col min="8" max="8" width="10.6640625" style="259" bestFit="1" customWidth="1"/>
    <col min="9" max="9" width="12.21484375" style="259" customWidth="1"/>
    <col min="10" max="10" width="27.77734375" style="259" customWidth="1"/>
    <col min="11" max="13" width="23.10546875" style="259" customWidth="1"/>
    <col min="14" max="16384" width="12.21484375" style="259" customWidth="1"/>
  </cols>
  <sheetData>
    <row r="7" spans="1:13" ht="18">
      <c r="A7" s="255" t="s">
        <v>450</v>
      </c>
      <c r="B7" s="256" t="s">
        <v>450</v>
      </c>
      <c r="C7" s="257" t="s">
        <v>451</v>
      </c>
      <c r="D7" s="257"/>
      <c r="E7" s="257"/>
      <c r="F7" s="256"/>
      <c r="G7" s="256"/>
      <c r="H7" s="256"/>
      <c r="I7" s="258"/>
      <c r="J7" s="256"/>
      <c r="K7" s="257" t="s">
        <v>452</v>
      </c>
      <c r="L7" s="257"/>
      <c r="M7" s="256"/>
    </row>
    <row r="8" spans="1:13" ht="18">
      <c r="A8" s="256" t="s">
        <v>450</v>
      </c>
      <c r="B8" s="256"/>
      <c r="C8" s="257" t="s">
        <v>453</v>
      </c>
      <c r="D8" s="257"/>
      <c r="E8" s="257"/>
      <c r="F8" s="256"/>
      <c r="G8" s="256"/>
      <c r="H8" s="256"/>
      <c r="I8" s="258"/>
      <c r="J8" s="256"/>
      <c r="K8" s="257" t="s">
        <v>454</v>
      </c>
      <c r="L8" s="257"/>
      <c r="M8" s="256"/>
    </row>
    <row r="9" spans="1:14" ht="18">
      <c r="A9" s="260" t="s">
        <v>455</v>
      </c>
      <c r="B9" s="256" t="s">
        <v>450</v>
      </c>
      <c r="C9" s="257"/>
      <c r="D9" s="257" t="s">
        <v>456</v>
      </c>
      <c r="E9" s="257"/>
      <c r="F9" s="256"/>
      <c r="G9" s="256"/>
      <c r="H9" s="256" t="s">
        <v>457</v>
      </c>
      <c r="I9" s="258"/>
      <c r="J9" s="260" t="s">
        <v>455</v>
      </c>
      <c r="K9" s="256" t="s">
        <v>105</v>
      </c>
      <c r="L9" s="256" t="s">
        <v>106</v>
      </c>
      <c r="M9" s="261" t="s">
        <v>458</v>
      </c>
      <c r="N9" s="259" t="s">
        <v>106</v>
      </c>
    </row>
    <row r="10" spans="1:13" ht="18">
      <c r="A10" s="256" t="s">
        <v>450</v>
      </c>
      <c r="B10" s="256"/>
      <c r="C10" s="256"/>
      <c r="D10" s="256" t="s">
        <v>450</v>
      </c>
      <c r="E10" s="256"/>
      <c r="F10" s="256"/>
      <c r="G10" s="256"/>
      <c r="H10" s="256"/>
      <c r="I10" s="258"/>
      <c r="J10" s="256"/>
      <c r="K10" s="256"/>
      <c r="L10" s="256"/>
      <c r="M10" s="262" t="s">
        <v>459</v>
      </c>
    </row>
    <row r="11" spans="1:13" ht="18">
      <c r="A11" s="263" t="s">
        <v>244</v>
      </c>
      <c r="B11" s="264">
        <v>2000</v>
      </c>
      <c r="C11" s="264">
        <v>2001</v>
      </c>
      <c r="D11" s="264">
        <v>2002</v>
      </c>
      <c r="E11" s="264" t="s">
        <v>460</v>
      </c>
      <c r="F11" s="264" t="s">
        <v>461</v>
      </c>
      <c r="G11" s="264" t="s">
        <v>462</v>
      </c>
      <c r="H11" s="264" t="s">
        <v>461</v>
      </c>
      <c r="I11" s="258"/>
      <c r="J11" s="263"/>
      <c r="K11" s="265" t="s">
        <v>463</v>
      </c>
      <c r="L11" s="265" t="s">
        <v>464</v>
      </c>
      <c r="M11" s="265" t="s">
        <v>465</v>
      </c>
    </row>
    <row r="12" spans="1:13" ht="18">
      <c r="A12" s="266" t="s">
        <v>466</v>
      </c>
      <c r="B12" s="267">
        <v>78464129.28</v>
      </c>
      <c r="C12" s="267">
        <v>239425777.72</v>
      </c>
      <c r="D12" s="267">
        <f>M13</f>
        <v>219382246.29</v>
      </c>
      <c r="E12" s="267">
        <f aca="true" t="shared" si="0" ref="E12:E31">-B12+C12</f>
        <v>160961648.44</v>
      </c>
      <c r="F12" s="268">
        <f aca="true" t="shared" si="1" ref="F12:F32">E12/B12</f>
        <v>2.051404252070482</v>
      </c>
      <c r="G12" s="267">
        <f aca="true" t="shared" si="2" ref="G12:G31">-C12+D12</f>
        <v>-20043531.430000007</v>
      </c>
      <c r="H12" s="268">
        <f aca="true" t="shared" si="3" ref="H12:H32">G12/C12</f>
        <v>-0.08371501022517387</v>
      </c>
      <c r="I12" s="258"/>
      <c r="J12" s="263" t="s">
        <v>244</v>
      </c>
      <c r="K12" s="265" t="s">
        <v>467</v>
      </c>
      <c r="L12" s="265" t="s">
        <v>467</v>
      </c>
      <c r="M12" s="265" t="s">
        <v>467</v>
      </c>
    </row>
    <row r="13" spans="1:13" ht="18">
      <c r="A13" s="266" t="s">
        <v>468</v>
      </c>
      <c r="B13" s="267">
        <v>365549643.18</v>
      </c>
      <c r="C13" s="267">
        <v>304145364.97</v>
      </c>
      <c r="D13" s="267">
        <f>M14</f>
        <v>203646930.23</v>
      </c>
      <c r="E13" s="267">
        <f t="shared" si="0"/>
        <v>-61404278.20999998</v>
      </c>
      <c r="F13" s="268">
        <f t="shared" si="1"/>
        <v>-0.16797794596605295</v>
      </c>
      <c r="G13" s="267">
        <f t="shared" si="2"/>
        <v>-100498434.74000004</v>
      </c>
      <c r="H13" s="268">
        <f t="shared" si="3"/>
        <v>-0.3304289537666073</v>
      </c>
      <c r="I13" s="258"/>
      <c r="J13" s="263" t="s">
        <v>466</v>
      </c>
      <c r="K13" s="269">
        <v>219382246.29</v>
      </c>
      <c r="L13" s="269"/>
      <c r="M13" s="267">
        <f>K13+L13</f>
        <v>219382246.29</v>
      </c>
    </row>
    <row r="14" spans="1:13" ht="18">
      <c r="A14" s="266" t="s">
        <v>469</v>
      </c>
      <c r="B14" s="267">
        <v>13911234.5</v>
      </c>
      <c r="C14" s="267">
        <v>15299539.39</v>
      </c>
      <c r="D14" s="267">
        <f>M15</f>
        <v>15176513.03</v>
      </c>
      <c r="E14" s="267">
        <f t="shared" si="0"/>
        <v>1388304.8900000006</v>
      </c>
      <c r="F14" s="268">
        <f t="shared" si="1"/>
        <v>0.09979738965653986</v>
      </c>
      <c r="G14" s="267">
        <f t="shared" si="2"/>
        <v>-123026.36000000127</v>
      </c>
      <c r="H14" s="268">
        <f t="shared" si="3"/>
        <v>-0.00804118064367435</v>
      </c>
      <c r="I14" s="258"/>
      <c r="J14" s="263" t="s">
        <v>468</v>
      </c>
      <c r="K14" s="269">
        <v>203646930.23</v>
      </c>
      <c r="L14" s="269"/>
      <c r="M14" s="267">
        <f>K14+L14</f>
        <v>203646930.23</v>
      </c>
    </row>
    <row r="15" spans="1:13" ht="18">
      <c r="A15" s="266" t="s">
        <v>470</v>
      </c>
      <c r="B15" s="267">
        <v>44033459.37</v>
      </c>
      <c r="C15" s="267">
        <v>41478797.04</v>
      </c>
      <c r="D15" s="267">
        <f>M16</f>
        <v>53447491.26</v>
      </c>
      <c r="E15" s="267">
        <f t="shared" si="0"/>
        <v>-2554662.329999998</v>
      </c>
      <c r="F15" s="268">
        <f t="shared" si="1"/>
        <v>-0.05801638950358032</v>
      </c>
      <c r="G15" s="267">
        <f t="shared" si="2"/>
        <v>11968694.219999999</v>
      </c>
      <c r="H15" s="268">
        <f t="shared" si="3"/>
        <v>0.2885496946417711</v>
      </c>
      <c r="I15" s="258"/>
      <c r="J15" s="263" t="s">
        <v>471</v>
      </c>
      <c r="K15" s="269">
        <v>15176513.03</v>
      </c>
      <c r="L15" s="269"/>
      <c r="M15" s="267">
        <f>K15+L15</f>
        <v>15176513.03</v>
      </c>
    </row>
    <row r="16" spans="1:13" ht="18">
      <c r="A16" s="266" t="s">
        <v>472</v>
      </c>
      <c r="B16" s="267">
        <v>343616833.77</v>
      </c>
      <c r="C16" s="267">
        <v>338201050.34</v>
      </c>
      <c r="D16" s="267">
        <f>M18</f>
        <v>341160985.67</v>
      </c>
      <c r="E16" s="267">
        <f t="shared" si="0"/>
        <v>-5415783.430000007</v>
      </c>
      <c r="F16" s="268">
        <f t="shared" si="1"/>
        <v>-0.01576111208109514</v>
      </c>
      <c r="G16" s="267">
        <f t="shared" si="2"/>
        <v>2959935.330000043</v>
      </c>
      <c r="H16" s="268">
        <f t="shared" si="3"/>
        <v>0.008751999223610817</v>
      </c>
      <c r="I16" s="258"/>
      <c r="J16" s="263" t="s">
        <v>473</v>
      </c>
      <c r="K16" s="269">
        <v>53447491.26</v>
      </c>
      <c r="L16" s="269"/>
      <c r="M16" s="267">
        <f>K16+L16</f>
        <v>53447491.26</v>
      </c>
    </row>
    <row r="17" spans="1:13" ht="18">
      <c r="A17" s="266" t="s">
        <v>474</v>
      </c>
      <c r="B17" s="267">
        <v>35995398.23</v>
      </c>
      <c r="C17" s="267">
        <v>37179398.64</v>
      </c>
      <c r="D17" s="267">
        <f>M19</f>
        <v>36888289.72</v>
      </c>
      <c r="E17" s="267">
        <f t="shared" si="0"/>
        <v>1184000.4100000039</v>
      </c>
      <c r="F17" s="268">
        <f t="shared" si="1"/>
        <v>0.032893104902870916</v>
      </c>
      <c r="G17" s="267">
        <f t="shared" si="2"/>
        <v>-291108.9200000018</v>
      </c>
      <c r="H17" s="268">
        <f t="shared" si="3"/>
        <v>-0.007829844770184313</v>
      </c>
      <c r="I17" s="258"/>
      <c r="J17" s="263" t="s">
        <v>475</v>
      </c>
      <c r="K17" s="269">
        <v>0</v>
      </c>
      <c r="L17" s="269"/>
      <c r="M17" s="267">
        <v>0</v>
      </c>
    </row>
    <row r="18" spans="1:13" ht="18">
      <c r="A18" s="266" t="s">
        <v>476</v>
      </c>
      <c r="B18" s="267">
        <v>47892197.86</v>
      </c>
      <c r="C18" s="267">
        <v>47703214.56</v>
      </c>
      <c r="D18" s="267">
        <f aca="true" t="shared" si="4" ref="D18:D31">M21</f>
        <v>49182366.68</v>
      </c>
      <c r="E18" s="267">
        <f t="shared" si="0"/>
        <v>-188983.29999999702</v>
      </c>
      <c r="F18" s="268">
        <f t="shared" si="1"/>
        <v>-0.003946014349820383</v>
      </c>
      <c r="G18" s="267">
        <f t="shared" si="2"/>
        <v>1479152.1199999973</v>
      </c>
      <c r="H18" s="268">
        <f t="shared" si="3"/>
        <v>0.03100738878172568</v>
      </c>
      <c r="I18" s="258"/>
      <c r="J18" s="263" t="s">
        <v>472</v>
      </c>
      <c r="K18" s="269">
        <v>341160985.67</v>
      </c>
      <c r="L18" s="269"/>
      <c r="M18" s="267">
        <f>K18+L17+L18</f>
        <v>341160985.67</v>
      </c>
    </row>
    <row r="19" spans="1:13" ht="18">
      <c r="A19" s="266" t="s">
        <v>477</v>
      </c>
      <c r="B19" s="267">
        <v>9374324.51</v>
      </c>
      <c r="C19" s="267">
        <v>9438744.74</v>
      </c>
      <c r="D19" s="267">
        <f t="shared" si="4"/>
        <v>9226804.82</v>
      </c>
      <c r="E19" s="267">
        <f t="shared" si="0"/>
        <v>64420.23000000045</v>
      </c>
      <c r="F19" s="268">
        <f t="shared" si="1"/>
        <v>0.006871986342192505</v>
      </c>
      <c r="G19" s="267">
        <f t="shared" si="2"/>
        <v>-211939.91999999993</v>
      </c>
      <c r="H19" s="268">
        <f t="shared" si="3"/>
        <v>-0.02245424850847274</v>
      </c>
      <c r="I19" s="258"/>
      <c r="J19" s="263" t="s">
        <v>474</v>
      </c>
      <c r="K19" s="269">
        <v>36888289.72</v>
      </c>
      <c r="L19" s="269"/>
      <c r="M19" s="267">
        <f>K19+L19+L20</f>
        <v>36888289.72</v>
      </c>
    </row>
    <row r="20" spans="1:13" ht="18">
      <c r="A20" s="266" t="s">
        <v>478</v>
      </c>
      <c r="B20" s="267">
        <v>99592777.71</v>
      </c>
      <c r="C20" s="267">
        <v>90980507.69</v>
      </c>
      <c r="D20" s="267">
        <f t="shared" si="4"/>
        <v>106166275.4</v>
      </c>
      <c r="E20" s="267">
        <f t="shared" si="0"/>
        <v>-8612270.019999996</v>
      </c>
      <c r="F20" s="268">
        <f t="shared" si="1"/>
        <v>-0.08647484504426316</v>
      </c>
      <c r="G20" s="267">
        <f t="shared" si="2"/>
        <v>15185767.710000008</v>
      </c>
      <c r="H20" s="268">
        <f t="shared" si="3"/>
        <v>0.1669123210626921</v>
      </c>
      <c r="I20" s="258"/>
      <c r="J20" s="263" t="s">
        <v>479</v>
      </c>
      <c r="K20" s="269">
        <v>0</v>
      </c>
      <c r="L20" s="269"/>
      <c r="M20" s="267">
        <v>0</v>
      </c>
    </row>
    <row r="21" spans="1:13" ht="18">
      <c r="A21" s="266" t="s">
        <v>480</v>
      </c>
      <c r="B21" s="267">
        <v>6239801.96</v>
      </c>
      <c r="C21" s="267">
        <v>6039462.19</v>
      </c>
      <c r="D21" s="267">
        <f t="shared" si="4"/>
        <v>6072687.08</v>
      </c>
      <c r="E21" s="267">
        <f t="shared" si="0"/>
        <v>-200339.76999999955</v>
      </c>
      <c r="F21" s="268">
        <f t="shared" si="1"/>
        <v>-0.032106751349525134</v>
      </c>
      <c r="G21" s="267">
        <f t="shared" si="2"/>
        <v>33224.889999999665</v>
      </c>
      <c r="H21" s="268">
        <f t="shared" si="3"/>
        <v>0.005501299446002437</v>
      </c>
      <c r="I21" s="258"/>
      <c r="J21" s="263" t="s">
        <v>476</v>
      </c>
      <c r="K21" s="269">
        <v>49182366.68</v>
      </c>
      <c r="L21" s="269"/>
      <c r="M21" s="267">
        <f aca="true" t="shared" si="5" ref="M21:M34">K21+L21</f>
        <v>49182366.68</v>
      </c>
    </row>
    <row r="22" spans="1:13" ht="18">
      <c r="A22" s="266" t="s">
        <v>481</v>
      </c>
      <c r="B22" s="267">
        <v>18645526.39</v>
      </c>
      <c r="C22" s="267">
        <v>19731753.96</v>
      </c>
      <c r="D22" s="267">
        <f t="shared" si="4"/>
        <v>20721481.77</v>
      </c>
      <c r="E22" s="267">
        <f t="shared" si="0"/>
        <v>1086227.5700000003</v>
      </c>
      <c r="F22" s="268">
        <f t="shared" si="1"/>
        <v>0.058256739299275974</v>
      </c>
      <c r="G22" s="267">
        <f t="shared" si="2"/>
        <v>989727.8099999987</v>
      </c>
      <c r="H22" s="268">
        <f t="shared" si="3"/>
        <v>0.0501591400341989</v>
      </c>
      <c r="I22" s="258"/>
      <c r="J22" s="263" t="s">
        <v>477</v>
      </c>
      <c r="K22" s="269">
        <v>9226804.82</v>
      </c>
      <c r="L22" s="269"/>
      <c r="M22" s="267">
        <f t="shared" si="5"/>
        <v>9226804.82</v>
      </c>
    </row>
    <row r="23" spans="1:13" ht="18">
      <c r="A23" s="266" t="s">
        <v>482</v>
      </c>
      <c r="B23" s="267">
        <v>5257406.45</v>
      </c>
      <c r="C23" s="267">
        <v>2884794.09</v>
      </c>
      <c r="D23" s="267">
        <f t="shared" si="4"/>
        <v>2867446.67</v>
      </c>
      <c r="E23" s="267">
        <f t="shared" si="0"/>
        <v>-2372612.3600000003</v>
      </c>
      <c r="F23" s="268">
        <f t="shared" si="1"/>
        <v>-0.45128950606434476</v>
      </c>
      <c r="G23" s="267">
        <f t="shared" si="2"/>
        <v>-17347.419999999925</v>
      </c>
      <c r="H23" s="268">
        <f t="shared" si="3"/>
        <v>-0.006013399729337329</v>
      </c>
      <c r="I23" s="258"/>
      <c r="J23" s="263" t="s">
        <v>483</v>
      </c>
      <c r="K23" s="269">
        <v>106166275.4</v>
      </c>
      <c r="L23" s="269"/>
      <c r="M23" s="267">
        <f t="shared" si="5"/>
        <v>106166275.4</v>
      </c>
    </row>
    <row r="24" spans="1:13" ht="18">
      <c r="A24" s="266" t="s">
        <v>484</v>
      </c>
      <c r="B24" s="267">
        <v>103051567.09</v>
      </c>
      <c r="C24" s="267">
        <v>99107197.29</v>
      </c>
      <c r="D24" s="267">
        <f t="shared" si="4"/>
        <v>112055648.27</v>
      </c>
      <c r="E24" s="267">
        <f t="shared" si="0"/>
        <v>-3944369.799999997</v>
      </c>
      <c r="F24" s="268">
        <f t="shared" si="1"/>
        <v>-0.03827568965113538</v>
      </c>
      <c r="G24" s="267">
        <f t="shared" si="2"/>
        <v>12948450.97999999</v>
      </c>
      <c r="H24" s="268">
        <f t="shared" si="3"/>
        <v>0.1306509651575678</v>
      </c>
      <c r="I24" s="258"/>
      <c r="J24" s="263" t="s">
        <v>480</v>
      </c>
      <c r="K24" s="269">
        <v>6072687.08</v>
      </c>
      <c r="L24" s="269"/>
      <c r="M24" s="267">
        <f t="shared" si="5"/>
        <v>6072687.08</v>
      </c>
    </row>
    <row r="25" spans="1:13" ht="18">
      <c r="A25" s="266" t="s">
        <v>485</v>
      </c>
      <c r="B25" s="267">
        <v>133184474.69</v>
      </c>
      <c r="C25" s="267">
        <v>133698432.35</v>
      </c>
      <c r="D25" s="267">
        <f t="shared" si="4"/>
        <v>136672412.92</v>
      </c>
      <c r="E25" s="267">
        <f t="shared" si="0"/>
        <v>513957.6599999964</v>
      </c>
      <c r="F25" s="268">
        <f t="shared" si="1"/>
        <v>0.0038589907809921807</v>
      </c>
      <c r="G25" s="267">
        <f t="shared" si="2"/>
        <v>2973980.569999993</v>
      </c>
      <c r="H25" s="268">
        <f t="shared" si="3"/>
        <v>0.022243944956771164</v>
      </c>
      <c r="I25" s="258"/>
      <c r="J25" s="263" t="s">
        <v>481</v>
      </c>
      <c r="K25" s="269">
        <v>20721481.77</v>
      </c>
      <c r="L25" s="269"/>
      <c r="M25" s="267">
        <f t="shared" si="5"/>
        <v>20721481.77</v>
      </c>
    </row>
    <row r="26" spans="1:13" ht="18">
      <c r="A26" s="266" t="s">
        <v>486</v>
      </c>
      <c r="B26" s="267">
        <v>17957415.41</v>
      </c>
      <c r="C26" s="267">
        <v>18734155.48</v>
      </c>
      <c r="D26" s="267">
        <f t="shared" si="4"/>
        <v>18724642.18</v>
      </c>
      <c r="E26" s="267">
        <f t="shared" si="0"/>
        <v>776740.0700000003</v>
      </c>
      <c r="F26" s="268">
        <f t="shared" si="1"/>
        <v>0.04325455820148008</v>
      </c>
      <c r="G26" s="267">
        <f t="shared" si="2"/>
        <v>-9513.300000000745</v>
      </c>
      <c r="H26" s="268">
        <f t="shared" si="3"/>
        <v>-0.0005078051161770728</v>
      </c>
      <c r="I26" s="258"/>
      <c r="J26" s="263" t="s">
        <v>482</v>
      </c>
      <c r="K26" s="269">
        <v>2867446.67</v>
      </c>
      <c r="L26" s="269"/>
      <c r="M26" s="267">
        <f t="shared" si="5"/>
        <v>2867446.67</v>
      </c>
    </row>
    <row r="27" spans="1:13" ht="18">
      <c r="A27" s="266" t="s">
        <v>487</v>
      </c>
      <c r="B27" s="267">
        <v>2750944355.94</v>
      </c>
      <c r="C27" s="267">
        <v>2800057301.71</v>
      </c>
      <c r="D27" s="267">
        <f t="shared" si="4"/>
        <v>2785605905.58</v>
      </c>
      <c r="E27" s="267">
        <f t="shared" si="0"/>
        <v>49112945.76999998</v>
      </c>
      <c r="F27" s="268">
        <f t="shared" si="1"/>
        <v>0.01785312220654425</v>
      </c>
      <c r="G27" s="267">
        <f t="shared" si="2"/>
        <v>-14451396.130000114</v>
      </c>
      <c r="H27" s="268">
        <f t="shared" si="3"/>
        <v>-0.005161107282045486</v>
      </c>
      <c r="I27" s="258"/>
      <c r="J27" s="263" t="s">
        <v>484</v>
      </c>
      <c r="K27" s="269">
        <v>112055648.27</v>
      </c>
      <c r="L27" s="269"/>
      <c r="M27" s="267">
        <f t="shared" si="5"/>
        <v>112055648.27</v>
      </c>
    </row>
    <row r="28" spans="1:13" ht="18">
      <c r="A28" s="266" t="s">
        <v>488</v>
      </c>
      <c r="B28" s="267">
        <v>86625529.26</v>
      </c>
      <c r="C28" s="267">
        <v>87859610.77</v>
      </c>
      <c r="D28" s="267">
        <f t="shared" si="4"/>
        <v>112673780.33</v>
      </c>
      <c r="E28" s="267">
        <f t="shared" si="0"/>
        <v>1234081.5099999905</v>
      </c>
      <c r="F28" s="268">
        <f t="shared" si="1"/>
        <v>0.014246164156711675</v>
      </c>
      <c r="G28" s="267">
        <f t="shared" si="2"/>
        <v>24814169.560000002</v>
      </c>
      <c r="H28" s="268">
        <f t="shared" si="3"/>
        <v>0.28242976883836707</v>
      </c>
      <c r="I28" s="258"/>
      <c r="J28" s="263" t="s">
        <v>485</v>
      </c>
      <c r="K28" s="269">
        <v>136672412.92</v>
      </c>
      <c r="L28" s="269"/>
      <c r="M28" s="267">
        <f t="shared" si="5"/>
        <v>136672412.92</v>
      </c>
    </row>
    <row r="29" spans="1:13" ht="18">
      <c r="A29" s="266" t="s">
        <v>397</v>
      </c>
      <c r="B29" s="267">
        <v>358764.64</v>
      </c>
      <c r="C29" s="267">
        <v>320779.5</v>
      </c>
      <c r="D29" s="267">
        <f t="shared" si="4"/>
        <v>410710.17</v>
      </c>
      <c r="E29" s="267">
        <f t="shared" si="0"/>
        <v>-37985.140000000014</v>
      </c>
      <c r="F29" s="268">
        <f t="shared" si="1"/>
        <v>-0.1058776026533719</v>
      </c>
      <c r="G29" s="267">
        <f t="shared" si="2"/>
        <v>89930.66999999998</v>
      </c>
      <c r="H29" s="268">
        <f t="shared" si="3"/>
        <v>0.2803504276301945</v>
      </c>
      <c r="I29" s="258"/>
      <c r="J29" s="263" t="s">
        <v>486</v>
      </c>
      <c r="K29" s="269">
        <v>18724792.18</v>
      </c>
      <c r="L29" s="269">
        <v>-150</v>
      </c>
      <c r="M29" s="267">
        <f t="shared" si="5"/>
        <v>18724642.18</v>
      </c>
    </row>
    <row r="30" spans="1:13" ht="18">
      <c r="A30" s="266" t="s">
        <v>398</v>
      </c>
      <c r="B30" s="267">
        <v>174954.78</v>
      </c>
      <c r="C30" s="267">
        <v>309481.25</v>
      </c>
      <c r="D30" s="267">
        <f t="shared" si="4"/>
        <v>257858.21</v>
      </c>
      <c r="E30" s="267">
        <f t="shared" si="0"/>
        <v>134526.47</v>
      </c>
      <c r="F30" s="268">
        <f t="shared" si="1"/>
        <v>0.7689213749975851</v>
      </c>
      <c r="G30" s="267">
        <f t="shared" si="2"/>
        <v>-51623.04000000001</v>
      </c>
      <c r="H30" s="268">
        <f t="shared" si="3"/>
        <v>-0.16680506492719674</v>
      </c>
      <c r="I30" s="258"/>
      <c r="J30" s="263" t="s">
        <v>487</v>
      </c>
      <c r="K30" s="269">
        <v>2785605905.58</v>
      </c>
      <c r="L30" s="269"/>
      <c r="M30" s="267">
        <f t="shared" si="5"/>
        <v>2785605905.58</v>
      </c>
    </row>
    <row r="31" spans="1:13" ht="18">
      <c r="A31" s="266" t="s">
        <v>489</v>
      </c>
      <c r="B31" s="267">
        <v>44027.33</v>
      </c>
      <c r="C31" s="267">
        <v>54512.5</v>
      </c>
      <c r="D31" s="267">
        <f t="shared" si="4"/>
        <v>27075</v>
      </c>
      <c r="E31" s="267">
        <f t="shared" si="0"/>
        <v>10485.169999999998</v>
      </c>
      <c r="F31" s="268">
        <f t="shared" si="1"/>
        <v>0.23815139369114588</v>
      </c>
      <c r="G31" s="267">
        <f t="shared" si="2"/>
        <v>-27437.5</v>
      </c>
      <c r="H31" s="268">
        <f t="shared" si="3"/>
        <v>-0.5033249254758083</v>
      </c>
      <c r="I31" s="258"/>
      <c r="J31" s="263" t="s">
        <v>488</v>
      </c>
      <c r="K31" s="269">
        <v>112673780.33</v>
      </c>
      <c r="L31" s="269"/>
      <c r="M31" s="267">
        <f t="shared" si="5"/>
        <v>112673780.33</v>
      </c>
    </row>
    <row r="32" spans="1:13" ht="18.75" thickBot="1">
      <c r="A32" s="270" t="s">
        <v>220</v>
      </c>
      <c r="B32" s="271">
        <f>SUM(B12:B31)</f>
        <v>4160913822.3500004</v>
      </c>
      <c r="C32" s="271">
        <f>SUM(C12:C31)</f>
        <v>4292649876.18</v>
      </c>
      <c r="D32" s="271">
        <f>SUM(D12:D31)</f>
        <v>4230367551.28</v>
      </c>
      <c r="E32" s="271">
        <f>SUM(E12:E31)</f>
        <v>131736053.82999998</v>
      </c>
      <c r="F32" s="272">
        <f t="shared" si="1"/>
        <v>0.03166036583655994</v>
      </c>
      <c r="G32" s="271">
        <f>SUM(G12:G31)</f>
        <v>-62282324.90000012</v>
      </c>
      <c r="H32" s="272">
        <f t="shared" si="3"/>
        <v>-0.014509062396541117</v>
      </c>
      <c r="I32" s="258"/>
      <c r="J32" s="263" t="s">
        <v>397</v>
      </c>
      <c r="K32" s="269">
        <v>410710.17</v>
      </c>
      <c r="L32" s="269"/>
      <c r="M32" s="267">
        <f t="shared" si="5"/>
        <v>410710.17</v>
      </c>
    </row>
    <row r="33" spans="1:13" ht="18.75" thickTop="1">
      <c r="A33" s="266" t="s">
        <v>490</v>
      </c>
      <c r="B33" s="267"/>
      <c r="C33" s="267"/>
      <c r="D33" s="267"/>
      <c r="E33" s="267" t="s">
        <v>106</v>
      </c>
      <c r="F33" s="268" t="s">
        <v>456</v>
      </c>
      <c r="G33" s="267" t="s">
        <v>106</v>
      </c>
      <c r="H33" s="268" t="s">
        <v>106</v>
      </c>
      <c r="I33" s="258"/>
      <c r="J33" s="263" t="s">
        <v>398</v>
      </c>
      <c r="K33" s="269">
        <v>257858.21</v>
      </c>
      <c r="L33" s="269"/>
      <c r="M33" s="267">
        <f t="shared" si="5"/>
        <v>257858.21</v>
      </c>
    </row>
    <row r="34" spans="1:13" ht="18">
      <c r="A34" s="266" t="s">
        <v>491</v>
      </c>
      <c r="B34" s="267">
        <v>876397411.49</v>
      </c>
      <c r="C34" s="267">
        <v>898790576.09</v>
      </c>
      <c r="D34" s="267">
        <f>M37</f>
        <v>896306771.5</v>
      </c>
      <c r="E34" s="267">
        <f>-B34+C34</f>
        <v>22393164.600000024</v>
      </c>
      <c r="F34" s="268">
        <f>E34/B34</f>
        <v>0.025551381492476644</v>
      </c>
      <c r="G34" s="267">
        <f>-C34+D34</f>
        <v>-2483804.5900000334</v>
      </c>
      <c r="H34" s="268">
        <f>G34/B34</f>
        <v>-0.0028341076290688866</v>
      </c>
      <c r="I34" s="258"/>
      <c r="J34" s="263" t="s">
        <v>489</v>
      </c>
      <c r="K34" s="269">
        <v>27075</v>
      </c>
      <c r="L34" s="269"/>
      <c r="M34" s="267">
        <f t="shared" si="5"/>
        <v>27075</v>
      </c>
    </row>
    <row r="35" spans="1:13" ht="18.75" thickBot="1">
      <c r="A35" s="266" t="s">
        <v>492</v>
      </c>
      <c r="B35" s="267">
        <v>3761781.53</v>
      </c>
      <c r="C35" s="267">
        <v>3676177.2</v>
      </c>
      <c r="D35" s="267">
        <f>M38</f>
        <v>3736084.37</v>
      </c>
      <c r="E35" s="267">
        <f>-B35+C35</f>
        <v>-85604.32999999961</v>
      </c>
      <c r="F35" s="268">
        <f>E35/B35</f>
        <v>-0.022756326840702952</v>
      </c>
      <c r="G35" s="267">
        <f>-C35+D35</f>
        <v>59907.169999999925</v>
      </c>
      <c r="H35" s="268">
        <f>G35/B35</f>
        <v>0.015925212435183585</v>
      </c>
      <c r="I35" s="258"/>
      <c r="J35" s="273" t="s">
        <v>220</v>
      </c>
      <c r="K35" s="274">
        <f>SUM(K12:K34)</f>
        <v>4230367701.28</v>
      </c>
      <c r="L35" s="274">
        <f>SUM(L12:L34)</f>
        <v>-150</v>
      </c>
      <c r="M35" s="274">
        <f>SUM(M12:M34)</f>
        <v>4230367551.28</v>
      </c>
    </row>
    <row r="36" spans="1:13" ht="18.75" thickTop="1">
      <c r="A36" s="266" t="s">
        <v>106</v>
      </c>
      <c r="B36" s="269"/>
      <c r="C36" s="267"/>
      <c r="D36" s="267" t="s">
        <v>106</v>
      </c>
      <c r="E36" s="267" t="s">
        <v>106</v>
      </c>
      <c r="F36" s="268" t="s">
        <v>106</v>
      </c>
      <c r="G36" s="267" t="s">
        <v>106</v>
      </c>
      <c r="H36" s="268" t="s">
        <v>106</v>
      </c>
      <c r="I36" s="258"/>
      <c r="J36" s="263" t="s">
        <v>490</v>
      </c>
      <c r="K36" s="267"/>
      <c r="L36" s="267"/>
      <c r="M36" s="267" t="s">
        <v>106</v>
      </c>
    </row>
    <row r="37" spans="4:13" ht="18">
      <c r="D37" s="259" t="s">
        <v>450</v>
      </c>
      <c r="I37" s="258"/>
      <c r="J37" s="263" t="s">
        <v>491</v>
      </c>
      <c r="K37" s="269">
        <v>896306771.5</v>
      </c>
      <c r="L37" s="269">
        <v>0</v>
      </c>
      <c r="M37" s="267">
        <f>K37+L37</f>
        <v>896306771.5</v>
      </c>
    </row>
    <row r="38" spans="1:13" ht="18">
      <c r="A38" s="260" t="s">
        <v>106</v>
      </c>
      <c r="B38" s="260"/>
      <c r="C38" s="260"/>
      <c r="D38" s="256"/>
      <c r="E38" s="256"/>
      <c r="F38" s="256"/>
      <c r="G38" s="256"/>
      <c r="H38" s="256"/>
      <c r="I38" s="258"/>
      <c r="J38" s="263" t="s">
        <v>493</v>
      </c>
      <c r="K38" s="269">
        <v>3736084.37</v>
      </c>
      <c r="L38" s="269">
        <v>0</v>
      </c>
      <c r="M38" s="267">
        <f>K38+L38</f>
        <v>3736084.37</v>
      </c>
    </row>
    <row r="39" spans="1:9" ht="18">
      <c r="A39" s="260" t="s">
        <v>106</v>
      </c>
      <c r="B39" s="260"/>
      <c r="C39" s="260"/>
      <c r="D39" s="256"/>
      <c r="E39" s="275" t="s">
        <v>106</v>
      </c>
      <c r="F39" s="256"/>
      <c r="G39" s="256"/>
      <c r="H39" s="256"/>
      <c r="I39" s="258"/>
    </row>
    <row r="40" spans="1:9" ht="18">
      <c r="A40" s="258" t="s">
        <v>106</v>
      </c>
      <c r="B40" s="258"/>
      <c r="C40" s="258"/>
      <c r="D40" s="258"/>
      <c r="E40" s="276" t="s">
        <v>106</v>
      </c>
      <c r="F40" s="258"/>
      <c r="G40" s="258"/>
      <c r="H40" s="258"/>
      <c r="I40" s="258"/>
    </row>
    <row r="41" spans="1:13" ht="18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</row>
    <row r="42" spans="1:13" ht="18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</row>
    <row r="43" spans="1:13" ht="18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</row>
    <row r="44" spans="1:13" ht="18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</row>
    <row r="45" spans="1:13" ht="18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</row>
    <row r="46" spans="1:13" ht="18">
      <c r="A46" s="277" t="s">
        <v>209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</row>
    <row r="47" spans="1:13" ht="18">
      <c r="A47" s="277" t="s">
        <v>494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</row>
    <row r="48" ht="18">
      <c r="A48" s="277" t="s">
        <v>495</v>
      </c>
    </row>
    <row r="49" ht="18">
      <c r="A49" s="277" t="s">
        <v>496</v>
      </c>
    </row>
    <row r="50" ht="18">
      <c r="A50" s="277" t="s">
        <v>495</v>
      </c>
    </row>
    <row r="51" ht="18">
      <c r="A51" s="277" t="s">
        <v>497</v>
      </c>
    </row>
    <row r="52" ht="18">
      <c r="A52" s="277" t="s">
        <v>498</v>
      </c>
    </row>
    <row r="53" ht="18">
      <c r="A53" s="277" t="s">
        <v>499</v>
      </c>
    </row>
    <row r="54" ht="18">
      <c r="A54" s="277" t="s">
        <v>500</v>
      </c>
    </row>
    <row r="55" ht="12.75">
      <c r="A55" s="278" t="s">
        <v>106</v>
      </c>
    </row>
    <row r="56" ht="12.75">
      <c r="A56" s="278" t="s">
        <v>106</v>
      </c>
    </row>
    <row r="57" ht="12.75">
      <c r="A57" s="278" t="s">
        <v>106</v>
      </c>
    </row>
    <row r="58" ht="12.75">
      <c r="A58" s="278" t="s">
        <v>106</v>
      </c>
    </row>
    <row r="59" ht="12.75">
      <c r="A59" s="278" t="s">
        <v>106</v>
      </c>
    </row>
    <row r="60" ht="12.75">
      <c r="A60" s="278" t="s">
        <v>106</v>
      </c>
    </row>
    <row r="61" ht="12.75">
      <c r="A61" s="278" t="s">
        <v>106</v>
      </c>
    </row>
    <row r="62" ht="12.75">
      <c r="A62" s="278" t="s">
        <v>106</v>
      </c>
    </row>
    <row r="63" ht="12.75">
      <c r="A63" s="278" t="s">
        <v>106</v>
      </c>
    </row>
    <row r="64" ht="12.75">
      <c r="A64" s="278" t="s">
        <v>106</v>
      </c>
    </row>
    <row r="65" ht="12.75">
      <c r="A65" s="278" t="s">
        <v>106</v>
      </c>
    </row>
    <row r="66" ht="12.75">
      <c r="A66" s="278" t="s">
        <v>106</v>
      </c>
    </row>
    <row r="67" ht="12.75">
      <c r="A67" s="278" t="s">
        <v>105</v>
      </c>
    </row>
    <row r="68" ht="12.75">
      <c r="A68" s="278" t="s">
        <v>106</v>
      </c>
    </row>
    <row r="69" ht="12.75">
      <c r="A69" s="278" t="s">
        <v>106</v>
      </c>
    </row>
    <row r="70" ht="12.75">
      <c r="A70" s="278" t="s">
        <v>106</v>
      </c>
    </row>
    <row r="71" ht="12.75">
      <c r="A71" s="278" t="s">
        <v>106</v>
      </c>
    </row>
    <row r="72" ht="12.75">
      <c r="A72" s="278" t="s">
        <v>106</v>
      </c>
    </row>
    <row r="73" ht="12.75">
      <c r="A73" s="278" t="s">
        <v>106</v>
      </c>
    </row>
    <row r="74" ht="12.75">
      <c r="A74" s="278" t="s">
        <v>106</v>
      </c>
    </row>
    <row r="75" ht="12.75">
      <c r="A75" s="278" t="s">
        <v>106</v>
      </c>
    </row>
    <row r="76" ht="12.75">
      <c r="A76" s="278" t="s">
        <v>105</v>
      </c>
    </row>
    <row r="77" ht="12.75">
      <c r="A77" s="278" t="s">
        <v>106</v>
      </c>
    </row>
    <row r="78" ht="12.75">
      <c r="A78" s="278" t="s">
        <v>106</v>
      </c>
    </row>
    <row r="79" ht="12.75">
      <c r="A79" s="278" t="s">
        <v>106</v>
      </c>
    </row>
    <row r="80" ht="12.75">
      <c r="A80" s="278" t="s">
        <v>106</v>
      </c>
    </row>
    <row r="81" ht="12.75">
      <c r="A81" s="278" t="s">
        <v>106</v>
      </c>
    </row>
    <row r="82" ht="12.75">
      <c r="A82" s="278" t="s">
        <v>106</v>
      </c>
    </row>
    <row r="83" ht="12.75">
      <c r="A83" s="278" t="s">
        <v>106</v>
      </c>
    </row>
    <row r="84" ht="12.75">
      <c r="A84" s="278" t="s">
        <v>106</v>
      </c>
    </row>
    <row r="85" ht="12.75">
      <c r="A85" s="278" t="s">
        <v>106</v>
      </c>
    </row>
    <row r="86" ht="12.75">
      <c r="A86" s="278" t="s">
        <v>106</v>
      </c>
    </row>
    <row r="87" ht="12.75">
      <c r="A87" s="278" t="s">
        <v>106</v>
      </c>
    </row>
    <row r="88" ht="12.75">
      <c r="A88" s="278" t="s">
        <v>106</v>
      </c>
    </row>
    <row r="89" ht="12.75">
      <c r="A89" s="278" t="s">
        <v>106</v>
      </c>
    </row>
    <row r="90" ht="12.75">
      <c r="A90" s="278" t="s">
        <v>106</v>
      </c>
    </row>
    <row r="91" ht="12.75">
      <c r="A91" s="278" t="s">
        <v>106</v>
      </c>
    </row>
    <row r="92" ht="12.75">
      <c r="A92" s="278" t="s">
        <v>106</v>
      </c>
    </row>
  </sheetData>
  <printOptions horizontalCentered="1"/>
  <pageMargins left="0.5" right="0.5" top="1.5" bottom="0.5" header="0" footer="0"/>
  <pageSetup fitToHeight="1" fitToWidth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240"/>
  <sheetViews>
    <sheetView defaultGridColor="0" zoomScale="87" zoomScaleNormal="87" colorId="22" workbookViewId="0" topLeftCell="A1">
      <selection activeCell="C6" sqref="C6"/>
    </sheetView>
  </sheetViews>
  <sheetFormatPr defaultColWidth="12.21484375" defaultRowHeight="15"/>
  <cols>
    <col min="1" max="1" width="37.88671875" style="226" bestFit="1" customWidth="1"/>
    <col min="2" max="2" width="16.21484375" style="226" customWidth="1"/>
    <col min="3" max="3" width="16.5546875" style="226" customWidth="1"/>
    <col min="4" max="4" width="16.5546875" style="226" bestFit="1" customWidth="1"/>
    <col min="5" max="5" width="15.88671875" style="226" bestFit="1" customWidth="1"/>
    <col min="6" max="16384" width="12.21484375" style="226" customWidth="1"/>
  </cols>
  <sheetData>
    <row r="1" spans="2:256" ht="18">
      <c r="B1" s="227" t="s">
        <v>0</v>
      </c>
      <c r="C1" s="227"/>
      <c r="D1" s="227"/>
      <c r="E1" s="228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  <c r="IV1" s="229"/>
    </row>
    <row r="2" spans="1:256" ht="18">
      <c r="A2" s="228"/>
      <c r="B2" s="227" t="s">
        <v>241</v>
      </c>
      <c r="C2" s="227"/>
      <c r="D2" s="227"/>
      <c r="E2" s="228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  <c r="IV2" s="229"/>
    </row>
    <row r="3" spans="1:256" ht="18">
      <c r="A3" s="230" t="s">
        <v>445</v>
      </c>
      <c r="B3" s="227" t="s">
        <v>105</v>
      </c>
      <c r="C3" s="227"/>
      <c r="D3" s="227"/>
      <c r="E3" s="230" t="s">
        <v>446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ht="18">
      <c r="A4" s="231" t="s">
        <v>244</v>
      </c>
      <c r="B4" s="231" t="s">
        <v>245</v>
      </c>
      <c r="C4" s="231" t="s">
        <v>246</v>
      </c>
      <c r="D4" s="231" t="s">
        <v>247</v>
      </c>
      <c r="E4" s="231" t="s">
        <v>248</v>
      </c>
      <c r="F4" s="232"/>
      <c r="G4" s="232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8">
      <c r="A5" s="233" t="s">
        <v>249</v>
      </c>
      <c r="B5" s="234"/>
      <c r="C5" s="234"/>
      <c r="D5" s="234"/>
      <c r="E5" s="235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ht="18">
      <c r="A6" s="234" t="s">
        <v>250</v>
      </c>
      <c r="B6" s="236">
        <v>53429729</v>
      </c>
      <c r="C6" s="236">
        <v>46691623.41</v>
      </c>
      <c r="D6" s="234"/>
      <c r="E6" s="235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ht="18.75" thickBot="1">
      <c r="A7" s="237" t="s">
        <v>220</v>
      </c>
      <c r="B7" s="238">
        <f>B6</f>
        <v>53429729</v>
      </c>
      <c r="C7" s="238">
        <f>C6</f>
        <v>46691623.41</v>
      </c>
      <c r="D7" s="238">
        <f>C7-B7</f>
        <v>-6738105.590000004</v>
      </c>
      <c r="E7" s="239">
        <f>D7/B7</f>
        <v>-0.12611154344428743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ht="18.75" thickTop="1">
      <c r="A8" s="233" t="s">
        <v>251</v>
      </c>
      <c r="B8" s="234"/>
      <c r="C8" s="234"/>
      <c r="D8" s="234"/>
      <c r="E8" s="240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ht="18">
      <c r="A9" s="234" t="s">
        <v>252</v>
      </c>
      <c r="B9" s="236">
        <v>80391269.99</v>
      </c>
      <c r="C9" s="236">
        <v>83590507.7</v>
      </c>
      <c r="D9" s="234"/>
      <c r="E9" s="240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</row>
    <row r="10" spans="1:256" ht="18.75" thickBot="1">
      <c r="A10" s="237" t="s">
        <v>220</v>
      </c>
      <c r="B10" s="238">
        <f>SUM(B8:B9)</f>
        <v>80391269.99</v>
      </c>
      <c r="C10" s="238">
        <f>SUM(C8:C9)</f>
        <v>83590507.7</v>
      </c>
      <c r="D10" s="238">
        <f>C10-B10</f>
        <v>3199237.7100000083</v>
      </c>
      <c r="E10" s="239">
        <f>D10/B10</f>
        <v>0.03979583492583171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</row>
    <row r="11" spans="1:256" ht="18.75" thickTop="1">
      <c r="A11" s="233" t="s">
        <v>253</v>
      </c>
      <c r="B11" s="234"/>
      <c r="C11" s="234"/>
      <c r="D11" s="234"/>
      <c r="E11" s="240" t="s">
        <v>106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</row>
    <row r="12" spans="1:256" ht="18">
      <c r="A12" s="234" t="s">
        <v>254</v>
      </c>
      <c r="B12" s="241">
        <v>3329216.86</v>
      </c>
      <c r="C12" s="241">
        <v>1586880.54</v>
      </c>
      <c r="D12" s="234"/>
      <c r="E12" s="240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</row>
    <row r="13" spans="1:256" ht="18">
      <c r="A13" s="234" t="s">
        <v>255</v>
      </c>
      <c r="B13" s="241">
        <v>1389560.27</v>
      </c>
      <c r="C13" s="241">
        <v>1422816.16</v>
      </c>
      <c r="D13" s="242"/>
      <c r="E13" s="243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</row>
    <row r="14" spans="1:256" ht="18">
      <c r="A14" s="234" t="s">
        <v>256</v>
      </c>
      <c r="B14" s="236">
        <v>126702.27</v>
      </c>
      <c r="C14" s="236">
        <v>68023.55</v>
      </c>
      <c r="D14" s="242"/>
      <c r="E14" s="243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</row>
    <row r="15" spans="1:256" ht="18.75" thickBot="1">
      <c r="A15" s="237" t="s">
        <v>220</v>
      </c>
      <c r="B15" s="238">
        <f>SUM(B12:B14)</f>
        <v>4845479.399999999</v>
      </c>
      <c r="C15" s="238">
        <f>SUM(C12:C14)</f>
        <v>3077720.25</v>
      </c>
      <c r="D15" s="238">
        <f>C15-B15</f>
        <v>-1767759.1499999994</v>
      </c>
      <c r="E15" s="239">
        <f>D15/B15</f>
        <v>-0.3648264710402029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</row>
    <row r="16" spans="1:256" ht="18.75" thickTop="1">
      <c r="A16" s="233" t="s">
        <v>257</v>
      </c>
      <c r="B16" s="234"/>
      <c r="C16" s="234"/>
      <c r="D16" s="234"/>
      <c r="E16" s="240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pans="1:256" ht="18">
      <c r="A17" s="234" t="s">
        <v>258</v>
      </c>
      <c r="B17" s="241">
        <v>4972145.15</v>
      </c>
      <c r="C17" s="241">
        <v>4896102.16</v>
      </c>
      <c r="D17" s="234"/>
      <c r="E17" s="240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pans="1:256" ht="18">
      <c r="A18" s="234" t="s">
        <v>259</v>
      </c>
      <c r="B18" s="241">
        <v>197946.33</v>
      </c>
      <c r="C18" s="241">
        <v>167789.01</v>
      </c>
      <c r="D18" s="242"/>
      <c r="E18" s="243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pans="1:256" ht="18">
      <c r="A19" s="234" t="s">
        <v>260</v>
      </c>
      <c r="B19" s="241">
        <v>1236844.68</v>
      </c>
      <c r="C19" s="241">
        <v>1235972.65</v>
      </c>
      <c r="D19" s="242"/>
      <c r="E19" s="243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pans="1:256" ht="18">
      <c r="A20" s="234" t="s">
        <v>261</v>
      </c>
      <c r="B20" s="241">
        <v>361.34</v>
      </c>
      <c r="C20" s="241">
        <v>15.03</v>
      </c>
      <c r="D20" s="242"/>
      <c r="E20" s="243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pans="1:256" ht="18">
      <c r="A21" s="234" t="s">
        <v>262</v>
      </c>
      <c r="B21" s="241">
        <v>66580.55</v>
      </c>
      <c r="C21" s="241">
        <v>19844.69</v>
      </c>
      <c r="D21" s="242"/>
      <c r="E21" s="243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pans="1:256" ht="18">
      <c r="A22" s="234" t="s">
        <v>263</v>
      </c>
      <c r="B22" s="241">
        <v>-25528.4</v>
      </c>
      <c r="C22" s="241">
        <v>-35438</v>
      </c>
      <c r="D22" s="242"/>
      <c r="E22" s="243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ht="18">
      <c r="A23" s="234" t="s">
        <v>264</v>
      </c>
      <c r="B23" s="241">
        <v>1153379.07</v>
      </c>
      <c r="C23" s="241">
        <v>982163.8</v>
      </c>
      <c r="D23" s="242"/>
      <c r="E23" s="243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ht="18.75" thickBot="1">
      <c r="A24" s="237" t="s">
        <v>220</v>
      </c>
      <c r="B24" s="238">
        <f>SUM(B17:B23)</f>
        <v>7601728.72</v>
      </c>
      <c r="C24" s="238">
        <f>SUM(C17:C23)</f>
        <v>7266449.340000001</v>
      </c>
      <c r="D24" s="238">
        <f>C24-B24</f>
        <v>-335279.37999999896</v>
      </c>
      <c r="E24" s="239">
        <f>D24/B24</f>
        <v>-0.04410567547851128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ht="18.75" thickTop="1">
      <c r="A25" s="233" t="s">
        <v>265</v>
      </c>
      <c r="B25" s="234"/>
      <c r="C25" s="234"/>
      <c r="D25" s="234"/>
      <c r="E25" s="240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ht="18">
      <c r="A26" s="234" t="s">
        <v>266</v>
      </c>
      <c r="B26" s="241">
        <v>46824082.15</v>
      </c>
      <c r="C26" s="241">
        <v>52566680.56</v>
      </c>
      <c r="D26" s="234"/>
      <c r="E26" s="240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ht="18">
      <c r="A27" s="234" t="s">
        <v>267</v>
      </c>
      <c r="B27" s="241">
        <v>0</v>
      </c>
      <c r="C27" s="241">
        <v>0</v>
      </c>
      <c r="D27" s="242"/>
      <c r="E27" s="243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ht="18">
      <c r="A28" s="234" t="s">
        <v>268</v>
      </c>
      <c r="B28" s="241">
        <v>0</v>
      </c>
      <c r="C28" s="241">
        <v>3000</v>
      </c>
      <c r="D28" s="242"/>
      <c r="E28" s="243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ht="18">
      <c r="A29" s="234" t="s">
        <v>269</v>
      </c>
      <c r="B29" s="241">
        <v>0</v>
      </c>
      <c r="C29" s="241">
        <v>0</v>
      </c>
      <c r="D29" s="242"/>
      <c r="E29" s="243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ht="18">
      <c r="A30" s="234" t="s">
        <v>270</v>
      </c>
      <c r="B30" s="241">
        <v>1398.32</v>
      </c>
      <c r="C30" s="241">
        <v>4128.14</v>
      </c>
      <c r="D30" s="242"/>
      <c r="E30" s="243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ht="18">
      <c r="A31" s="234" t="s">
        <v>271</v>
      </c>
      <c r="B31" s="241">
        <v>0</v>
      </c>
      <c r="C31" s="241">
        <v>0</v>
      </c>
      <c r="D31" s="242"/>
      <c r="E31" s="243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ht="18">
      <c r="A32" s="234" t="s">
        <v>272</v>
      </c>
      <c r="B32" s="241">
        <v>0</v>
      </c>
      <c r="C32" s="241">
        <v>50</v>
      </c>
      <c r="D32" s="242"/>
      <c r="E32" s="243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ht="18.75" thickBot="1">
      <c r="A33" s="237" t="s">
        <v>220</v>
      </c>
      <c r="B33" s="238">
        <f>SUM(B26:B32)</f>
        <v>46825480.47</v>
      </c>
      <c r="C33" s="238">
        <f>SUM(C26:C32)</f>
        <v>52573858.7</v>
      </c>
      <c r="D33" s="238">
        <f>C33-B33</f>
        <v>5748378.230000004</v>
      </c>
      <c r="E33" s="239">
        <f>D33/B33</f>
        <v>0.12276175646895619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ht="18.75" thickTop="1">
      <c r="A34" s="233" t="s">
        <v>273</v>
      </c>
      <c r="B34" s="234"/>
      <c r="C34" s="234"/>
      <c r="D34" s="234"/>
      <c r="E34" s="240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ht="18">
      <c r="A35" s="234" t="s">
        <v>274</v>
      </c>
      <c r="B35" s="241">
        <v>3454117.23</v>
      </c>
      <c r="C35" s="241">
        <v>3734617.77</v>
      </c>
      <c r="D35" s="234"/>
      <c r="E35" s="240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ht="18">
      <c r="A36" s="234" t="s">
        <v>275</v>
      </c>
      <c r="B36" s="241">
        <v>708.8</v>
      </c>
      <c r="C36" s="241">
        <v>744.56</v>
      </c>
      <c r="D36" s="242"/>
      <c r="E36" s="243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ht="18">
      <c r="A37" s="234" t="s">
        <v>276</v>
      </c>
      <c r="B37" s="241">
        <v>1335287.76</v>
      </c>
      <c r="C37" s="241">
        <v>1453498.93</v>
      </c>
      <c r="D37" s="242"/>
      <c r="E37" s="243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ht="18.75" thickBot="1">
      <c r="A38" s="237" t="s">
        <v>220</v>
      </c>
      <c r="B38" s="238">
        <f>SUM(B35:B37)</f>
        <v>4790113.79</v>
      </c>
      <c r="C38" s="238">
        <f>SUM(C35:C37)</f>
        <v>5188861.26</v>
      </c>
      <c r="D38" s="238">
        <f>C38-B38</f>
        <v>398747.46999999974</v>
      </c>
      <c r="E38" s="239">
        <f>D38/B38</f>
        <v>0.08324384085247372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ht="18.75" thickTop="1">
      <c r="A39" s="233" t="s">
        <v>277</v>
      </c>
      <c r="B39" s="234"/>
      <c r="C39" s="234"/>
      <c r="D39" s="234"/>
      <c r="E39" s="240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ht="18">
      <c r="A40" s="234" t="s">
        <v>278</v>
      </c>
      <c r="B40" s="241">
        <v>5337507.3</v>
      </c>
      <c r="C40" s="241">
        <v>6552470.74</v>
      </c>
      <c r="D40" s="234"/>
      <c r="E40" s="240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29"/>
      <c r="FL40" s="229"/>
      <c r="FM40" s="229"/>
      <c r="FN40" s="229"/>
      <c r="FO40" s="229"/>
      <c r="FP40" s="229"/>
      <c r="FQ40" s="229"/>
      <c r="FR40" s="229"/>
      <c r="FS40" s="229"/>
      <c r="FT40" s="229"/>
      <c r="FU40" s="22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  <c r="GN40" s="229"/>
      <c r="GO40" s="229"/>
      <c r="GP40" s="229"/>
      <c r="GQ40" s="229"/>
      <c r="GR40" s="229"/>
      <c r="GS40" s="229"/>
      <c r="GT40" s="229"/>
      <c r="GU40" s="229"/>
      <c r="GV40" s="229"/>
      <c r="GW40" s="229"/>
      <c r="GX40" s="229"/>
      <c r="GY40" s="229"/>
      <c r="GZ40" s="229"/>
      <c r="HA40" s="229"/>
      <c r="HB40" s="229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ht="18">
      <c r="A41" s="234" t="s">
        <v>279</v>
      </c>
      <c r="B41" s="241">
        <v>582777.47</v>
      </c>
      <c r="C41" s="241">
        <v>701103.38</v>
      </c>
      <c r="D41" s="242"/>
      <c r="E41" s="243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29"/>
      <c r="GH41" s="229"/>
      <c r="GI41" s="229"/>
      <c r="GJ41" s="229"/>
      <c r="GK41" s="229"/>
      <c r="GL41" s="229"/>
      <c r="GM41" s="229"/>
      <c r="GN41" s="229"/>
      <c r="GO41" s="229"/>
      <c r="GP41" s="229"/>
      <c r="GQ41" s="229"/>
      <c r="GR41" s="229"/>
      <c r="GS41" s="229"/>
      <c r="GT41" s="229"/>
      <c r="GU41" s="229"/>
      <c r="GV41" s="229"/>
      <c r="GW41" s="229"/>
      <c r="GX41" s="229"/>
      <c r="GY41" s="229"/>
      <c r="GZ41" s="229"/>
      <c r="HA41" s="229"/>
      <c r="HB41" s="229"/>
      <c r="HC41" s="229"/>
      <c r="HD41" s="229"/>
      <c r="HE41" s="229"/>
      <c r="HF41" s="229"/>
      <c r="HG41" s="229"/>
      <c r="HH41" s="229"/>
      <c r="HI41" s="229"/>
      <c r="HJ41" s="229"/>
      <c r="HK41" s="229"/>
      <c r="HL41" s="229"/>
      <c r="HM41" s="229"/>
      <c r="HN41" s="229"/>
      <c r="HO41" s="229"/>
      <c r="HP41" s="229"/>
      <c r="HQ41" s="229"/>
      <c r="HR41" s="229"/>
      <c r="HS41" s="229"/>
      <c r="HT41" s="229"/>
      <c r="HU41" s="229"/>
      <c r="HV41" s="229"/>
      <c r="HW41" s="229"/>
      <c r="HX41" s="229"/>
      <c r="HY41" s="229"/>
      <c r="HZ41" s="229"/>
      <c r="IA41" s="229"/>
      <c r="IB41" s="229"/>
      <c r="IC41" s="229"/>
      <c r="ID41" s="229"/>
      <c r="IE41" s="229"/>
      <c r="IF41" s="229"/>
      <c r="IG41" s="229"/>
      <c r="IH41" s="229"/>
      <c r="II41" s="229"/>
      <c r="IJ41" s="229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ht="18">
      <c r="A42" s="234" t="s">
        <v>280</v>
      </c>
      <c r="B42" s="241">
        <v>21072.82</v>
      </c>
      <c r="C42" s="241">
        <v>25834.51</v>
      </c>
      <c r="D42" s="242"/>
      <c r="E42" s="243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  <c r="FL42" s="229"/>
      <c r="FM42" s="229"/>
      <c r="FN42" s="229"/>
      <c r="FO42" s="229"/>
      <c r="FP42" s="229"/>
      <c r="FQ42" s="229"/>
      <c r="FR42" s="229"/>
      <c r="FS42" s="229"/>
      <c r="FT42" s="229"/>
      <c r="FU42" s="229"/>
      <c r="FV42" s="229"/>
      <c r="FW42" s="229"/>
      <c r="FX42" s="229"/>
      <c r="FY42" s="229"/>
      <c r="FZ42" s="229"/>
      <c r="GA42" s="229"/>
      <c r="GB42" s="229"/>
      <c r="GC42" s="229"/>
      <c r="GD42" s="229"/>
      <c r="GE42" s="229"/>
      <c r="GF42" s="229"/>
      <c r="GG42" s="229"/>
      <c r="GH42" s="229"/>
      <c r="GI42" s="229"/>
      <c r="GJ42" s="229"/>
      <c r="GK42" s="229"/>
      <c r="GL42" s="229"/>
      <c r="GM42" s="229"/>
      <c r="GN42" s="229"/>
      <c r="GO42" s="229"/>
      <c r="GP42" s="229"/>
      <c r="GQ42" s="229"/>
      <c r="GR42" s="229"/>
      <c r="GS42" s="229"/>
      <c r="GT42" s="229"/>
      <c r="GU42" s="229"/>
      <c r="GV42" s="229"/>
      <c r="GW42" s="229"/>
      <c r="GX42" s="229"/>
      <c r="GY42" s="229"/>
      <c r="GZ42" s="229"/>
      <c r="HA42" s="229"/>
      <c r="HB42" s="229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ht="18">
      <c r="A43" s="234" t="s">
        <v>281</v>
      </c>
      <c r="B43" s="241">
        <v>70</v>
      </c>
      <c r="C43" s="241">
        <v>160</v>
      </c>
      <c r="D43" s="242"/>
      <c r="E43" s="243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229"/>
      <c r="FG43" s="229"/>
      <c r="FH43" s="229"/>
      <c r="FI43" s="229"/>
      <c r="FJ43" s="229"/>
      <c r="FK43" s="229"/>
      <c r="FL43" s="229"/>
      <c r="FM43" s="229"/>
      <c r="FN43" s="229"/>
      <c r="FO43" s="229"/>
      <c r="FP43" s="229"/>
      <c r="FQ43" s="229"/>
      <c r="FR43" s="229"/>
      <c r="FS43" s="229"/>
      <c r="FT43" s="229"/>
      <c r="FU43" s="229"/>
      <c r="FV43" s="229"/>
      <c r="FW43" s="229"/>
      <c r="FX43" s="229"/>
      <c r="FY43" s="229"/>
      <c r="FZ43" s="229"/>
      <c r="GA43" s="229"/>
      <c r="GB43" s="229"/>
      <c r="GC43" s="229"/>
      <c r="GD43" s="229"/>
      <c r="GE43" s="229"/>
      <c r="GF43" s="229"/>
      <c r="GG43" s="229"/>
      <c r="GH43" s="229"/>
      <c r="GI43" s="229"/>
      <c r="GJ43" s="229"/>
      <c r="GK43" s="229"/>
      <c r="GL43" s="229"/>
      <c r="GM43" s="229"/>
      <c r="GN43" s="229"/>
      <c r="GO43" s="229"/>
      <c r="GP43" s="229"/>
      <c r="GQ43" s="229"/>
      <c r="GR43" s="229"/>
      <c r="GS43" s="229"/>
      <c r="GT43" s="229"/>
      <c r="GU43" s="229"/>
      <c r="GV43" s="229"/>
      <c r="GW43" s="229"/>
      <c r="GX43" s="229"/>
      <c r="GY43" s="229"/>
      <c r="GZ43" s="229"/>
      <c r="HA43" s="229"/>
      <c r="HB43" s="229"/>
      <c r="HC43" s="229"/>
      <c r="HD43" s="229"/>
      <c r="HE43" s="229"/>
      <c r="HF43" s="229"/>
      <c r="HG43" s="229"/>
      <c r="HH43" s="229"/>
      <c r="HI43" s="229"/>
      <c r="HJ43" s="229"/>
      <c r="HK43" s="229"/>
      <c r="HL43" s="229"/>
      <c r="HM43" s="229"/>
      <c r="HN43" s="229"/>
      <c r="HO43" s="229"/>
      <c r="HP43" s="229"/>
      <c r="HQ43" s="229"/>
      <c r="HR43" s="229"/>
      <c r="HS43" s="229"/>
      <c r="HT43" s="229"/>
      <c r="HU43" s="229"/>
      <c r="HV43" s="229"/>
      <c r="HW43" s="229"/>
      <c r="HX43" s="229"/>
      <c r="HY43" s="229"/>
      <c r="HZ43" s="229"/>
      <c r="IA43" s="229"/>
      <c r="IB43" s="229"/>
      <c r="IC43" s="229"/>
      <c r="ID43" s="229"/>
      <c r="IE43" s="229"/>
      <c r="IF43" s="229"/>
      <c r="IG43" s="229"/>
      <c r="IH43" s="229"/>
      <c r="II43" s="229"/>
      <c r="IJ43" s="229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ht="18">
      <c r="A44" s="234" t="s">
        <v>282</v>
      </c>
      <c r="B44" s="241">
        <v>0</v>
      </c>
      <c r="C44" s="241">
        <v>0</v>
      </c>
      <c r="D44" s="242"/>
      <c r="E44" s="243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29"/>
      <c r="FE44" s="229"/>
      <c r="FF44" s="229"/>
      <c r="FG44" s="229"/>
      <c r="FH44" s="229"/>
      <c r="FI44" s="229"/>
      <c r="FJ44" s="229"/>
      <c r="FK44" s="229"/>
      <c r="FL44" s="229"/>
      <c r="FM44" s="229"/>
      <c r="FN44" s="229"/>
      <c r="FO44" s="229"/>
      <c r="FP44" s="229"/>
      <c r="FQ44" s="229"/>
      <c r="FR44" s="229"/>
      <c r="FS44" s="229"/>
      <c r="FT44" s="229"/>
      <c r="FU44" s="229"/>
      <c r="FV44" s="229"/>
      <c r="FW44" s="229"/>
      <c r="FX44" s="229"/>
      <c r="FY44" s="229"/>
      <c r="FZ44" s="229"/>
      <c r="GA44" s="229"/>
      <c r="GB44" s="229"/>
      <c r="GC44" s="229"/>
      <c r="GD44" s="229"/>
      <c r="GE44" s="229"/>
      <c r="GF44" s="229"/>
      <c r="GG44" s="229"/>
      <c r="GH44" s="229"/>
      <c r="GI44" s="229"/>
      <c r="GJ44" s="229"/>
      <c r="GK44" s="229"/>
      <c r="GL44" s="229"/>
      <c r="GM44" s="229"/>
      <c r="GN44" s="229"/>
      <c r="GO44" s="229"/>
      <c r="GP44" s="229"/>
      <c r="GQ44" s="229"/>
      <c r="GR44" s="229"/>
      <c r="GS44" s="229"/>
      <c r="GT44" s="229"/>
      <c r="GU44" s="229"/>
      <c r="GV44" s="229"/>
      <c r="GW44" s="229"/>
      <c r="GX44" s="229"/>
      <c r="GY44" s="229"/>
      <c r="GZ44" s="229"/>
      <c r="HA44" s="229"/>
      <c r="HB44" s="229"/>
      <c r="HC44" s="229"/>
      <c r="HD44" s="229"/>
      <c r="HE44" s="229"/>
      <c r="HF44" s="229"/>
      <c r="HG44" s="229"/>
      <c r="HH44" s="229"/>
      <c r="HI44" s="229"/>
      <c r="HJ44" s="229"/>
      <c r="HK44" s="229"/>
      <c r="HL44" s="229"/>
      <c r="HM44" s="229"/>
      <c r="HN44" s="229"/>
      <c r="HO44" s="229"/>
      <c r="HP44" s="229"/>
      <c r="HQ44" s="229"/>
      <c r="HR44" s="229"/>
      <c r="HS44" s="229"/>
      <c r="HT44" s="229"/>
      <c r="HU44" s="229"/>
      <c r="HV44" s="229"/>
      <c r="HW44" s="229"/>
      <c r="HX44" s="229"/>
      <c r="HY44" s="229"/>
      <c r="HZ44" s="229"/>
      <c r="IA44" s="229"/>
      <c r="IB44" s="229"/>
      <c r="IC44" s="229"/>
      <c r="ID44" s="229"/>
      <c r="IE44" s="229"/>
      <c r="IF44" s="229"/>
      <c r="IG44" s="229"/>
      <c r="IH44" s="229"/>
      <c r="II44" s="229"/>
      <c r="IJ44" s="229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ht="18">
      <c r="A45" s="234" t="s">
        <v>283</v>
      </c>
      <c r="B45" s="241">
        <v>0</v>
      </c>
      <c r="C45" s="241">
        <v>0</v>
      </c>
      <c r="D45" s="242"/>
      <c r="E45" s="243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229"/>
      <c r="FG45" s="229"/>
      <c r="FH45" s="229"/>
      <c r="FI45" s="229"/>
      <c r="FJ45" s="229"/>
      <c r="FK45" s="229"/>
      <c r="FL45" s="229"/>
      <c r="FM45" s="229"/>
      <c r="FN45" s="229"/>
      <c r="FO45" s="229"/>
      <c r="FP45" s="229"/>
      <c r="FQ45" s="229"/>
      <c r="FR45" s="229"/>
      <c r="FS45" s="229"/>
      <c r="FT45" s="229"/>
      <c r="FU45" s="229"/>
      <c r="FV45" s="229"/>
      <c r="FW45" s="229"/>
      <c r="FX45" s="229"/>
      <c r="FY45" s="229"/>
      <c r="FZ45" s="229"/>
      <c r="GA45" s="229"/>
      <c r="GB45" s="229"/>
      <c r="GC45" s="229"/>
      <c r="GD45" s="229"/>
      <c r="GE45" s="229"/>
      <c r="GF45" s="229"/>
      <c r="GG45" s="229"/>
      <c r="GH45" s="229"/>
      <c r="GI45" s="229"/>
      <c r="GJ45" s="229"/>
      <c r="GK45" s="229"/>
      <c r="GL45" s="229"/>
      <c r="GM45" s="229"/>
      <c r="GN45" s="229"/>
      <c r="GO45" s="229"/>
      <c r="GP45" s="229"/>
      <c r="GQ45" s="229"/>
      <c r="GR45" s="229"/>
      <c r="GS45" s="229"/>
      <c r="GT45" s="229"/>
      <c r="GU45" s="229"/>
      <c r="GV45" s="229"/>
      <c r="GW45" s="229"/>
      <c r="GX45" s="229"/>
      <c r="GY45" s="229"/>
      <c r="GZ45" s="229"/>
      <c r="HA45" s="229"/>
      <c r="HB45" s="229"/>
      <c r="HC45" s="229"/>
      <c r="HD45" s="229"/>
      <c r="HE45" s="229"/>
      <c r="HF45" s="229"/>
      <c r="HG45" s="229"/>
      <c r="HH45" s="229"/>
      <c r="HI45" s="229"/>
      <c r="HJ45" s="229"/>
      <c r="HK45" s="229"/>
      <c r="HL45" s="229"/>
      <c r="HM45" s="229"/>
      <c r="HN45" s="229"/>
      <c r="HO45" s="229"/>
      <c r="HP45" s="229"/>
      <c r="HQ45" s="229"/>
      <c r="HR45" s="229"/>
      <c r="HS45" s="229"/>
      <c r="HT45" s="229"/>
      <c r="HU45" s="229"/>
      <c r="HV45" s="229"/>
      <c r="HW45" s="229"/>
      <c r="HX45" s="229"/>
      <c r="HY45" s="229"/>
      <c r="HZ45" s="229"/>
      <c r="IA45" s="229"/>
      <c r="IB45" s="229"/>
      <c r="IC45" s="229"/>
      <c r="ID45" s="229"/>
      <c r="IE45" s="229"/>
      <c r="IF45" s="229"/>
      <c r="IG45" s="229"/>
      <c r="IH45" s="229"/>
      <c r="II45" s="229"/>
      <c r="IJ45" s="229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ht="18">
      <c r="A46" s="234" t="s">
        <v>284</v>
      </c>
      <c r="B46" s="241">
        <v>0</v>
      </c>
      <c r="C46" s="241">
        <v>0</v>
      </c>
      <c r="D46" s="242"/>
      <c r="E46" s="243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  <c r="EF46" s="229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  <c r="EQ46" s="229"/>
      <c r="ER46" s="229"/>
      <c r="ES46" s="229"/>
      <c r="ET46" s="229"/>
      <c r="EU46" s="229"/>
      <c r="EV46" s="229"/>
      <c r="EW46" s="229"/>
      <c r="EX46" s="229"/>
      <c r="EY46" s="229"/>
      <c r="EZ46" s="229"/>
      <c r="FA46" s="229"/>
      <c r="FB46" s="229"/>
      <c r="FC46" s="229"/>
      <c r="FD46" s="229"/>
      <c r="FE46" s="229"/>
      <c r="FF46" s="229"/>
      <c r="FG46" s="229"/>
      <c r="FH46" s="229"/>
      <c r="FI46" s="229"/>
      <c r="FJ46" s="229"/>
      <c r="FK46" s="229"/>
      <c r="FL46" s="229"/>
      <c r="FM46" s="229"/>
      <c r="FN46" s="229"/>
      <c r="FO46" s="229"/>
      <c r="FP46" s="229"/>
      <c r="FQ46" s="229"/>
      <c r="FR46" s="229"/>
      <c r="FS46" s="229"/>
      <c r="FT46" s="229"/>
      <c r="FU46" s="229"/>
      <c r="FV46" s="229"/>
      <c r="FW46" s="229"/>
      <c r="FX46" s="229"/>
      <c r="FY46" s="229"/>
      <c r="FZ46" s="229"/>
      <c r="GA46" s="229"/>
      <c r="GB46" s="229"/>
      <c r="GC46" s="229"/>
      <c r="GD46" s="229"/>
      <c r="GE46" s="229"/>
      <c r="GF46" s="229"/>
      <c r="GG46" s="229"/>
      <c r="GH46" s="229"/>
      <c r="GI46" s="229"/>
      <c r="GJ46" s="229"/>
      <c r="GK46" s="229"/>
      <c r="GL46" s="229"/>
      <c r="GM46" s="229"/>
      <c r="GN46" s="229"/>
      <c r="GO46" s="229"/>
      <c r="GP46" s="229"/>
      <c r="GQ46" s="229"/>
      <c r="GR46" s="229"/>
      <c r="GS46" s="229"/>
      <c r="GT46" s="229"/>
      <c r="GU46" s="229"/>
      <c r="GV46" s="229"/>
      <c r="GW46" s="229"/>
      <c r="GX46" s="229"/>
      <c r="GY46" s="229"/>
      <c r="GZ46" s="229"/>
      <c r="HA46" s="229"/>
      <c r="HB46" s="229"/>
      <c r="HC46" s="229"/>
      <c r="HD46" s="229"/>
      <c r="HE46" s="229"/>
      <c r="HF46" s="229"/>
      <c r="HG46" s="229"/>
      <c r="HH46" s="229"/>
      <c r="HI46" s="229"/>
      <c r="HJ46" s="229"/>
      <c r="HK46" s="229"/>
      <c r="HL46" s="229"/>
      <c r="HM46" s="229"/>
      <c r="HN46" s="229"/>
      <c r="HO46" s="229"/>
      <c r="HP46" s="229"/>
      <c r="HQ46" s="229"/>
      <c r="HR46" s="229"/>
      <c r="HS46" s="229"/>
      <c r="HT46" s="229"/>
      <c r="HU46" s="229"/>
      <c r="HV46" s="229"/>
      <c r="HW46" s="229"/>
      <c r="HX46" s="229"/>
      <c r="HY46" s="229"/>
      <c r="HZ46" s="229"/>
      <c r="IA46" s="229"/>
      <c r="IB46" s="229"/>
      <c r="IC46" s="229"/>
      <c r="ID46" s="229"/>
      <c r="IE46" s="229"/>
      <c r="IF46" s="229"/>
      <c r="IG46" s="229"/>
      <c r="IH46" s="229"/>
      <c r="II46" s="229"/>
      <c r="IJ46" s="229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ht="18">
      <c r="A47" s="234" t="s">
        <v>285</v>
      </c>
      <c r="B47" s="241">
        <v>4502.81</v>
      </c>
      <c r="C47" s="241">
        <v>-14475</v>
      </c>
      <c r="D47" s="242"/>
      <c r="E47" s="243" t="s">
        <v>106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229"/>
      <c r="FG47" s="229"/>
      <c r="FH47" s="229"/>
      <c r="FI47" s="229"/>
      <c r="FJ47" s="229"/>
      <c r="FK47" s="229"/>
      <c r="FL47" s="229"/>
      <c r="FM47" s="229"/>
      <c r="FN47" s="229"/>
      <c r="FO47" s="229"/>
      <c r="FP47" s="229"/>
      <c r="FQ47" s="229"/>
      <c r="FR47" s="229"/>
      <c r="FS47" s="229"/>
      <c r="FT47" s="229"/>
      <c r="FU47" s="229"/>
      <c r="FV47" s="229"/>
      <c r="FW47" s="229"/>
      <c r="FX47" s="229"/>
      <c r="FY47" s="229"/>
      <c r="FZ47" s="229"/>
      <c r="GA47" s="229"/>
      <c r="GB47" s="229"/>
      <c r="GC47" s="229"/>
      <c r="GD47" s="229"/>
      <c r="GE47" s="229"/>
      <c r="GF47" s="229"/>
      <c r="GG47" s="229"/>
      <c r="GH47" s="229"/>
      <c r="GI47" s="229"/>
      <c r="GJ47" s="229"/>
      <c r="GK47" s="229"/>
      <c r="GL47" s="229"/>
      <c r="GM47" s="229"/>
      <c r="GN47" s="229"/>
      <c r="GO47" s="229"/>
      <c r="GP47" s="229"/>
      <c r="GQ47" s="229"/>
      <c r="GR47" s="229"/>
      <c r="GS47" s="229"/>
      <c r="GT47" s="229"/>
      <c r="GU47" s="229"/>
      <c r="GV47" s="229"/>
      <c r="GW47" s="229"/>
      <c r="GX47" s="229"/>
      <c r="GY47" s="229"/>
      <c r="GZ47" s="229"/>
      <c r="HA47" s="229"/>
      <c r="HB47" s="229"/>
      <c r="HC47" s="229"/>
      <c r="HD47" s="229"/>
      <c r="HE47" s="229"/>
      <c r="HF47" s="229"/>
      <c r="HG47" s="229"/>
      <c r="HH47" s="229"/>
      <c r="HI47" s="229"/>
      <c r="HJ47" s="229"/>
      <c r="HK47" s="229"/>
      <c r="HL47" s="229"/>
      <c r="HM47" s="229"/>
      <c r="HN47" s="229"/>
      <c r="HO47" s="229"/>
      <c r="HP47" s="229"/>
      <c r="HQ47" s="229"/>
      <c r="HR47" s="229"/>
      <c r="HS47" s="229"/>
      <c r="HT47" s="229"/>
      <c r="HU47" s="229"/>
      <c r="HV47" s="229"/>
      <c r="HW47" s="229"/>
      <c r="HX47" s="229"/>
      <c r="HY47" s="229"/>
      <c r="HZ47" s="229"/>
      <c r="IA47" s="229"/>
      <c r="IB47" s="229"/>
      <c r="IC47" s="229"/>
      <c r="ID47" s="229"/>
      <c r="IE47" s="229"/>
      <c r="IF47" s="229"/>
      <c r="IG47" s="229"/>
      <c r="IH47" s="229"/>
      <c r="II47" s="229"/>
      <c r="IJ47" s="229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ht="18.75" thickBot="1">
      <c r="A48" s="237" t="s">
        <v>220</v>
      </c>
      <c r="B48" s="238">
        <f>SUM(B40:B47)</f>
        <v>5945930.399999999</v>
      </c>
      <c r="C48" s="238">
        <f>SUM(C40:C47)</f>
        <v>7265093.63</v>
      </c>
      <c r="D48" s="238">
        <f>C48-B48</f>
        <v>1319163.2300000004</v>
      </c>
      <c r="E48" s="239">
        <f>D48/B48</f>
        <v>0.22185985056266394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  <c r="FF48" s="229"/>
      <c r="FG48" s="229"/>
      <c r="FH48" s="229"/>
      <c r="FI48" s="229"/>
      <c r="FJ48" s="229"/>
      <c r="FK48" s="229"/>
      <c r="FL48" s="229"/>
      <c r="FM48" s="229"/>
      <c r="FN48" s="229"/>
      <c r="FO48" s="229"/>
      <c r="FP48" s="229"/>
      <c r="FQ48" s="229"/>
      <c r="FR48" s="229"/>
      <c r="FS48" s="229"/>
      <c r="FT48" s="229"/>
      <c r="FU48" s="229"/>
      <c r="FV48" s="229"/>
      <c r="FW48" s="229"/>
      <c r="FX48" s="229"/>
      <c r="FY48" s="229"/>
      <c r="FZ48" s="229"/>
      <c r="GA48" s="229"/>
      <c r="GB48" s="229"/>
      <c r="GC48" s="229"/>
      <c r="GD48" s="229"/>
      <c r="GE48" s="229"/>
      <c r="GF48" s="229"/>
      <c r="GG48" s="229"/>
      <c r="GH48" s="229"/>
      <c r="GI48" s="229"/>
      <c r="GJ48" s="229"/>
      <c r="GK48" s="229"/>
      <c r="GL48" s="229"/>
      <c r="GM48" s="229"/>
      <c r="GN48" s="229"/>
      <c r="GO48" s="229"/>
      <c r="GP48" s="229"/>
      <c r="GQ48" s="229"/>
      <c r="GR48" s="229"/>
      <c r="GS48" s="229"/>
      <c r="GT48" s="229"/>
      <c r="GU48" s="229"/>
      <c r="GV48" s="229"/>
      <c r="GW48" s="229"/>
      <c r="GX48" s="229"/>
      <c r="GY48" s="229"/>
      <c r="GZ48" s="229"/>
      <c r="HA48" s="229"/>
      <c r="HB48" s="229"/>
      <c r="HC48" s="229"/>
      <c r="HD48" s="229"/>
      <c r="HE48" s="229"/>
      <c r="HF48" s="229"/>
      <c r="HG48" s="229"/>
      <c r="HH48" s="229"/>
      <c r="HI48" s="229"/>
      <c r="HJ48" s="229"/>
      <c r="HK48" s="229"/>
      <c r="HL48" s="229"/>
      <c r="HM48" s="229"/>
      <c r="HN48" s="229"/>
      <c r="HO48" s="229"/>
      <c r="HP48" s="229"/>
      <c r="HQ48" s="229"/>
      <c r="HR48" s="229"/>
      <c r="HS48" s="229"/>
      <c r="HT48" s="229"/>
      <c r="HU48" s="229"/>
      <c r="HV48" s="229"/>
      <c r="HW48" s="229"/>
      <c r="HX48" s="229"/>
      <c r="HY48" s="229"/>
      <c r="HZ48" s="229"/>
      <c r="IA48" s="229"/>
      <c r="IB48" s="229"/>
      <c r="IC48" s="229"/>
      <c r="ID48" s="229"/>
      <c r="IE48" s="229"/>
      <c r="IF48" s="229"/>
      <c r="IG48" s="229"/>
      <c r="IH48" s="229"/>
      <c r="II48" s="229"/>
      <c r="IJ48" s="229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ht="18.75" thickTop="1">
      <c r="A49" s="228"/>
      <c r="B49" s="228"/>
      <c r="C49" s="228"/>
      <c r="D49" s="228"/>
      <c r="E49" s="228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29"/>
      <c r="FE49" s="229"/>
      <c r="FF49" s="229"/>
      <c r="FG49" s="229"/>
      <c r="FH49" s="229"/>
      <c r="FI49" s="229"/>
      <c r="FJ49" s="229"/>
      <c r="FK49" s="229"/>
      <c r="FL49" s="229"/>
      <c r="FM49" s="229"/>
      <c r="FN49" s="229"/>
      <c r="FO49" s="229"/>
      <c r="FP49" s="229"/>
      <c r="FQ49" s="229"/>
      <c r="FR49" s="229"/>
      <c r="FS49" s="229"/>
      <c r="FT49" s="229"/>
      <c r="FU49" s="229"/>
      <c r="FV49" s="229"/>
      <c r="FW49" s="229"/>
      <c r="FX49" s="229"/>
      <c r="FY49" s="229"/>
      <c r="FZ49" s="229"/>
      <c r="GA49" s="229"/>
      <c r="GB49" s="229"/>
      <c r="GC49" s="229"/>
      <c r="GD49" s="229"/>
      <c r="GE49" s="229"/>
      <c r="GF49" s="229"/>
      <c r="GG49" s="229"/>
      <c r="GH49" s="229"/>
      <c r="GI49" s="229"/>
      <c r="GJ49" s="229"/>
      <c r="GK49" s="229"/>
      <c r="GL49" s="229"/>
      <c r="GM49" s="229"/>
      <c r="GN49" s="229"/>
      <c r="GO49" s="229"/>
      <c r="GP49" s="229"/>
      <c r="GQ49" s="229"/>
      <c r="GR49" s="229"/>
      <c r="GS49" s="229"/>
      <c r="GT49" s="229"/>
      <c r="GU49" s="229"/>
      <c r="GV49" s="229"/>
      <c r="GW49" s="229"/>
      <c r="GX49" s="229"/>
      <c r="GY49" s="229"/>
      <c r="GZ49" s="229"/>
      <c r="HA49" s="229"/>
      <c r="HB49" s="229"/>
      <c r="HC49" s="229"/>
      <c r="HD49" s="229"/>
      <c r="HE49" s="229"/>
      <c r="HF49" s="229"/>
      <c r="HG49" s="229"/>
      <c r="HH49" s="229"/>
      <c r="HI49" s="229"/>
      <c r="HJ49" s="229"/>
      <c r="HK49" s="229"/>
      <c r="HL49" s="229"/>
      <c r="HM49" s="229"/>
      <c r="HN49" s="229"/>
      <c r="HO49" s="229"/>
      <c r="HP49" s="229"/>
      <c r="HQ49" s="229"/>
      <c r="HR49" s="229"/>
      <c r="HS49" s="229"/>
      <c r="HT49" s="229"/>
      <c r="HU49" s="229"/>
      <c r="HV49" s="229"/>
      <c r="HW49" s="229"/>
      <c r="HX49" s="229"/>
      <c r="HY49" s="229"/>
      <c r="HZ49" s="229"/>
      <c r="IA49" s="229"/>
      <c r="IB49" s="229"/>
      <c r="IC49" s="229"/>
      <c r="ID49" s="229"/>
      <c r="IE49" s="229"/>
      <c r="IF49" s="229"/>
      <c r="IG49" s="229"/>
      <c r="IH49" s="229"/>
      <c r="II49" s="229"/>
      <c r="IJ49" s="229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ht="18">
      <c r="A50" s="228"/>
      <c r="B50" s="228"/>
      <c r="C50" s="228"/>
      <c r="D50" s="228"/>
      <c r="E50" s="228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29"/>
      <c r="FG50" s="229"/>
      <c r="FH50" s="229"/>
      <c r="FI50" s="229"/>
      <c r="FJ50" s="229"/>
      <c r="FK50" s="229"/>
      <c r="FL50" s="229"/>
      <c r="FM50" s="229"/>
      <c r="FN50" s="229"/>
      <c r="FO50" s="229"/>
      <c r="FP50" s="229"/>
      <c r="FQ50" s="229"/>
      <c r="FR50" s="229"/>
      <c r="FS50" s="229"/>
      <c r="FT50" s="229"/>
      <c r="FU50" s="229"/>
      <c r="FV50" s="229"/>
      <c r="FW50" s="229"/>
      <c r="FX50" s="229"/>
      <c r="FY50" s="229"/>
      <c r="FZ50" s="229"/>
      <c r="GA50" s="229"/>
      <c r="GB50" s="229"/>
      <c r="GC50" s="229"/>
      <c r="GD50" s="229"/>
      <c r="GE50" s="229"/>
      <c r="GF50" s="229"/>
      <c r="GG50" s="229"/>
      <c r="GH50" s="229"/>
      <c r="GI50" s="229"/>
      <c r="GJ50" s="229"/>
      <c r="GK50" s="229"/>
      <c r="GL50" s="229"/>
      <c r="GM50" s="229"/>
      <c r="GN50" s="229"/>
      <c r="GO50" s="229"/>
      <c r="GP50" s="229"/>
      <c r="GQ50" s="229"/>
      <c r="GR50" s="229"/>
      <c r="GS50" s="229"/>
      <c r="GT50" s="229"/>
      <c r="GU50" s="229"/>
      <c r="GV50" s="229"/>
      <c r="GW50" s="229"/>
      <c r="GX50" s="229"/>
      <c r="GY50" s="229"/>
      <c r="GZ50" s="229"/>
      <c r="HA50" s="229"/>
      <c r="HB50" s="229"/>
      <c r="HC50" s="229"/>
      <c r="HD50" s="229"/>
      <c r="HE50" s="229"/>
      <c r="HF50" s="229"/>
      <c r="HG50" s="229"/>
      <c r="HH50" s="229"/>
      <c r="HI50" s="229"/>
      <c r="HJ50" s="229"/>
      <c r="HK50" s="229"/>
      <c r="HL50" s="229"/>
      <c r="HM50" s="229"/>
      <c r="HN50" s="229"/>
      <c r="HO50" s="229"/>
      <c r="HP50" s="229"/>
      <c r="HQ50" s="229"/>
      <c r="HR50" s="229"/>
      <c r="HS50" s="229"/>
      <c r="HT50" s="229"/>
      <c r="HU50" s="229"/>
      <c r="HV50" s="229"/>
      <c r="HW50" s="229"/>
      <c r="HX50" s="229"/>
      <c r="HY50" s="229"/>
      <c r="HZ50" s="229"/>
      <c r="IA50" s="229"/>
      <c r="IB50" s="229"/>
      <c r="IC50" s="229"/>
      <c r="ID50" s="229"/>
      <c r="IE50" s="229"/>
      <c r="IF50" s="229"/>
      <c r="IG50" s="229"/>
      <c r="IH50" s="229"/>
      <c r="II50" s="229"/>
      <c r="IJ50" s="229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ht="18">
      <c r="A51" s="228"/>
      <c r="B51" s="227" t="s">
        <v>0</v>
      </c>
      <c r="C51" s="227"/>
      <c r="D51" s="227"/>
      <c r="E51" s="228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29"/>
      <c r="FB51" s="229"/>
      <c r="FC51" s="229"/>
      <c r="FD51" s="229"/>
      <c r="FE51" s="229"/>
      <c r="FF51" s="229"/>
      <c r="FG51" s="229"/>
      <c r="FH51" s="229"/>
      <c r="FI51" s="229"/>
      <c r="FJ51" s="229"/>
      <c r="FK51" s="229"/>
      <c r="FL51" s="229"/>
      <c r="FM51" s="229"/>
      <c r="FN51" s="229"/>
      <c r="FO51" s="229"/>
      <c r="FP51" s="229"/>
      <c r="FQ51" s="229"/>
      <c r="FR51" s="229"/>
      <c r="FS51" s="229"/>
      <c r="FT51" s="229"/>
      <c r="FU51" s="229"/>
      <c r="FV51" s="229"/>
      <c r="FW51" s="229"/>
      <c r="FX51" s="229"/>
      <c r="FY51" s="229"/>
      <c r="FZ51" s="229"/>
      <c r="GA51" s="229"/>
      <c r="GB51" s="229"/>
      <c r="GC51" s="229"/>
      <c r="GD51" s="229"/>
      <c r="GE51" s="229"/>
      <c r="GF51" s="229"/>
      <c r="GG51" s="229"/>
      <c r="GH51" s="229"/>
      <c r="GI51" s="229"/>
      <c r="GJ51" s="229"/>
      <c r="GK51" s="229"/>
      <c r="GL51" s="229"/>
      <c r="GM51" s="229"/>
      <c r="GN51" s="229"/>
      <c r="GO51" s="229"/>
      <c r="GP51" s="229"/>
      <c r="GQ51" s="229"/>
      <c r="GR51" s="229"/>
      <c r="GS51" s="229"/>
      <c r="GT51" s="229"/>
      <c r="GU51" s="229"/>
      <c r="GV51" s="229"/>
      <c r="GW51" s="229"/>
      <c r="GX51" s="229"/>
      <c r="GY51" s="229"/>
      <c r="GZ51" s="229"/>
      <c r="HA51" s="229"/>
      <c r="HB51" s="229"/>
      <c r="HC51" s="229"/>
      <c r="HD51" s="229"/>
      <c r="HE51" s="229"/>
      <c r="HF51" s="229"/>
      <c r="HG51" s="229"/>
      <c r="HH51" s="229"/>
      <c r="HI51" s="229"/>
      <c r="HJ51" s="229"/>
      <c r="HK51" s="229"/>
      <c r="HL51" s="229"/>
      <c r="HM51" s="229"/>
      <c r="HN51" s="229"/>
      <c r="HO51" s="229"/>
      <c r="HP51" s="229"/>
      <c r="HQ51" s="229"/>
      <c r="HR51" s="229"/>
      <c r="HS51" s="229"/>
      <c r="HT51" s="229"/>
      <c r="HU51" s="229"/>
      <c r="HV51" s="229"/>
      <c r="HW51" s="229"/>
      <c r="HX51" s="229"/>
      <c r="HY51" s="229"/>
      <c r="HZ51" s="229"/>
      <c r="IA51" s="229"/>
      <c r="IB51" s="229"/>
      <c r="IC51" s="229"/>
      <c r="ID51" s="229"/>
      <c r="IE51" s="229"/>
      <c r="IF51" s="229"/>
      <c r="IG51" s="229"/>
      <c r="IH51" s="229"/>
      <c r="II51" s="229"/>
      <c r="IJ51" s="229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ht="18">
      <c r="A52" s="228"/>
      <c r="B52" s="227" t="s">
        <v>286</v>
      </c>
      <c r="C52" s="227"/>
      <c r="D52" s="227"/>
      <c r="E52" s="228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229"/>
      <c r="FG52" s="229"/>
      <c r="FH52" s="229"/>
      <c r="FI52" s="229"/>
      <c r="FJ52" s="229"/>
      <c r="FK52" s="229"/>
      <c r="FL52" s="229"/>
      <c r="FM52" s="229"/>
      <c r="FN52" s="229"/>
      <c r="FO52" s="229"/>
      <c r="FP52" s="229"/>
      <c r="FQ52" s="229"/>
      <c r="FR52" s="229"/>
      <c r="FS52" s="229"/>
      <c r="FT52" s="229"/>
      <c r="FU52" s="229"/>
      <c r="FV52" s="229"/>
      <c r="FW52" s="229"/>
      <c r="FX52" s="229"/>
      <c r="FY52" s="229"/>
      <c r="FZ52" s="229"/>
      <c r="GA52" s="229"/>
      <c r="GB52" s="229"/>
      <c r="GC52" s="229"/>
      <c r="GD52" s="229"/>
      <c r="GE52" s="229"/>
      <c r="GF52" s="229"/>
      <c r="GG52" s="229"/>
      <c r="GH52" s="229"/>
      <c r="GI52" s="229"/>
      <c r="GJ52" s="229"/>
      <c r="GK52" s="229"/>
      <c r="GL52" s="229"/>
      <c r="GM52" s="229"/>
      <c r="GN52" s="229"/>
      <c r="GO52" s="229"/>
      <c r="GP52" s="229"/>
      <c r="GQ52" s="229"/>
      <c r="GR52" s="229"/>
      <c r="GS52" s="229"/>
      <c r="GT52" s="229"/>
      <c r="GU52" s="229"/>
      <c r="GV52" s="229"/>
      <c r="GW52" s="229"/>
      <c r="GX52" s="229"/>
      <c r="GY52" s="229"/>
      <c r="GZ52" s="229"/>
      <c r="HA52" s="229"/>
      <c r="HB52" s="229"/>
      <c r="HC52" s="229"/>
      <c r="HD52" s="229"/>
      <c r="HE52" s="229"/>
      <c r="HF52" s="229"/>
      <c r="HG52" s="229"/>
      <c r="HH52" s="229"/>
      <c r="HI52" s="229"/>
      <c r="HJ52" s="229"/>
      <c r="HK52" s="229"/>
      <c r="HL52" s="229"/>
      <c r="HM52" s="229"/>
      <c r="HN52" s="229"/>
      <c r="HO52" s="229"/>
      <c r="HP52" s="229"/>
      <c r="HQ52" s="229"/>
      <c r="HR52" s="229"/>
      <c r="HS52" s="229"/>
      <c r="HT52" s="229"/>
      <c r="HU52" s="229"/>
      <c r="HV52" s="229"/>
      <c r="HW52" s="229"/>
      <c r="HX52" s="229"/>
      <c r="HY52" s="229"/>
      <c r="HZ52" s="229"/>
      <c r="IA52" s="229"/>
      <c r="IB52" s="229"/>
      <c r="IC52" s="229"/>
      <c r="ID52" s="229"/>
      <c r="IE52" s="229"/>
      <c r="IF52" s="229"/>
      <c r="IG52" s="229"/>
      <c r="IH52" s="229"/>
      <c r="II52" s="229"/>
      <c r="IJ52" s="229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ht="18">
      <c r="A53" s="230" t="s">
        <v>445</v>
      </c>
      <c r="B53" s="228" t="s">
        <v>105</v>
      </c>
      <c r="C53" s="228"/>
      <c r="D53" s="228"/>
      <c r="E53" s="230" t="s">
        <v>447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  <c r="FF53" s="229"/>
      <c r="FG53" s="229"/>
      <c r="FH53" s="229"/>
      <c r="FI53" s="229"/>
      <c r="FJ53" s="229"/>
      <c r="FK53" s="229"/>
      <c r="FL53" s="229"/>
      <c r="FM53" s="229"/>
      <c r="FN53" s="229"/>
      <c r="FO53" s="229"/>
      <c r="FP53" s="229"/>
      <c r="FQ53" s="229"/>
      <c r="FR53" s="229"/>
      <c r="FS53" s="229"/>
      <c r="FT53" s="229"/>
      <c r="FU53" s="229"/>
      <c r="FV53" s="229"/>
      <c r="FW53" s="229"/>
      <c r="FX53" s="229"/>
      <c r="FY53" s="229"/>
      <c r="FZ53" s="229"/>
      <c r="GA53" s="229"/>
      <c r="GB53" s="229"/>
      <c r="GC53" s="229"/>
      <c r="GD53" s="229"/>
      <c r="GE53" s="229"/>
      <c r="GF53" s="229"/>
      <c r="GG53" s="229"/>
      <c r="GH53" s="229"/>
      <c r="GI53" s="229"/>
      <c r="GJ53" s="229"/>
      <c r="GK53" s="229"/>
      <c r="GL53" s="229"/>
      <c r="GM53" s="229"/>
      <c r="GN53" s="229"/>
      <c r="GO53" s="229"/>
      <c r="GP53" s="229"/>
      <c r="GQ53" s="229"/>
      <c r="GR53" s="229"/>
      <c r="GS53" s="229"/>
      <c r="GT53" s="229"/>
      <c r="GU53" s="229"/>
      <c r="GV53" s="229"/>
      <c r="GW53" s="229"/>
      <c r="GX53" s="229"/>
      <c r="GY53" s="229"/>
      <c r="GZ53" s="229"/>
      <c r="HA53" s="229"/>
      <c r="HB53" s="229"/>
      <c r="HC53" s="229"/>
      <c r="HD53" s="229"/>
      <c r="HE53" s="229"/>
      <c r="HF53" s="229"/>
      <c r="HG53" s="229"/>
      <c r="HH53" s="229"/>
      <c r="HI53" s="229"/>
      <c r="HJ53" s="229"/>
      <c r="HK53" s="229"/>
      <c r="HL53" s="229"/>
      <c r="HM53" s="229"/>
      <c r="HN53" s="229"/>
      <c r="HO53" s="229"/>
      <c r="HP53" s="229"/>
      <c r="HQ53" s="229"/>
      <c r="HR53" s="229"/>
      <c r="HS53" s="229"/>
      <c r="HT53" s="229"/>
      <c r="HU53" s="229"/>
      <c r="HV53" s="229"/>
      <c r="HW53" s="229"/>
      <c r="HX53" s="229"/>
      <c r="HY53" s="229"/>
      <c r="HZ53" s="229"/>
      <c r="IA53" s="229"/>
      <c r="IB53" s="229"/>
      <c r="IC53" s="229"/>
      <c r="ID53" s="229"/>
      <c r="IE53" s="229"/>
      <c r="IF53" s="229"/>
      <c r="IG53" s="229"/>
      <c r="IH53" s="229"/>
      <c r="II53" s="229"/>
      <c r="IJ53" s="229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ht="18">
      <c r="A54" s="231" t="s">
        <v>244</v>
      </c>
      <c r="B54" s="231" t="s">
        <v>245</v>
      </c>
      <c r="C54" s="231" t="s">
        <v>246</v>
      </c>
      <c r="D54" s="231" t="s">
        <v>247</v>
      </c>
      <c r="E54" s="231" t="s">
        <v>248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  <c r="FF54" s="229"/>
      <c r="FG54" s="229"/>
      <c r="FH54" s="229"/>
      <c r="FI54" s="229"/>
      <c r="FJ54" s="229"/>
      <c r="FK54" s="229"/>
      <c r="FL54" s="229"/>
      <c r="FM54" s="229"/>
      <c r="FN54" s="229"/>
      <c r="FO54" s="229"/>
      <c r="FP54" s="229"/>
      <c r="FQ54" s="229"/>
      <c r="FR54" s="229"/>
      <c r="FS54" s="229"/>
      <c r="FT54" s="229"/>
      <c r="FU54" s="229"/>
      <c r="FV54" s="229"/>
      <c r="FW54" s="229"/>
      <c r="FX54" s="229"/>
      <c r="FY54" s="229"/>
      <c r="FZ54" s="229"/>
      <c r="GA54" s="229"/>
      <c r="GB54" s="229"/>
      <c r="GC54" s="229"/>
      <c r="GD54" s="229"/>
      <c r="GE54" s="229"/>
      <c r="GF54" s="229"/>
      <c r="GG54" s="229"/>
      <c r="GH54" s="229"/>
      <c r="GI54" s="229"/>
      <c r="GJ54" s="229"/>
      <c r="GK54" s="229"/>
      <c r="GL54" s="229"/>
      <c r="GM54" s="229"/>
      <c r="GN54" s="229"/>
      <c r="GO54" s="229"/>
      <c r="GP54" s="229"/>
      <c r="GQ54" s="229"/>
      <c r="GR54" s="229"/>
      <c r="GS54" s="229"/>
      <c r="GT54" s="229"/>
      <c r="GU54" s="229"/>
      <c r="GV54" s="229"/>
      <c r="GW54" s="229"/>
      <c r="GX54" s="229"/>
      <c r="GY54" s="229"/>
      <c r="GZ54" s="229"/>
      <c r="HA54" s="229"/>
      <c r="HB54" s="229"/>
      <c r="HC54" s="229"/>
      <c r="HD54" s="229"/>
      <c r="HE54" s="229"/>
      <c r="HF54" s="229"/>
      <c r="HG54" s="229"/>
      <c r="HH54" s="229"/>
      <c r="HI54" s="229"/>
      <c r="HJ54" s="229"/>
      <c r="HK54" s="229"/>
      <c r="HL54" s="229"/>
      <c r="HM54" s="229"/>
      <c r="HN54" s="229"/>
      <c r="HO54" s="229"/>
      <c r="HP54" s="229"/>
      <c r="HQ54" s="229"/>
      <c r="HR54" s="229"/>
      <c r="HS54" s="229"/>
      <c r="HT54" s="229"/>
      <c r="HU54" s="229"/>
      <c r="HV54" s="229"/>
      <c r="HW54" s="229"/>
      <c r="HX54" s="229"/>
      <c r="HY54" s="229"/>
      <c r="HZ54" s="229"/>
      <c r="IA54" s="229"/>
      <c r="IB54" s="229"/>
      <c r="IC54" s="229"/>
      <c r="ID54" s="229"/>
      <c r="IE54" s="229"/>
      <c r="IF54" s="229"/>
      <c r="IG54" s="229"/>
      <c r="IH54" s="229"/>
      <c r="II54" s="229"/>
      <c r="IJ54" s="229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ht="18">
      <c r="A55" s="233" t="s">
        <v>288</v>
      </c>
      <c r="B55" s="234" t="s">
        <v>106</v>
      </c>
      <c r="C55" s="234" t="s">
        <v>106</v>
      </c>
      <c r="D55" s="234"/>
      <c r="E55" s="235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  <c r="EQ55" s="229"/>
      <c r="ER55" s="229"/>
      <c r="ES55" s="229"/>
      <c r="ET55" s="229"/>
      <c r="EU55" s="229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  <c r="FF55" s="229"/>
      <c r="FG55" s="229"/>
      <c r="FH55" s="229"/>
      <c r="FI55" s="229"/>
      <c r="FJ55" s="229"/>
      <c r="FK55" s="229"/>
      <c r="FL55" s="229"/>
      <c r="FM55" s="229"/>
      <c r="FN55" s="229"/>
      <c r="FO55" s="229"/>
      <c r="FP55" s="229"/>
      <c r="FQ55" s="229"/>
      <c r="FR55" s="229"/>
      <c r="FS55" s="229"/>
      <c r="FT55" s="229"/>
      <c r="FU55" s="229"/>
      <c r="FV55" s="229"/>
      <c r="FW55" s="229"/>
      <c r="FX55" s="229"/>
      <c r="FY55" s="229"/>
      <c r="FZ55" s="229"/>
      <c r="GA55" s="229"/>
      <c r="GB55" s="229"/>
      <c r="GC55" s="229"/>
      <c r="GD55" s="229"/>
      <c r="GE55" s="229"/>
      <c r="GF55" s="229"/>
      <c r="GG55" s="229"/>
      <c r="GH55" s="229"/>
      <c r="GI55" s="229"/>
      <c r="GJ55" s="229"/>
      <c r="GK55" s="229"/>
      <c r="GL55" s="229"/>
      <c r="GM55" s="229"/>
      <c r="GN55" s="229"/>
      <c r="GO55" s="229"/>
      <c r="GP55" s="229"/>
      <c r="GQ55" s="229"/>
      <c r="GR55" s="229"/>
      <c r="GS55" s="229"/>
      <c r="GT55" s="229"/>
      <c r="GU55" s="229"/>
      <c r="GV55" s="229"/>
      <c r="GW55" s="229"/>
      <c r="GX55" s="229"/>
      <c r="GY55" s="229"/>
      <c r="GZ55" s="229"/>
      <c r="HA55" s="229"/>
      <c r="HB55" s="229"/>
      <c r="HC55" s="229"/>
      <c r="HD55" s="229"/>
      <c r="HE55" s="229"/>
      <c r="HF55" s="229"/>
      <c r="HG55" s="229"/>
      <c r="HH55" s="229"/>
      <c r="HI55" s="229"/>
      <c r="HJ55" s="229"/>
      <c r="HK55" s="229"/>
      <c r="HL55" s="229"/>
      <c r="HM55" s="229"/>
      <c r="HN55" s="229"/>
      <c r="HO55" s="229"/>
      <c r="HP55" s="229"/>
      <c r="HQ55" s="229"/>
      <c r="HR55" s="229"/>
      <c r="HS55" s="229"/>
      <c r="HT55" s="229"/>
      <c r="HU55" s="229"/>
      <c r="HV55" s="229"/>
      <c r="HW55" s="229"/>
      <c r="HX55" s="229"/>
      <c r="HY55" s="229"/>
      <c r="HZ55" s="229"/>
      <c r="IA55" s="229"/>
      <c r="IB55" s="229"/>
      <c r="IC55" s="229"/>
      <c r="ID55" s="229"/>
      <c r="IE55" s="229"/>
      <c r="IF55" s="229"/>
      <c r="IG55" s="229"/>
      <c r="IH55" s="229"/>
      <c r="II55" s="229"/>
      <c r="IJ55" s="229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ht="18">
      <c r="A56" s="234" t="s">
        <v>289</v>
      </c>
      <c r="B56" s="241">
        <v>1136649.07</v>
      </c>
      <c r="C56" s="241">
        <v>1121667.81</v>
      </c>
      <c r="D56" s="244"/>
      <c r="E56" s="245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  <c r="FF56" s="229"/>
      <c r="FG56" s="229"/>
      <c r="FH56" s="229"/>
      <c r="FI56" s="229"/>
      <c r="FJ56" s="229"/>
      <c r="FK56" s="229"/>
      <c r="FL56" s="229"/>
      <c r="FM56" s="229"/>
      <c r="FN56" s="229"/>
      <c r="FO56" s="229"/>
      <c r="FP56" s="229"/>
      <c r="FQ56" s="229"/>
      <c r="FR56" s="229"/>
      <c r="FS56" s="229"/>
      <c r="FT56" s="229"/>
      <c r="FU56" s="229"/>
      <c r="FV56" s="229"/>
      <c r="FW56" s="229"/>
      <c r="FX56" s="229"/>
      <c r="FY56" s="229"/>
      <c r="FZ56" s="229"/>
      <c r="GA56" s="229"/>
      <c r="GB56" s="229"/>
      <c r="GC56" s="229"/>
      <c r="GD56" s="229"/>
      <c r="GE56" s="229"/>
      <c r="GF56" s="229"/>
      <c r="GG56" s="229"/>
      <c r="GH56" s="229"/>
      <c r="GI56" s="229"/>
      <c r="GJ56" s="229"/>
      <c r="GK56" s="229"/>
      <c r="GL56" s="229"/>
      <c r="GM56" s="229"/>
      <c r="GN56" s="229"/>
      <c r="GO56" s="229"/>
      <c r="GP56" s="229"/>
      <c r="GQ56" s="229"/>
      <c r="GR56" s="229"/>
      <c r="GS56" s="229"/>
      <c r="GT56" s="229"/>
      <c r="GU56" s="229"/>
      <c r="GV56" s="229"/>
      <c r="GW56" s="229"/>
      <c r="GX56" s="229"/>
      <c r="GY56" s="229"/>
      <c r="GZ56" s="229"/>
      <c r="HA56" s="229"/>
      <c r="HB56" s="229"/>
      <c r="HC56" s="229"/>
      <c r="HD56" s="229"/>
      <c r="HE56" s="229"/>
      <c r="HF56" s="229"/>
      <c r="HG56" s="229"/>
      <c r="HH56" s="229"/>
      <c r="HI56" s="229"/>
      <c r="HJ56" s="229"/>
      <c r="HK56" s="229"/>
      <c r="HL56" s="229"/>
      <c r="HM56" s="229"/>
      <c r="HN56" s="229"/>
      <c r="HO56" s="229"/>
      <c r="HP56" s="229"/>
      <c r="HQ56" s="229"/>
      <c r="HR56" s="229"/>
      <c r="HS56" s="229"/>
      <c r="HT56" s="229"/>
      <c r="HU56" s="229"/>
      <c r="HV56" s="229"/>
      <c r="HW56" s="229"/>
      <c r="HX56" s="229"/>
      <c r="HY56" s="229"/>
      <c r="HZ56" s="229"/>
      <c r="IA56" s="229"/>
      <c r="IB56" s="229"/>
      <c r="IC56" s="229"/>
      <c r="ID56" s="229"/>
      <c r="IE56" s="229"/>
      <c r="IF56" s="229"/>
      <c r="IG56" s="229"/>
      <c r="IH56" s="229"/>
      <c r="II56" s="229"/>
      <c r="IJ56" s="229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ht="18">
      <c r="A57" s="234" t="s">
        <v>290</v>
      </c>
      <c r="B57" s="241">
        <v>2770</v>
      </c>
      <c r="C57" s="241">
        <v>320</v>
      </c>
      <c r="D57" s="244"/>
      <c r="E57" s="245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29"/>
      <c r="FJ57" s="229"/>
      <c r="FK57" s="229"/>
      <c r="FL57" s="229"/>
      <c r="FM57" s="229"/>
      <c r="FN57" s="229"/>
      <c r="FO57" s="229"/>
      <c r="FP57" s="229"/>
      <c r="FQ57" s="229"/>
      <c r="FR57" s="229"/>
      <c r="FS57" s="229"/>
      <c r="FT57" s="229"/>
      <c r="FU57" s="229"/>
      <c r="FV57" s="229"/>
      <c r="FW57" s="229"/>
      <c r="FX57" s="229"/>
      <c r="FY57" s="229"/>
      <c r="FZ57" s="229"/>
      <c r="GA57" s="229"/>
      <c r="GB57" s="229"/>
      <c r="GC57" s="229"/>
      <c r="GD57" s="229"/>
      <c r="GE57" s="229"/>
      <c r="GF57" s="229"/>
      <c r="GG57" s="229"/>
      <c r="GH57" s="229"/>
      <c r="GI57" s="229"/>
      <c r="GJ57" s="229"/>
      <c r="GK57" s="229"/>
      <c r="GL57" s="229"/>
      <c r="GM57" s="229"/>
      <c r="GN57" s="229"/>
      <c r="GO57" s="229"/>
      <c r="GP57" s="229"/>
      <c r="GQ57" s="229"/>
      <c r="GR57" s="229"/>
      <c r="GS57" s="229"/>
      <c r="GT57" s="229"/>
      <c r="GU57" s="229"/>
      <c r="GV57" s="229"/>
      <c r="GW57" s="229"/>
      <c r="GX57" s="229"/>
      <c r="GY57" s="229"/>
      <c r="GZ57" s="229"/>
      <c r="HA57" s="229"/>
      <c r="HB57" s="229"/>
      <c r="HC57" s="229"/>
      <c r="HD57" s="229"/>
      <c r="HE57" s="229"/>
      <c r="HF57" s="229"/>
      <c r="HG57" s="229"/>
      <c r="HH57" s="229"/>
      <c r="HI57" s="229"/>
      <c r="HJ57" s="229"/>
      <c r="HK57" s="229"/>
      <c r="HL57" s="229"/>
      <c r="HM57" s="229"/>
      <c r="HN57" s="229"/>
      <c r="HO57" s="229"/>
      <c r="HP57" s="229"/>
      <c r="HQ57" s="229"/>
      <c r="HR57" s="229"/>
      <c r="HS57" s="229"/>
      <c r="HT57" s="229"/>
      <c r="HU57" s="229"/>
      <c r="HV57" s="229"/>
      <c r="HW57" s="229"/>
      <c r="HX57" s="229"/>
      <c r="HY57" s="229"/>
      <c r="HZ57" s="229"/>
      <c r="IA57" s="229"/>
      <c r="IB57" s="229"/>
      <c r="IC57" s="229"/>
      <c r="ID57" s="229"/>
      <c r="IE57" s="229"/>
      <c r="IF57" s="229"/>
      <c r="IG57" s="229"/>
      <c r="IH57" s="229"/>
      <c r="II57" s="229"/>
      <c r="IJ57" s="229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ht="18">
      <c r="A58" s="234" t="s">
        <v>291</v>
      </c>
      <c r="B58" s="241">
        <v>0</v>
      </c>
      <c r="C58" s="241">
        <v>0</v>
      </c>
      <c r="D58" s="244"/>
      <c r="E58" s="245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  <c r="FF58" s="229"/>
      <c r="FG58" s="229"/>
      <c r="FH58" s="229"/>
      <c r="FI58" s="229"/>
      <c r="FJ58" s="229"/>
      <c r="FK58" s="229"/>
      <c r="FL58" s="229"/>
      <c r="FM58" s="229"/>
      <c r="FN58" s="229"/>
      <c r="FO58" s="229"/>
      <c r="FP58" s="229"/>
      <c r="FQ58" s="229"/>
      <c r="FR58" s="229"/>
      <c r="FS58" s="229"/>
      <c r="FT58" s="229"/>
      <c r="FU58" s="229"/>
      <c r="FV58" s="229"/>
      <c r="FW58" s="229"/>
      <c r="FX58" s="229"/>
      <c r="FY58" s="229"/>
      <c r="FZ58" s="229"/>
      <c r="GA58" s="229"/>
      <c r="GB58" s="229"/>
      <c r="GC58" s="229"/>
      <c r="GD58" s="229"/>
      <c r="GE58" s="229"/>
      <c r="GF58" s="229"/>
      <c r="GG58" s="229"/>
      <c r="GH58" s="229"/>
      <c r="GI58" s="229"/>
      <c r="GJ58" s="229"/>
      <c r="GK58" s="229"/>
      <c r="GL58" s="229"/>
      <c r="GM58" s="229"/>
      <c r="GN58" s="229"/>
      <c r="GO58" s="229"/>
      <c r="GP58" s="229"/>
      <c r="GQ58" s="229"/>
      <c r="GR58" s="229"/>
      <c r="GS58" s="229"/>
      <c r="GT58" s="229"/>
      <c r="GU58" s="229"/>
      <c r="GV58" s="229"/>
      <c r="GW58" s="229"/>
      <c r="GX58" s="229"/>
      <c r="GY58" s="229"/>
      <c r="GZ58" s="229"/>
      <c r="HA58" s="229"/>
      <c r="HB58" s="229"/>
      <c r="HC58" s="229"/>
      <c r="HD58" s="229"/>
      <c r="HE58" s="229"/>
      <c r="HF58" s="229"/>
      <c r="HG58" s="229"/>
      <c r="HH58" s="229"/>
      <c r="HI58" s="229"/>
      <c r="HJ58" s="229"/>
      <c r="HK58" s="229"/>
      <c r="HL58" s="229"/>
      <c r="HM58" s="229"/>
      <c r="HN58" s="229"/>
      <c r="HO58" s="229"/>
      <c r="HP58" s="229"/>
      <c r="HQ58" s="229"/>
      <c r="HR58" s="229"/>
      <c r="HS58" s="229"/>
      <c r="HT58" s="229"/>
      <c r="HU58" s="229"/>
      <c r="HV58" s="229"/>
      <c r="HW58" s="229"/>
      <c r="HX58" s="229"/>
      <c r="HY58" s="229"/>
      <c r="HZ58" s="229"/>
      <c r="IA58" s="229"/>
      <c r="IB58" s="229"/>
      <c r="IC58" s="229"/>
      <c r="ID58" s="229"/>
      <c r="IE58" s="229"/>
      <c r="IF58" s="229"/>
      <c r="IG58" s="229"/>
      <c r="IH58" s="229"/>
      <c r="II58" s="229"/>
      <c r="IJ58" s="229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ht="18">
      <c r="A59" s="234" t="s">
        <v>292</v>
      </c>
      <c r="B59" s="241">
        <v>0</v>
      </c>
      <c r="C59" s="241">
        <v>0</v>
      </c>
      <c r="D59" s="244"/>
      <c r="E59" s="245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29"/>
      <c r="EJ59" s="229"/>
      <c r="EK59" s="229"/>
      <c r="EL59" s="229"/>
      <c r="EM59" s="229"/>
      <c r="EN59" s="229"/>
      <c r="EO59" s="229"/>
      <c r="EP59" s="229"/>
      <c r="EQ59" s="229"/>
      <c r="ER59" s="229"/>
      <c r="ES59" s="229"/>
      <c r="ET59" s="229"/>
      <c r="EU59" s="229"/>
      <c r="EV59" s="229"/>
      <c r="EW59" s="229"/>
      <c r="EX59" s="229"/>
      <c r="EY59" s="229"/>
      <c r="EZ59" s="229"/>
      <c r="FA59" s="229"/>
      <c r="FB59" s="229"/>
      <c r="FC59" s="229"/>
      <c r="FD59" s="229"/>
      <c r="FE59" s="229"/>
      <c r="FF59" s="229"/>
      <c r="FG59" s="229"/>
      <c r="FH59" s="229"/>
      <c r="FI59" s="229"/>
      <c r="FJ59" s="229"/>
      <c r="FK59" s="229"/>
      <c r="FL59" s="229"/>
      <c r="FM59" s="229"/>
      <c r="FN59" s="229"/>
      <c r="FO59" s="229"/>
      <c r="FP59" s="229"/>
      <c r="FQ59" s="229"/>
      <c r="FR59" s="229"/>
      <c r="FS59" s="229"/>
      <c r="FT59" s="229"/>
      <c r="FU59" s="229"/>
      <c r="FV59" s="229"/>
      <c r="FW59" s="229"/>
      <c r="FX59" s="229"/>
      <c r="FY59" s="229"/>
      <c r="FZ59" s="229"/>
      <c r="GA59" s="229"/>
      <c r="GB59" s="229"/>
      <c r="GC59" s="229"/>
      <c r="GD59" s="229"/>
      <c r="GE59" s="229"/>
      <c r="GF59" s="229"/>
      <c r="GG59" s="229"/>
      <c r="GH59" s="229"/>
      <c r="GI59" s="229"/>
      <c r="GJ59" s="229"/>
      <c r="GK59" s="229"/>
      <c r="GL59" s="229"/>
      <c r="GM59" s="229"/>
      <c r="GN59" s="229"/>
      <c r="GO59" s="229"/>
      <c r="GP59" s="229"/>
      <c r="GQ59" s="229"/>
      <c r="GR59" s="229"/>
      <c r="GS59" s="229"/>
      <c r="GT59" s="229"/>
      <c r="GU59" s="229"/>
      <c r="GV59" s="229"/>
      <c r="GW59" s="229"/>
      <c r="GX59" s="229"/>
      <c r="GY59" s="229"/>
      <c r="GZ59" s="229"/>
      <c r="HA59" s="229"/>
      <c r="HB59" s="229"/>
      <c r="HC59" s="229"/>
      <c r="HD59" s="229"/>
      <c r="HE59" s="229"/>
      <c r="HF59" s="229"/>
      <c r="HG59" s="229"/>
      <c r="HH59" s="229"/>
      <c r="HI59" s="229"/>
      <c r="HJ59" s="229"/>
      <c r="HK59" s="229"/>
      <c r="HL59" s="229"/>
      <c r="HM59" s="229"/>
      <c r="HN59" s="229"/>
      <c r="HO59" s="229"/>
      <c r="HP59" s="229"/>
      <c r="HQ59" s="229"/>
      <c r="HR59" s="229"/>
      <c r="HS59" s="229"/>
      <c r="HT59" s="229"/>
      <c r="HU59" s="229"/>
      <c r="HV59" s="229"/>
      <c r="HW59" s="229"/>
      <c r="HX59" s="229"/>
      <c r="HY59" s="229"/>
      <c r="HZ59" s="229"/>
      <c r="IA59" s="229"/>
      <c r="IB59" s="229"/>
      <c r="IC59" s="229"/>
      <c r="ID59" s="229"/>
      <c r="IE59" s="229"/>
      <c r="IF59" s="229"/>
      <c r="IG59" s="229"/>
      <c r="IH59" s="229"/>
      <c r="II59" s="229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ht="18">
      <c r="A60" s="234" t="s">
        <v>293</v>
      </c>
      <c r="B60" s="241">
        <v>5158.93</v>
      </c>
      <c r="C60" s="241">
        <v>122.78</v>
      </c>
      <c r="D60" s="244"/>
      <c r="E60" s="245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  <c r="FF60" s="229"/>
      <c r="FG60" s="229"/>
      <c r="FH60" s="229"/>
      <c r="FI60" s="229"/>
      <c r="FJ60" s="229"/>
      <c r="FK60" s="229"/>
      <c r="FL60" s="229"/>
      <c r="FM60" s="229"/>
      <c r="FN60" s="229"/>
      <c r="FO60" s="229"/>
      <c r="FP60" s="229"/>
      <c r="FQ60" s="229"/>
      <c r="FR60" s="229"/>
      <c r="FS60" s="229"/>
      <c r="FT60" s="229"/>
      <c r="FU60" s="229"/>
      <c r="FV60" s="229"/>
      <c r="FW60" s="229"/>
      <c r="FX60" s="229"/>
      <c r="FY60" s="229"/>
      <c r="FZ60" s="229"/>
      <c r="GA60" s="229"/>
      <c r="GB60" s="229"/>
      <c r="GC60" s="229"/>
      <c r="GD60" s="229"/>
      <c r="GE60" s="229"/>
      <c r="GF60" s="229"/>
      <c r="GG60" s="229"/>
      <c r="GH60" s="229"/>
      <c r="GI60" s="229"/>
      <c r="GJ60" s="229"/>
      <c r="GK60" s="229"/>
      <c r="GL60" s="229"/>
      <c r="GM60" s="229"/>
      <c r="GN60" s="229"/>
      <c r="GO60" s="229"/>
      <c r="GP60" s="229"/>
      <c r="GQ60" s="229"/>
      <c r="GR60" s="229"/>
      <c r="GS60" s="229"/>
      <c r="GT60" s="229"/>
      <c r="GU60" s="229"/>
      <c r="GV60" s="229"/>
      <c r="GW60" s="229"/>
      <c r="GX60" s="229"/>
      <c r="GY60" s="229"/>
      <c r="GZ60" s="229"/>
      <c r="HA60" s="229"/>
      <c r="HB60" s="229"/>
      <c r="HC60" s="229"/>
      <c r="HD60" s="229"/>
      <c r="HE60" s="229"/>
      <c r="HF60" s="229"/>
      <c r="HG60" s="229"/>
      <c r="HH60" s="229"/>
      <c r="HI60" s="229"/>
      <c r="HJ60" s="229"/>
      <c r="HK60" s="229"/>
      <c r="HL60" s="229"/>
      <c r="HM60" s="229"/>
      <c r="HN60" s="229"/>
      <c r="HO60" s="229"/>
      <c r="HP60" s="229"/>
      <c r="HQ60" s="229"/>
      <c r="HR60" s="229"/>
      <c r="HS60" s="229"/>
      <c r="HT60" s="229"/>
      <c r="HU60" s="229"/>
      <c r="HV60" s="229"/>
      <c r="HW60" s="229"/>
      <c r="HX60" s="229"/>
      <c r="HY60" s="229"/>
      <c r="HZ60" s="229"/>
      <c r="IA60" s="229"/>
      <c r="IB60" s="229"/>
      <c r="IC60" s="229"/>
      <c r="ID60" s="229"/>
      <c r="IE60" s="229"/>
      <c r="IF60" s="229"/>
      <c r="IG60" s="229"/>
      <c r="IH60" s="229"/>
      <c r="II60" s="229"/>
      <c r="IJ60" s="229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ht="18">
      <c r="A61" s="234" t="s">
        <v>294</v>
      </c>
      <c r="B61" s="241">
        <v>17634.55</v>
      </c>
      <c r="C61" s="241">
        <v>40541.48</v>
      </c>
      <c r="D61" s="244"/>
      <c r="E61" s="245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229"/>
      <c r="FG61" s="229"/>
      <c r="FH61" s="229"/>
      <c r="FI61" s="229"/>
      <c r="FJ61" s="229"/>
      <c r="FK61" s="229"/>
      <c r="FL61" s="229"/>
      <c r="FM61" s="229"/>
      <c r="FN61" s="229"/>
      <c r="FO61" s="229"/>
      <c r="FP61" s="229"/>
      <c r="FQ61" s="229"/>
      <c r="FR61" s="229"/>
      <c r="FS61" s="229"/>
      <c r="FT61" s="229"/>
      <c r="FU61" s="229"/>
      <c r="FV61" s="229"/>
      <c r="FW61" s="229"/>
      <c r="FX61" s="229"/>
      <c r="FY61" s="229"/>
      <c r="FZ61" s="229"/>
      <c r="GA61" s="229"/>
      <c r="GB61" s="229"/>
      <c r="GC61" s="229"/>
      <c r="GD61" s="229"/>
      <c r="GE61" s="229"/>
      <c r="GF61" s="229"/>
      <c r="GG61" s="229"/>
      <c r="GH61" s="229"/>
      <c r="GI61" s="229"/>
      <c r="GJ61" s="229"/>
      <c r="GK61" s="229"/>
      <c r="GL61" s="229"/>
      <c r="GM61" s="229"/>
      <c r="GN61" s="229"/>
      <c r="GO61" s="229"/>
      <c r="GP61" s="229"/>
      <c r="GQ61" s="229"/>
      <c r="GR61" s="229"/>
      <c r="GS61" s="229"/>
      <c r="GT61" s="229"/>
      <c r="GU61" s="229"/>
      <c r="GV61" s="229"/>
      <c r="GW61" s="229"/>
      <c r="GX61" s="229"/>
      <c r="GY61" s="229"/>
      <c r="GZ61" s="229"/>
      <c r="HA61" s="229"/>
      <c r="HB61" s="229"/>
      <c r="HC61" s="229"/>
      <c r="HD61" s="229"/>
      <c r="HE61" s="229"/>
      <c r="HF61" s="229"/>
      <c r="HG61" s="229"/>
      <c r="HH61" s="229"/>
      <c r="HI61" s="229"/>
      <c r="HJ61" s="229"/>
      <c r="HK61" s="229"/>
      <c r="HL61" s="229"/>
      <c r="HM61" s="229"/>
      <c r="HN61" s="229"/>
      <c r="HO61" s="229"/>
      <c r="HP61" s="229"/>
      <c r="HQ61" s="229"/>
      <c r="HR61" s="229"/>
      <c r="HS61" s="229"/>
      <c r="HT61" s="229"/>
      <c r="HU61" s="229"/>
      <c r="HV61" s="229"/>
      <c r="HW61" s="229"/>
      <c r="HX61" s="229"/>
      <c r="HY61" s="229"/>
      <c r="HZ61" s="229"/>
      <c r="IA61" s="229"/>
      <c r="IB61" s="229"/>
      <c r="IC61" s="229"/>
      <c r="ID61" s="229"/>
      <c r="IE61" s="229"/>
      <c r="IF61" s="229"/>
      <c r="IG61" s="229"/>
      <c r="IH61" s="229"/>
      <c r="II61" s="229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ht="18">
      <c r="A62" s="234" t="s">
        <v>295</v>
      </c>
      <c r="B62" s="241">
        <v>0</v>
      </c>
      <c r="C62" s="241">
        <v>0</v>
      </c>
      <c r="D62" s="244"/>
      <c r="E62" s="245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229"/>
      <c r="FG62" s="229"/>
      <c r="FH62" s="229"/>
      <c r="FI62" s="229"/>
      <c r="FJ62" s="229"/>
      <c r="FK62" s="229"/>
      <c r="FL62" s="229"/>
      <c r="FM62" s="229"/>
      <c r="FN62" s="229"/>
      <c r="FO62" s="229"/>
      <c r="FP62" s="229"/>
      <c r="FQ62" s="229"/>
      <c r="FR62" s="229"/>
      <c r="FS62" s="229"/>
      <c r="FT62" s="229"/>
      <c r="FU62" s="229"/>
      <c r="FV62" s="229"/>
      <c r="FW62" s="229"/>
      <c r="FX62" s="229"/>
      <c r="FY62" s="229"/>
      <c r="FZ62" s="229"/>
      <c r="GA62" s="229"/>
      <c r="GB62" s="229"/>
      <c r="GC62" s="229"/>
      <c r="GD62" s="229"/>
      <c r="GE62" s="229"/>
      <c r="GF62" s="229"/>
      <c r="GG62" s="229"/>
      <c r="GH62" s="229"/>
      <c r="GI62" s="229"/>
      <c r="GJ62" s="229"/>
      <c r="GK62" s="229"/>
      <c r="GL62" s="229"/>
      <c r="GM62" s="229"/>
      <c r="GN62" s="229"/>
      <c r="GO62" s="229"/>
      <c r="GP62" s="229"/>
      <c r="GQ62" s="229"/>
      <c r="GR62" s="229"/>
      <c r="GS62" s="229"/>
      <c r="GT62" s="229"/>
      <c r="GU62" s="229"/>
      <c r="GV62" s="229"/>
      <c r="GW62" s="229"/>
      <c r="GX62" s="229"/>
      <c r="GY62" s="229"/>
      <c r="GZ62" s="229"/>
      <c r="HA62" s="229"/>
      <c r="HB62" s="229"/>
      <c r="HC62" s="229"/>
      <c r="HD62" s="229"/>
      <c r="HE62" s="229"/>
      <c r="HF62" s="229"/>
      <c r="HG62" s="229"/>
      <c r="HH62" s="229"/>
      <c r="HI62" s="229"/>
      <c r="HJ62" s="229"/>
      <c r="HK62" s="229"/>
      <c r="HL62" s="229"/>
      <c r="HM62" s="229"/>
      <c r="HN62" s="229"/>
      <c r="HO62" s="229"/>
      <c r="HP62" s="229"/>
      <c r="HQ62" s="229"/>
      <c r="HR62" s="229"/>
      <c r="HS62" s="229"/>
      <c r="HT62" s="229"/>
      <c r="HU62" s="229"/>
      <c r="HV62" s="229"/>
      <c r="HW62" s="229"/>
      <c r="HX62" s="229"/>
      <c r="HY62" s="229"/>
      <c r="HZ62" s="229"/>
      <c r="IA62" s="229"/>
      <c r="IB62" s="229"/>
      <c r="IC62" s="229"/>
      <c r="ID62" s="229"/>
      <c r="IE62" s="229"/>
      <c r="IF62" s="229"/>
      <c r="IG62" s="229"/>
      <c r="IH62" s="229"/>
      <c r="II62" s="229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ht="18">
      <c r="A63" s="234" t="s">
        <v>296</v>
      </c>
      <c r="B63" s="241">
        <v>226.64</v>
      </c>
      <c r="C63" s="241">
        <v>277.2</v>
      </c>
      <c r="D63" s="244"/>
      <c r="E63" s="245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29"/>
      <c r="ET63" s="229"/>
      <c r="EU63" s="229"/>
      <c r="EV63" s="229"/>
      <c r="EW63" s="229"/>
      <c r="EX63" s="229"/>
      <c r="EY63" s="229"/>
      <c r="EZ63" s="229"/>
      <c r="FA63" s="229"/>
      <c r="FB63" s="229"/>
      <c r="FC63" s="229"/>
      <c r="FD63" s="229"/>
      <c r="FE63" s="229"/>
      <c r="FF63" s="229"/>
      <c r="FG63" s="229"/>
      <c r="FH63" s="229"/>
      <c r="FI63" s="229"/>
      <c r="FJ63" s="229"/>
      <c r="FK63" s="229"/>
      <c r="FL63" s="229"/>
      <c r="FM63" s="229"/>
      <c r="FN63" s="229"/>
      <c r="FO63" s="229"/>
      <c r="FP63" s="229"/>
      <c r="FQ63" s="229"/>
      <c r="FR63" s="229"/>
      <c r="FS63" s="229"/>
      <c r="FT63" s="229"/>
      <c r="FU63" s="229"/>
      <c r="FV63" s="229"/>
      <c r="FW63" s="229"/>
      <c r="FX63" s="229"/>
      <c r="FY63" s="229"/>
      <c r="FZ63" s="229"/>
      <c r="GA63" s="229"/>
      <c r="GB63" s="229"/>
      <c r="GC63" s="229"/>
      <c r="GD63" s="229"/>
      <c r="GE63" s="229"/>
      <c r="GF63" s="229"/>
      <c r="GG63" s="229"/>
      <c r="GH63" s="229"/>
      <c r="GI63" s="229"/>
      <c r="GJ63" s="229"/>
      <c r="GK63" s="229"/>
      <c r="GL63" s="229"/>
      <c r="GM63" s="229"/>
      <c r="GN63" s="229"/>
      <c r="GO63" s="229"/>
      <c r="GP63" s="229"/>
      <c r="GQ63" s="229"/>
      <c r="GR63" s="229"/>
      <c r="GS63" s="229"/>
      <c r="GT63" s="229"/>
      <c r="GU63" s="229"/>
      <c r="GV63" s="229"/>
      <c r="GW63" s="229"/>
      <c r="GX63" s="229"/>
      <c r="GY63" s="229"/>
      <c r="GZ63" s="229"/>
      <c r="HA63" s="229"/>
      <c r="HB63" s="229"/>
      <c r="HC63" s="229"/>
      <c r="HD63" s="229"/>
      <c r="HE63" s="229"/>
      <c r="HF63" s="229"/>
      <c r="HG63" s="229"/>
      <c r="HH63" s="229"/>
      <c r="HI63" s="229"/>
      <c r="HJ63" s="229"/>
      <c r="HK63" s="229"/>
      <c r="HL63" s="229"/>
      <c r="HM63" s="229"/>
      <c r="HN63" s="229"/>
      <c r="HO63" s="229"/>
      <c r="HP63" s="229"/>
      <c r="HQ63" s="229"/>
      <c r="HR63" s="229"/>
      <c r="HS63" s="229"/>
      <c r="HT63" s="229"/>
      <c r="HU63" s="229"/>
      <c r="HV63" s="229"/>
      <c r="HW63" s="229"/>
      <c r="HX63" s="229"/>
      <c r="HY63" s="229"/>
      <c r="HZ63" s="229"/>
      <c r="IA63" s="229"/>
      <c r="IB63" s="229"/>
      <c r="IC63" s="229"/>
      <c r="ID63" s="229"/>
      <c r="IE63" s="229"/>
      <c r="IF63" s="229"/>
      <c r="IG63" s="229"/>
      <c r="IH63" s="229"/>
      <c r="II63" s="229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ht="18.75" thickBot="1">
      <c r="A64" s="237" t="s">
        <v>220</v>
      </c>
      <c r="B64" s="246">
        <f>SUM(B56:B63)</f>
        <v>1162439.19</v>
      </c>
      <c r="C64" s="246">
        <f>SUM(C56:C63)</f>
        <v>1162929.27</v>
      </c>
      <c r="D64" s="246">
        <f>C64-B64</f>
        <v>490.0800000000745</v>
      </c>
      <c r="E64" s="247">
        <f>D64/B64</f>
        <v>0.00042159624711213885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29"/>
      <c r="EO64" s="229"/>
      <c r="EP64" s="229"/>
      <c r="EQ64" s="229"/>
      <c r="ER64" s="229"/>
      <c r="ES64" s="229"/>
      <c r="ET64" s="229"/>
      <c r="EU64" s="229"/>
      <c r="EV64" s="229"/>
      <c r="EW64" s="229"/>
      <c r="EX64" s="229"/>
      <c r="EY64" s="229"/>
      <c r="EZ64" s="229"/>
      <c r="FA64" s="229"/>
      <c r="FB64" s="229"/>
      <c r="FC64" s="229"/>
      <c r="FD64" s="229"/>
      <c r="FE64" s="229"/>
      <c r="FF64" s="229"/>
      <c r="FG64" s="229"/>
      <c r="FH64" s="229"/>
      <c r="FI64" s="229"/>
      <c r="FJ64" s="229"/>
      <c r="FK64" s="229"/>
      <c r="FL64" s="229"/>
      <c r="FM64" s="229"/>
      <c r="FN64" s="229"/>
      <c r="FO64" s="229"/>
      <c r="FP64" s="229"/>
      <c r="FQ64" s="229"/>
      <c r="FR64" s="229"/>
      <c r="FS64" s="229"/>
      <c r="FT64" s="229"/>
      <c r="FU64" s="229"/>
      <c r="FV64" s="229"/>
      <c r="FW64" s="229"/>
      <c r="FX64" s="229"/>
      <c r="FY64" s="229"/>
      <c r="FZ64" s="229"/>
      <c r="GA64" s="229"/>
      <c r="GB64" s="229"/>
      <c r="GC64" s="229"/>
      <c r="GD64" s="229"/>
      <c r="GE64" s="229"/>
      <c r="GF64" s="229"/>
      <c r="GG64" s="229"/>
      <c r="GH64" s="229"/>
      <c r="GI64" s="229"/>
      <c r="GJ64" s="229"/>
      <c r="GK64" s="229"/>
      <c r="GL64" s="229"/>
      <c r="GM64" s="229"/>
      <c r="GN64" s="229"/>
      <c r="GO64" s="229"/>
      <c r="GP64" s="229"/>
      <c r="GQ64" s="229"/>
      <c r="GR64" s="229"/>
      <c r="GS64" s="229"/>
      <c r="GT64" s="229"/>
      <c r="GU64" s="229"/>
      <c r="GV64" s="229"/>
      <c r="GW64" s="229"/>
      <c r="GX64" s="229"/>
      <c r="GY64" s="229"/>
      <c r="GZ64" s="229"/>
      <c r="HA64" s="229"/>
      <c r="HB64" s="229"/>
      <c r="HC64" s="229"/>
      <c r="HD64" s="229"/>
      <c r="HE64" s="229"/>
      <c r="HF64" s="229"/>
      <c r="HG64" s="229"/>
      <c r="HH64" s="229"/>
      <c r="HI64" s="229"/>
      <c r="HJ64" s="229"/>
      <c r="HK64" s="229"/>
      <c r="HL64" s="229"/>
      <c r="HM64" s="229"/>
      <c r="HN64" s="229"/>
      <c r="HO64" s="229"/>
      <c r="HP64" s="229"/>
      <c r="HQ64" s="229"/>
      <c r="HR64" s="229"/>
      <c r="HS64" s="229"/>
      <c r="HT64" s="229"/>
      <c r="HU64" s="229"/>
      <c r="HV64" s="229"/>
      <c r="HW64" s="229"/>
      <c r="HX64" s="229"/>
      <c r="HY64" s="229"/>
      <c r="HZ64" s="229"/>
      <c r="IA64" s="229"/>
      <c r="IB64" s="229"/>
      <c r="IC64" s="229"/>
      <c r="ID64" s="229"/>
      <c r="IE64" s="229"/>
      <c r="IF64" s="229"/>
      <c r="IG64" s="229"/>
      <c r="IH64" s="229"/>
      <c r="II64" s="229"/>
      <c r="IJ64" s="229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ht="18.75" thickTop="1">
      <c r="A65" s="233" t="s">
        <v>297</v>
      </c>
      <c r="B65" s="234" t="s">
        <v>106</v>
      </c>
      <c r="C65" s="234" t="s">
        <v>106</v>
      </c>
      <c r="D65" s="234"/>
      <c r="E65" s="235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 s="229"/>
      <c r="FF65" s="229"/>
      <c r="FG65" s="229"/>
      <c r="FH65" s="229"/>
      <c r="FI65" s="229"/>
      <c r="FJ65" s="229"/>
      <c r="FK65" s="229"/>
      <c r="FL65" s="229"/>
      <c r="FM65" s="229"/>
      <c r="FN65" s="229"/>
      <c r="FO65" s="229"/>
      <c r="FP65" s="229"/>
      <c r="FQ65" s="229"/>
      <c r="FR65" s="229"/>
      <c r="FS65" s="229"/>
      <c r="FT65" s="229"/>
      <c r="FU65" s="229"/>
      <c r="FV65" s="229"/>
      <c r="FW65" s="229"/>
      <c r="FX65" s="229"/>
      <c r="FY65" s="229"/>
      <c r="FZ65" s="229"/>
      <c r="GA65" s="229"/>
      <c r="GB65" s="229"/>
      <c r="GC65" s="229"/>
      <c r="GD65" s="229"/>
      <c r="GE65" s="229"/>
      <c r="GF65" s="229"/>
      <c r="GG65" s="229"/>
      <c r="GH65" s="229"/>
      <c r="GI65" s="229"/>
      <c r="GJ65" s="229"/>
      <c r="GK65" s="229"/>
      <c r="GL65" s="229"/>
      <c r="GM65" s="229"/>
      <c r="GN65" s="229"/>
      <c r="GO65" s="229"/>
      <c r="GP65" s="229"/>
      <c r="GQ65" s="229"/>
      <c r="GR65" s="229"/>
      <c r="GS65" s="229"/>
      <c r="GT65" s="229"/>
      <c r="GU65" s="229"/>
      <c r="GV65" s="229"/>
      <c r="GW65" s="229"/>
      <c r="GX65" s="229"/>
      <c r="GY65" s="229"/>
      <c r="GZ65" s="229"/>
      <c r="HA65" s="229"/>
      <c r="HB65" s="229"/>
      <c r="HC65" s="229"/>
      <c r="HD65" s="229"/>
      <c r="HE65" s="229"/>
      <c r="HF65" s="229"/>
      <c r="HG65" s="229"/>
      <c r="HH65" s="229"/>
      <c r="HI65" s="229"/>
      <c r="HJ65" s="229"/>
      <c r="HK65" s="229"/>
      <c r="HL65" s="229"/>
      <c r="HM65" s="229"/>
      <c r="HN65" s="229"/>
      <c r="HO65" s="229"/>
      <c r="HP65" s="229"/>
      <c r="HQ65" s="229"/>
      <c r="HR65" s="229"/>
      <c r="HS65" s="229"/>
      <c r="HT65" s="229"/>
      <c r="HU65" s="229"/>
      <c r="HV65" s="229"/>
      <c r="HW65" s="229"/>
      <c r="HX65" s="229"/>
      <c r="HY65" s="229"/>
      <c r="HZ65" s="229"/>
      <c r="IA65" s="229"/>
      <c r="IB65" s="229"/>
      <c r="IC65" s="229"/>
      <c r="ID65" s="229"/>
      <c r="IE65" s="229"/>
      <c r="IF65" s="229"/>
      <c r="IG65" s="229"/>
      <c r="IH65" s="229"/>
      <c r="II65" s="229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ht="18">
      <c r="A66" s="234" t="s">
        <v>298</v>
      </c>
      <c r="B66" s="241">
        <v>8892844.08</v>
      </c>
      <c r="C66" s="241">
        <v>9659861.73</v>
      </c>
      <c r="D66" s="244" t="s">
        <v>106</v>
      </c>
      <c r="E66" s="245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29"/>
      <c r="FE66" s="229"/>
      <c r="FF66" s="229"/>
      <c r="FG66" s="229"/>
      <c r="FH66" s="229"/>
      <c r="FI66" s="229"/>
      <c r="FJ66" s="229"/>
      <c r="FK66" s="229"/>
      <c r="FL66" s="229"/>
      <c r="FM66" s="229"/>
      <c r="FN66" s="229"/>
      <c r="FO66" s="229"/>
      <c r="FP66" s="229"/>
      <c r="FQ66" s="229"/>
      <c r="FR66" s="229"/>
      <c r="FS66" s="229"/>
      <c r="FT66" s="229"/>
      <c r="FU66" s="229"/>
      <c r="FV66" s="229"/>
      <c r="FW66" s="229"/>
      <c r="FX66" s="229"/>
      <c r="FY66" s="229"/>
      <c r="FZ66" s="229"/>
      <c r="GA66" s="229"/>
      <c r="GB66" s="229"/>
      <c r="GC66" s="229"/>
      <c r="GD66" s="229"/>
      <c r="GE66" s="229"/>
      <c r="GF66" s="229"/>
      <c r="GG66" s="229"/>
      <c r="GH66" s="229"/>
      <c r="GI66" s="229"/>
      <c r="GJ66" s="229"/>
      <c r="GK66" s="229"/>
      <c r="GL66" s="229"/>
      <c r="GM66" s="229"/>
      <c r="GN66" s="229"/>
      <c r="GO66" s="229"/>
      <c r="GP66" s="229"/>
      <c r="GQ66" s="229"/>
      <c r="GR66" s="229"/>
      <c r="GS66" s="229"/>
      <c r="GT66" s="229"/>
      <c r="GU66" s="229"/>
      <c r="GV66" s="229"/>
      <c r="GW66" s="229"/>
      <c r="GX66" s="229"/>
      <c r="GY66" s="229"/>
      <c r="GZ66" s="229"/>
      <c r="HA66" s="229"/>
      <c r="HB66" s="229"/>
      <c r="HC66" s="229"/>
      <c r="HD66" s="229"/>
      <c r="HE66" s="229"/>
      <c r="HF66" s="229"/>
      <c r="HG66" s="229"/>
      <c r="HH66" s="229"/>
      <c r="HI66" s="229"/>
      <c r="HJ66" s="229"/>
      <c r="HK66" s="229"/>
      <c r="HL66" s="229"/>
      <c r="HM66" s="229"/>
      <c r="HN66" s="229"/>
      <c r="HO66" s="229"/>
      <c r="HP66" s="229"/>
      <c r="HQ66" s="229"/>
      <c r="HR66" s="229"/>
      <c r="HS66" s="229"/>
      <c r="HT66" s="229"/>
      <c r="HU66" s="229"/>
      <c r="HV66" s="229"/>
      <c r="HW66" s="229"/>
      <c r="HX66" s="229"/>
      <c r="HY66" s="229"/>
      <c r="HZ66" s="229"/>
      <c r="IA66" s="229"/>
      <c r="IB66" s="229"/>
      <c r="IC66" s="229"/>
      <c r="ID66" s="229"/>
      <c r="IE66" s="229"/>
      <c r="IF66" s="229"/>
      <c r="IG66" s="229"/>
      <c r="IH66" s="229"/>
      <c r="II66" s="229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ht="18">
      <c r="A67" s="234" t="s">
        <v>299</v>
      </c>
      <c r="B67" s="241">
        <v>204232</v>
      </c>
      <c r="C67" s="241">
        <v>452190</v>
      </c>
      <c r="D67" s="244"/>
      <c r="E67" s="245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/>
      <c r="FD67" s="229"/>
      <c r="FE67" s="229"/>
      <c r="FF67" s="229"/>
      <c r="FG67" s="229"/>
      <c r="FH67" s="229"/>
      <c r="FI67" s="229"/>
      <c r="FJ67" s="229"/>
      <c r="FK67" s="229"/>
      <c r="FL67" s="229"/>
      <c r="FM67" s="229"/>
      <c r="FN67" s="229"/>
      <c r="FO67" s="229"/>
      <c r="FP67" s="229"/>
      <c r="FQ67" s="229"/>
      <c r="FR67" s="229"/>
      <c r="FS67" s="229"/>
      <c r="FT67" s="229"/>
      <c r="FU67" s="229"/>
      <c r="FV67" s="229"/>
      <c r="FW67" s="229"/>
      <c r="FX67" s="229"/>
      <c r="FY67" s="229"/>
      <c r="FZ67" s="229"/>
      <c r="GA67" s="229"/>
      <c r="GB67" s="229"/>
      <c r="GC67" s="229"/>
      <c r="GD67" s="229"/>
      <c r="GE67" s="229"/>
      <c r="GF67" s="229"/>
      <c r="GG67" s="229"/>
      <c r="GH67" s="229"/>
      <c r="GI67" s="229"/>
      <c r="GJ67" s="229"/>
      <c r="GK67" s="229"/>
      <c r="GL67" s="229"/>
      <c r="GM67" s="229"/>
      <c r="GN67" s="229"/>
      <c r="GO67" s="229"/>
      <c r="GP67" s="229"/>
      <c r="GQ67" s="229"/>
      <c r="GR67" s="229"/>
      <c r="GS67" s="229"/>
      <c r="GT67" s="229"/>
      <c r="GU67" s="229"/>
      <c r="GV67" s="229"/>
      <c r="GW67" s="229"/>
      <c r="GX67" s="229"/>
      <c r="GY67" s="229"/>
      <c r="GZ67" s="229"/>
      <c r="HA67" s="229"/>
      <c r="HB67" s="229"/>
      <c r="HC67" s="229"/>
      <c r="HD67" s="229"/>
      <c r="HE67" s="229"/>
      <c r="HF67" s="229"/>
      <c r="HG67" s="229"/>
      <c r="HH67" s="229"/>
      <c r="HI67" s="229"/>
      <c r="HJ67" s="229"/>
      <c r="HK67" s="229"/>
      <c r="HL67" s="229"/>
      <c r="HM67" s="229"/>
      <c r="HN67" s="229"/>
      <c r="HO67" s="229"/>
      <c r="HP67" s="229"/>
      <c r="HQ67" s="229"/>
      <c r="HR67" s="229"/>
      <c r="HS67" s="229"/>
      <c r="HT67" s="229"/>
      <c r="HU67" s="229"/>
      <c r="HV67" s="229"/>
      <c r="HW67" s="229"/>
      <c r="HX67" s="229"/>
      <c r="HY67" s="229"/>
      <c r="HZ67" s="229"/>
      <c r="IA67" s="229"/>
      <c r="IB67" s="229"/>
      <c r="IC67" s="229"/>
      <c r="ID67" s="229"/>
      <c r="IE67" s="229"/>
      <c r="IF67" s="229"/>
      <c r="IG67" s="229"/>
      <c r="IH67" s="229"/>
      <c r="II67" s="229"/>
      <c r="IJ67" s="229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ht="18">
      <c r="A68" s="234" t="s">
        <v>300</v>
      </c>
      <c r="B68" s="241">
        <v>5750</v>
      </c>
      <c r="C68" s="241">
        <v>5450</v>
      </c>
      <c r="D68" s="244"/>
      <c r="E68" s="245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  <c r="EF68" s="229"/>
      <c r="EG68" s="229"/>
      <c r="EH68" s="229"/>
      <c r="EI68" s="229"/>
      <c r="EJ68" s="229"/>
      <c r="EK68" s="229"/>
      <c r="EL68" s="229"/>
      <c r="EM68" s="229"/>
      <c r="EN68" s="229"/>
      <c r="EO68" s="229"/>
      <c r="EP68" s="229"/>
      <c r="EQ68" s="229"/>
      <c r="ER68" s="229"/>
      <c r="ES68" s="229"/>
      <c r="ET68" s="229"/>
      <c r="EU68" s="229"/>
      <c r="EV68" s="229"/>
      <c r="EW68" s="229"/>
      <c r="EX68" s="229"/>
      <c r="EY68" s="229"/>
      <c r="EZ68" s="229"/>
      <c r="FA68" s="229"/>
      <c r="FB68" s="229"/>
      <c r="FC68" s="229"/>
      <c r="FD68" s="229"/>
      <c r="FE68" s="229"/>
      <c r="FF68" s="229"/>
      <c r="FG68" s="229"/>
      <c r="FH68" s="229"/>
      <c r="FI68" s="229"/>
      <c r="FJ68" s="229"/>
      <c r="FK68" s="229"/>
      <c r="FL68" s="229"/>
      <c r="FM68" s="229"/>
      <c r="FN68" s="229"/>
      <c r="FO68" s="229"/>
      <c r="FP68" s="229"/>
      <c r="FQ68" s="229"/>
      <c r="FR68" s="229"/>
      <c r="FS68" s="229"/>
      <c r="FT68" s="229"/>
      <c r="FU68" s="229"/>
      <c r="FV68" s="229"/>
      <c r="FW68" s="229"/>
      <c r="FX68" s="229"/>
      <c r="FY68" s="229"/>
      <c r="FZ68" s="229"/>
      <c r="GA68" s="229"/>
      <c r="GB68" s="229"/>
      <c r="GC68" s="229"/>
      <c r="GD68" s="229"/>
      <c r="GE68" s="229"/>
      <c r="GF68" s="229"/>
      <c r="GG68" s="229"/>
      <c r="GH68" s="229"/>
      <c r="GI68" s="229"/>
      <c r="GJ68" s="229"/>
      <c r="GK68" s="229"/>
      <c r="GL68" s="229"/>
      <c r="GM68" s="229"/>
      <c r="GN68" s="229"/>
      <c r="GO68" s="229"/>
      <c r="GP68" s="229"/>
      <c r="GQ68" s="229"/>
      <c r="GR68" s="229"/>
      <c r="GS68" s="229"/>
      <c r="GT68" s="229"/>
      <c r="GU68" s="229"/>
      <c r="GV68" s="229"/>
      <c r="GW68" s="229"/>
      <c r="GX68" s="229"/>
      <c r="GY68" s="229"/>
      <c r="GZ68" s="229"/>
      <c r="HA68" s="229"/>
      <c r="HB68" s="229"/>
      <c r="HC68" s="229"/>
      <c r="HD68" s="229"/>
      <c r="HE68" s="229"/>
      <c r="HF68" s="229"/>
      <c r="HG68" s="229"/>
      <c r="HH68" s="229"/>
      <c r="HI68" s="229"/>
      <c r="HJ68" s="229"/>
      <c r="HK68" s="229"/>
      <c r="HL68" s="229"/>
      <c r="HM68" s="229"/>
      <c r="HN68" s="229"/>
      <c r="HO68" s="229"/>
      <c r="HP68" s="229"/>
      <c r="HQ68" s="229"/>
      <c r="HR68" s="229"/>
      <c r="HS68" s="229"/>
      <c r="HT68" s="229"/>
      <c r="HU68" s="229"/>
      <c r="HV68" s="229"/>
      <c r="HW68" s="229"/>
      <c r="HX68" s="229"/>
      <c r="HY68" s="229"/>
      <c r="HZ68" s="229"/>
      <c r="IA68" s="229"/>
      <c r="IB68" s="229"/>
      <c r="IC68" s="229"/>
      <c r="ID68" s="229"/>
      <c r="IE68" s="229"/>
      <c r="IF68" s="229"/>
      <c r="IG68" s="229"/>
      <c r="IH68" s="229"/>
      <c r="II68" s="229"/>
      <c r="IJ68" s="229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ht="18">
      <c r="A69" s="234" t="s">
        <v>301</v>
      </c>
      <c r="B69" s="241">
        <v>21310.6</v>
      </c>
      <c r="C69" s="241">
        <v>26489.77</v>
      </c>
      <c r="D69" s="244"/>
      <c r="E69" s="245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  <c r="EQ69" s="229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29"/>
      <c r="FL69" s="229"/>
      <c r="FM69" s="229"/>
      <c r="FN69" s="229"/>
      <c r="FO69" s="229"/>
      <c r="FP69" s="229"/>
      <c r="FQ69" s="229"/>
      <c r="FR69" s="229"/>
      <c r="FS69" s="229"/>
      <c r="FT69" s="229"/>
      <c r="FU69" s="229"/>
      <c r="FV69" s="229"/>
      <c r="FW69" s="229"/>
      <c r="FX69" s="229"/>
      <c r="FY69" s="229"/>
      <c r="FZ69" s="229"/>
      <c r="GA69" s="229"/>
      <c r="GB69" s="229"/>
      <c r="GC69" s="229"/>
      <c r="GD69" s="229"/>
      <c r="GE69" s="229"/>
      <c r="GF69" s="229"/>
      <c r="GG69" s="229"/>
      <c r="GH69" s="229"/>
      <c r="GI69" s="229"/>
      <c r="GJ69" s="229"/>
      <c r="GK69" s="229"/>
      <c r="GL69" s="229"/>
      <c r="GM69" s="229"/>
      <c r="GN69" s="229"/>
      <c r="GO69" s="229"/>
      <c r="GP69" s="229"/>
      <c r="GQ69" s="229"/>
      <c r="GR69" s="229"/>
      <c r="GS69" s="229"/>
      <c r="GT69" s="229"/>
      <c r="GU69" s="229"/>
      <c r="GV69" s="229"/>
      <c r="GW69" s="229"/>
      <c r="GX69" s="229"/>
      <c r="GY69" s="229"/>
      <c r="GZ69" s="229"/>
      <c r="HA69" s="229"/>
      <c r="HB69" s="229"/>
      <c r="HC69" s="229"/>
      <c r="HD69" s="229"/>
      <c r="HE69" s="229"/>
      <c r="HF69" s="229"/>
      <c r="HG69" s="229"/>
      <c r="HH69" s="229"/>
      <c r="HI69" s="229"/>
      <c r="HJ69" s="229"/>
      <c r="HK69" s="229"/>
      <c r="HL69" s="229"/>
      <c r="HM69" s="229"/>
      <c r="HN69" s="229"/>
      <c r="HO69" s="229"/>
      <c r="HP69" s="229"/>
      <c r="HQ69" s="229"/>
      <c r="HR69" s="229"/>
      <c r="HS69" s="229"/>
      <c r="HT69" s="229"/>
      <c r="HU69" s="229"/>
      <c r="HV69" s="229"/>
      <c r="HW69" s="229"/>
      <c r="HX69" s="229"/>
      <c r="HY69" s="229"/>
      <c r="HZ69" s="229"/>
      <c r="IA69" s="229"/>
      <c r="IB69" s="229"/>
      <c r="IC69" s="229"/>
      <c r="ID69" s="229"/>
      <c r="IE69" s="229"/>
      <c r="IF69" s="229"/>
      <c r="IG69" s="229"/>
      <c r="IH69" s="229"/>
      <c r="II69" s="229"/>
      <c r="IJ69" s="229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ht="18">
      <c r="A70" s="234" t="s">
        <v>302</v>
      </c>
      <c r="B70" s="241">
        <v>-23135.12</v>
      </c>
      <c r="C70" s="241">
        <v>12062.67</v>
      </c>
      <c r="D70" s="244"/>
      <c r="E70" s="245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29"/>
      <c r="EN70" s="229"/>
      <c r="EO70" s="229"/>
      <c r="EP70" s="229"/>
      <c r="EQ70" s="229"/>
      <c r="ER70" s="229"/>
      <c r="ES70" s="229"/>
      <c r="ET70" s="229"/>
      <c r="EU70" s="229"/>
      <c r="EV70" s="229"/>
      <c r="EW70" s="229"/>
      <c r="EX70" s="229"/>
      <c r="EY70" s="229"/>
      <c r="EZ70" s="229"/>
      <c r="FA70" s="229"/>
      <c r="FB70" s="229"/>
      <c r="FC70" s="229"/>
      <c r="FD70" s="229"/>
      <c r="FE70" s="229"/>
      <c r="FF70" s="229"/>
      <c r="FG70" s="229"/>
      <c r="FH70" s="229"/>
      <c r="FI70" s="229"/>
      <c r="FJ70" s="229"/>
      <c r="FK70" s="229"/>
      <c r="FL70" s="229"/>
      <c r="FM70" s="229"/>
      <c r="FN70" s="229"/>
      <c r="FO70" s="229"/>
      <c r="FP70" s="229"/>
      <c r="FQ70" s="229"/>
      <c r="FR70" s="229"/>
      <c r="FS70" s="229"/>
      <c r="FT70" s="229"/>
      <c r="FU70" s="229"/>
      <c r="FV70" s="229"/>
      <c r="FW70" s="229"/>
      <c r="FX70" s="229"/>
      <c r="FY70" s="229"/>
      <c r="FZ70" s="229"/>
      <c r="GA70" s="229"/>
      <c r="GB70" s="229"/>
      <c r="GC70" s="229"/>
      <c r="GD70" s="229"/>
      <c r="GE70" s="229"/>
      <c r="GF70" s="229"/>
      <c r="GG70" s="229"/>
      <c r="GH70" s="229"/>
      <c r="GI70" s="229"/>
      <c r="GJ70" s="229"/>
      <c r="GK70" s="229"/>
      <c r="GL70" s="229"/>
      <c r="GM70" s="229"/>
      <c r="GN70" s="229"/>
      <c r="GO70" s="229"/>
      <c r="GP70" s="229"/>
      <c r="GQ70" s="229"/>
      <c r="GR70" s="229"/>
      <c r="GS70" s="229"/>
      <c r="GT70" s="229"/>
      <c r="GU70" s="229"/>
      <c r="GV70" s="229"/>
      <c r="GW70" s="229"/>
      <c r="GX70" s="229"/>
      <c r="GY70" s="229"/>
      <c r="GZ70" s="229"/>
      <c r="HA70" s="229"/>
      <c r="HB70" s="229"/>
      <c r="HC70" s="229"/>
      <c r="HD70" s="229"/>
      <c r="HE70" s="229"/>
      <c r="HF70" s="229"/>
      <c r="HG70" s="229"/>
      <c r="HH70" s="229"/>
      <c r="HI70" s="229"/>
      <c r="HJ70" s="229"/>
      <c r="HK70" s="229"/>
      <c r="HL70" s="229"/>
      <c r="HM70" s="229"/>
      <c r="HN70" s="229"/>
      <c r="HO70" s="229"/>
      <c r="HP70" s="229"/>
      <c r="HQ70" s="229"/>
      <c r="HR70" s="229"/>
      <c r="HS70" s="229"/>
      <c r="HT70" s="229"/>
      <c r="HU70" s="229"/>
      <c r="HV70" s="229"/>
      <c r="HW70" s="229"/>
      <c r="HX70" s="229"/>
      <c r="HY70" s="229"/>
      <c r="HZ70" s="229"/>
      <c r="IA70" s="229"/>
      <c r="IB70" s="229"/>
      <c r="IC70" s="229"/>
      <c r="ID70" s="229"/>
      <c r="IE70" s="229"/>
      <c r="IF70" s="229"/>
      <c r="IG70" s="229"/>
      <c r="IH70" s="229"/>
      <c r="II70" s="229"/>
      <c r="IJ70" s="229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ht="18">
      <c r="A71" s="234" t="s">
        <v>303</v>
      </c>
      <c r="B71" s="241">
        <v>8241.4</v>
      </c>
      <c r="C71" s="241">
        <v>4751413.95</v>
      </c>
      <c r="D71" s="244"/>
      <c r="E71" s="245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29"/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  <c r="EF71" s="229"/>
      <c r="EG71" s="229"/>
      <c r="EH71" s="229"/>
      <c r="EI71" s="229"/>
      <c r="EJ71" s="229"/>
      <c r="EK71" s="229"/>
      <c r="EL71" s="229"/>
      <c r="EM71" s="229"/>
      <c r="EN71" s="229"/>
      <c r="EO71" s="229"/>
      <c r="EP71" s="229"/>
      <c r="EQ71" s="229"/>
      <c r="ER71" s="229"/>
      <c r="ES71" s="229"/>
      <c r="ET71" s="229"/>
      <c r="EU71" s="229"/>
      <c r="EV71" s="229"/>
      <c r="EW71" s="229"/>
      <c r="EX71" s="229"/>
      <c r="EY71" s="229"/>
      <c r="EZ71" s="229"/>
      <c r="FA71" s="229"/>
      <c r="FB71" s="229"/>
      <c r="FC71" s="229"/>
      <c r="FD71" s="229"/>
      <c r="FE71" s="229"/>
      <c r="FF71" s="229"/>
      <c r="FG71" s="229"/>
      <c r="FH71" s="229"/>
      <c r="FI71" s="229"/>
      <c r="FJ71" s="229"/>
      <c r="FK71" s="229"/>
      <c r="FL71" s="229"/>
      <c r="FM71" s="229"/>
      <c r="FN71" s="229"/>
      <c r="FO71" s="229"/>
      <c r="FP71" s="229"/>
      <c r="FQ71" s="229"/>
      <c r="FR71" s="229"/>
      <c r="FS71" s="229"/>
      <c r="FT71" s="229"/>
      <c r="FU71" s="229"/>
      <c r="FV71" s="229"/>
      <c r="FW71" s="229"/>
      <c r="FX71" s="229"/>
      <c r="FY71" s="229"/>
      <c r="FZ71" s="229"/>
      <c r="GA71" s="229"/>
      <c r="GB71" s="229"/>
      <c r="GC71" s="229"/>
      <c r="GD71" s="229"/>
      <c r="GE71" s="229"/>
      <c r="GF71" s="229"/>
      <c r="GG71" s="229"/>
      <c r="GH71" s="229"/>
      <c r="GI71" s="229"/>
      <c r="GJ71" s="229"/>
      <c r="GK71" s="229"/>
      <c r="GL71" s="229"/>
      <c r="GM71" s="229"/>
      <c r="GN71" s="229"/>
      <c r="GO71" s="229"/>
      <c r="GP71" s="229"/>
      <c r="GQ71" s="229"/>
      <c r="GR71" s="229"/>
      <c r="GS71" s="229"/>
      <c r="GT71" s="229"/>
      <c r="GU71" s="229"/>
      <c r="GV71" s="229"/>
      <c r="GW71" s="229"/>
      <c r="GX71" s="229"/>
      <c r="GY71" s="229"/>
      <c r="GZ71" s="229"/>
      <c r="HA71" s="229"/>
      <c r="HB71" s="229"/>
      <c r="HC71" s="229"/>
      <c r="HD71" s="229"/>
      <c r="HE71" s="229"/>
      <c r="HF71" s="229"/>
      <c r="HG71" s="229"/>
      <c r="HH71" s="229"/>
      <c r="HI71" s="229"/>
      <c r="HJ71" s="229"/>
      <c r="HK71" s="229"/>
      <c r="HL71" s="229"/>
      <c r="HM71" s="229"/>
      <c r="HN71" s="229"/>
      <c r="HO71" s="229"/>
      <c r="HP71" s="229"/>
      <c r="HQ71" s="229"/>
      <c r="HR71" s="229"/>
      <c r="HS71" s="229"/>
      <c r="HT71" s="229"/>
      <c r="HU71" s="229"/>
      <c r="HV71" s="229"/>
      <c r="HW71" s="229"/>
      <c r="HX71" s="229"/>
      <c r="HY71" s="229"/>
      <c r="HZ71" s="229"/>
      <c r="IA71" s="229"/>
      <c r="IB71" s="229"/>
      <c r="IC71" s="229"/>
      <c r="ID71" s="229"/>
      <c r="IE71" s="229"/>
      <c r="IF71" s="229"/>
      <c r="IG71" s="229"/>
      <c r="IH71" s="229"/>
      <c r="II71" s="229"/>
      <c r="IJ71" s="229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ht="18">
      <c r="A72" s="234" t="s">
        <v>304</v>
      </c>
      <c r="B72" s="241">
        <v>22328</v>
      </c>
      <c r="C72" s="241">
        <v>27483</v>
      </c>
      <c r="D72" s="244"/>
      <c r="E72" s="245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  <c r="EF72" s="229"/>
      <c r="EG72" s="229"/>
      <c r="EH72" s="229"/>
      <c r="EI72" s="229"/>
      <c r="EJ72" s="229"/>
      <c r="EK72" s="229"/>
      <c r="EL72" s="229"/>
      <c r="EM72" s="229"/>
      <c r="EN72" s="229"/>
      <c r="EO72" s="229"/>
      <c r="EP72" s="229"/>
      <c r="EQ72" s="229"/>
      <c r="ER72" s="229"/>
      <c r="ES72" s="229"/>
      <c r="ET72" s="229"/>
      <c r="EU72" s="229"/>
      <c r="EV72" s="229"/>
      <c r="EW72" s="229"/>
      <c r="EX72" s="229"/>
      <c r="EY72" s="229"/>
      <c r="EZ72" s="229"/>
      <c r="FA72" s="229"/>
      <c r="FB72" s="229"/>
      <c r="FC72" s="229"/>
      <c r="FD72" s="229"/>
      <c r="FE72" s="229"/>
      <c r="FF72" s="229"/>
      <c r="FG72" s="229"/>
      <c r="FH72" s="229"/>
      <c r="FI72" s="229"/>
      <c r="FJ72" s="229"/>
      <c r="FK72" s="229"/>
      <c r="FL72" s="229"/>
      <c r="FM72" s="229"/>
      <c r="FN72" s="229"/>
      <c r="FO72" s="229"/>
      <c r="FP72" s="229"/>
      <c r="FQ72" s="229"/>
      <c r="FR72" s="229"/>
      <c r="FS72" s="229"/>
      <c r="FT72" s="229"/>
      <c r="FU72" s="229"/>
      <c r="FV72" s="229"/>
      <c r="FW72" s="229"/>
      <c r="FX72" s="229"/>
      <c r="FY72" s="229"/>
      <c r="FZ72" s="229"/>
      <c r="GA72" s="229"/>
      <c r="GB72" s="229"/>
      <c r="GC72" s="229"/>
      <c r="GD72" s="229"/>
      <c r="GE72" s="229"/>
      <c r="GF72" s="229"/>
      <c r="GG72" s="229"/>
      <c r="GH72" s="229"/>
      <c r="GI72" s="229"/>
      <c r="GJ72" s="229"/>
      <c r="GK72" s="229"/>
      <c r="GL72" s="229"/>
      <c r="GM72" s="229"/>
      <c r="GN72" s="229"/>
      <c r="GO72" s="229"/>
      <c r="GP72" s="229"/>
      <c r="GQ72" s="229"/>
      <c r="GR72" s="229"/>
      <c r="GS72" s="229"/>
      <c r="GT72" s="229"/>
      <c r="GU72" s="229"/>
      <c r="GV72" s="229"/>
      <c r="GW72" s="229"/>
      <c r="GX72" s="229"/>
      <c r="GY72" s="229"/>
      <c r="GZ72" s="229"/>
      <c r="HA72" s="229"/>
      <c r="HB72" s="229"/>
      <c r="HC72" s="229"/>
      <c r="HD72" s="229"/>
      <c r="HE72" s="229"/>
      <c r="HF72" s="229"/>
      <c r="HG72" s="229"/>
      <c r="HH72" s="229"/>
      <c r="HI72" s="229"/>
      <c r="HJ72" s="229"/>
      <c r="HK72" s="229"/>
      <c r="HL72" s="229"/>
      <c r="HM72" s="229"/>
      <c r="HN72" s="229"/>
      <c r="HO72" s="229"/>
      <c r="HP72" s="229"/>
      <c r="HQ72" s="229"/>
      <c r="HR72" s="229"/>
      <c r="HS72" s="229"/>
      <c r="HT72" s="229"/>
      <c r="HU72" s="229"/>
      <c r="HV72" s="229"/>
      <c r="HW72" s="229"/>
      <c r="HX72" s="229"/>
      <c r="HY72" s="229"/>
      <c r="HZ72" s="229"/>
      <c r="IA72" s="229"/>
      <c r="IB72" s="229"/>
      <c r="IC72" s="229"/>
      <c r="ID72" s="229"/>
      <c r="IE72" s="229"/>
      <c r="IF72" s="229"/>
      <c r="IG72" s="229"/>
      <c r="IH72" s="229"/>
      <c r="II72" s="229"/>
      <c r="IJ72" s="229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ht="18">
      <c r="A73" s="234" t="s">
        <v>305</v>
      </c>
      <c r="B73" s="241">
        <v>9726.5</v>
      </c>
      <c r="C73" s="241">
        <v>6934</v>
      </c>
      <c r="D73" s="244"/>
      <c r="E73" s="245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  <c r="EB73" s="229"/>
      <c r="EC73" s="229"/>
      <c r="ED73" s="229"/>
      <c r="EE73" s="229"/>
      <c r="EF73" s="229"/>
      <c r="EG73" s="229"/>
      <c r="EH73" s="229"/>
      <c r="EI73" s="229"/>
      <c r="EJ73" s="229"/>
      <c r="EK73" s="229"/>
      <c r="EL73" s="229"/>
      <c r="EM73" s="229"/>
      <c r="EN73" s="229"/>
      <c r="EO73" s="229"/>
      <c r="EP73" s="229"/>
      <c r="EQ73" s="229"/>
      <c r="ER73" s="229"/>
      <c r="ES73" s="229"/>
      <c r="ET73" s="229"/>
      <c r="EU73" s="229"/>
      <c r="EV73" s="229"/>
      <c r="EW73" s="229"/>
      <c r="EX73" s="229"/>
      <c r="EY73" s="229"/>
      <c r="EZ73" s="229"/>
      <c r="FA73" s="229"/>
      <c r="FB73" s="229"/>
      <c r="FC73" s="229"/>
      <c r="FD73" s="229"/>
      <c r="FE73" s="229"/>
      <c r="FF73" s="229"/>
      <c r="FG73" s="229"/>
      <c r="FH73" s="229"/>
      <c r="FI73" s="229"/>
      <c r="FJ73" s="229"/>
      <c r="FK73" s="229"/>
      <c r="FL73" s="229"/>
      <c r="FM73" s="229"/>
      <c r="FN73" s="229"/>
      <c r="FO73" s="229"/>
      <c r="FP73" s="229"/>
      <c r="FQ73" s="229"/>
      <c r="FR73" s="229"/>
      <c r="FS73" s="229"/>
      <c r="FT73" s="229"/>
      <c r="FU73" s="229"/>
      <c r="FV73" s="229"/>
      <c r="FW73" s="229"/>
      <c r="FX73" s="229"/>
      <c r="FY73" s="229"/>
      <c r="FZ73" s="229"/>
      <c r="GA73" s="229"/>
      <c r="GB73" s="229"/>
      <c r="GC73" s="229"/>
      <c r="GD73" s="229"/>
      <c r="GE73" s="229"/>
      <c r="GF73" s="229"/>
      <c r="GG73" s="229"/>
      <c r="GH73" s="229"/>
      <c r="GI73" s="229"/>
      <c r="GJ73" s="229"/>
      <c r="GK73" s="229"/>
      <c r="GL73" s="229"/>
      <c r="GM73" s="229"/>
      <c r="GN73" s="229"/>
      <c r="GO73" s="229"/>
      <c r="GP73" s="229"/>
      <c r="GQ73" s="229"/>
      <c r="GR73" s="229"/>
      <c r="GS73" s="229"/>
      <c r="GT73" s="229"/>
      <c r="GU73" s="229"/>
      <c r="GV73" s="229"/>
      <c r="GW73" s="229"/>
      <c r="GX73" s="229"/>
      <c r="GY73" s="229"/>
      <c r="GZ73" s="229"/>
      <c r="HA73" s="229"/>
      <c r="HB73" s="229"/>
      <c r="HC73" s="229"/>
      <c r="HD73" s="229"/>
      <c r="HE73" s="229"/>
      <c r="HF73" s="229"/>
      <c r="HG73" s="229"/>
      <c r="HH73" s="229"/>
      <c r="HI73" s="229"/>
      <c r="HJ73" s="229"/>
      <c r="HK73" s="229"/>
      <c r="HL73" s="229"/>
      <c r="HM73" s="229"/>
      <c r="HN73" s="229"/>
      <c r="HO73" s="229"/>
      <c r="HP73" s="229"/>
      <c r="HQ73" s="229"/>
      <c r="HR73" s="229"/>
      <c r="HS73" s="229"/>
      <c r="HT73" s="229"/>
      <c r="HU73" s="229"/>
      <c r="HV73" s="229"/>
      <c r="HW73" s="229"/>
      <c r="HX73" s="229"/>
      <c r="HY73" s="229"/>
      <c r="HZ73" s="229"/>
      <c r="IA73" s="229"/>
      <c r="IB73" s="229"/>
      <c r="IC73" s="229"/>
      <c r="ID73" s="229"/>
      <c r="IE73" s="229"/>
      <c r="IF73" s="229"/>
      <c r="IG73" s="229"/>
      <c r="IH73" s="229"/>
      <c r="II73" s="229"/>
      <c r="IJ73" s="229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ht="18">
      <c r="A74" s="234" t="s">
        <v>306</v>
      </c>
      <c r="B74" s="241">
        <v>0</v>
      </c>
      <c r="C74" s="241">
        <v>92898.31</v>
      </c>
      <c r="D74" s="244"/>
      <c r="E74" s="245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  <c r="CZ74" s="229"/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29"/>
      <c r="DM74" s="229"/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  <c r="EF74" s="229"/>
      <c r="EG74" s="229"/>
      <c r="EH74" s="229"/>
      <c r="EI74" s="229"/>
      <c r="EJ74" s="229"/>
      <c r="EK74" s="229"/>
      <c r="EL74" s="229"/>
      <c r="EM74" s="229"/>
      <c r="EN74" s="229"/>
      <c r="EO74" s="229"/>
      <c r="EP74" s="229"/>
      <c r="EQ74" s="229"/>
      <c r="ER74" s="229"/>
      <c r="ES74" s="229"/>
      <c r="ET74" s="229"/>
      <c r="EU74" s="229"/>
      <c r="EV74" s="229"/>
      <c r="EW74" s="229"/>
      <c r="EX74" s="229"/>
      <c r="EY74" s="229"/>
      <c r="EZ74" s="229"/>
      <c r="FA74" s="229"/>
      <c r="FB74" s="229"/>
      <c r="FC74" s="229"/>
      <c r="FD74" s="229"/>
      <c r="FE74" s="229"/>
      <c r="FF74" s="229"/>
      <c r="FG74" s="229"/>
      <c r="FH74" s="229"/>
      <c r="FI74" s="229"/>
      <c r="FJ74" s="229"/>
      <c r="FK74" s="229"/>
      <c r="FL74" s="229"/>
      <c r="FM74" s="229"/>
      <c r="FN74" s="229"/>
      <c r="FO74" s="229"/>
      <c r="FP74" s="229"/>
      <c r="FQ74" s="229"/>
      <c r="FR74" s="229"/>
      <c r="FS74" s="229"/>
      <c r="FT74" s="229"/>
      <c r="FU74" s="229"/>
      <c r="FV74" s="229"/>
      <c r="FW74" s="229"/>
      <c r="FX74" s="229"/>
      <c r="FY74" s="229"/>
      <c r="FZ74" s="229"/>
      <c r="GA74" s="229"/>
      <c r="GB74" s="229"/>
      <c r="GC74" s="229"/>
      <c r="GD74" s="229"/>
      <c r="GE74" s="229"/>
      <c r="GF74" s="229"/>
      <c r="GG74" s="229"/>
      <c r="GH74" s="229"/>
      <c r="GI74" s="229"/>
      <c r="GJ74" s="229"/>
      <c r="GK74" s="229"/>
      <c r="GL74" s="229"/>
      <c r="GM74" s="229"/>
      <c r="GN74" s="229"/>
      <c r="GO74" s="229"/>
      <c r="GP74" s="229"/>
      <c r="GQ74" s="229"/>
      <c r="GR74" s="229"/>
      <c r="GS74" s="229"/>
      <c r="GT74" s="229"/>
      <c r="GU74" s="229"/>
      <c r="GV74" s="229"/>
      <c r="GW74" s="229"/>
      <c r="GX74" s="229"/>
      <c r="GY74" s="229"/>
      <c r="GZ74" s="229"/>
      <c r="HA74" s="229"/>
      <c r="HB74" s="229"/>
      <c r="HC74" s="229"/>
      <c r="HD74" s="229"/>
      <c r="HE74" s="229"/>
      <c r="HF74" s="229"/>
      <c r="HG74" s="229"/>
      <c r="HH74" s="229"/>
      <c r="HI74" s="229"/>
      <c r="HJ74" s="229"/>
      <c r="HK74" s="229"/>
      <c r="HL74" s="229"/>
      <c r="HM74" s="229"/>
      <c r="HN74" s="229"/>
      <c r="HO74" s="229"/>
      <c r="HP74" s="229"/>
      <c r="HQ74" s="229"/>
      <c r="HR74" s="229"/>
      <c r="HS74" s="229"/>
      <c r="HT74" s="229"/>
      <c r="HU74" s="229"/>
      <c r="HV74" s="229"/>
      <c r="HW74" s="229"/>
      <c r="HX74" s="229"/>
      <c r="HY74" s="229"/>
      <c r="HZ74" s="229"/>
      <c r="IA74" s="229"/>
      <c r="IB74" s="229"/>
      <c r="IC74" s="229"/>
      <c r="ID74" s="229"/>
      <c r="IE74" s="229"/>
      <c r="IF74" s="229"/>
      <c r="IG74" s="229"/>
      <c r="IH74" s="229"/>
      <c r="II74" s="229"/>
      <c r="IJ74" s="229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ht="18">
      <c r="A75" s="234" t="s">
        <v>307</v>
      </c>
      <c r="B75" s="241">
        <v>1071.5</v>
      </c>
      <c r="C75" s="241">
        <v>960.5</v>
      </c>
      <c r="D75" s="244"/>
      <c r="E75" s="245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  <c r="CZ75" s="229"/>
      <c r="DA75" s="229"/>
      <c r="DB75" s="229"/>
      <c r="DC75" s="229"/>
      <c r="DD75" s="229"/>
      <c r="DE75" s="229"/>
      <c r="DF75" s="229"/>
      <c r="DG75" s="229"/>
      <c r="DH75" s="229"/>
      <c r="DI75" s="229"/>
      <c r="DJ75" s="229"/>
      <c r="DK75" s="229"/>
      <c r="DL75" s="229"/>
      <c r="DM75" s="229"/>
      <c r="DN75" s="229"/>
      <c r="DO75" s="229"/>
      <c r="DP75" s="229"/>
      <c r="DQ75" s="229"/>
      <c r="DR75" s="229"/>
      <c r="DS75" s="229"/>
      <c r="DT75" s="229"/>
      <c r="DU75" s="229"/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  <c r="EF75" s="229"/>
      <c r="EG75" s="229"/>
      <c r="EH75" s="229"/>
      <c r="EI75" s="229"/>
      <c r="EJ75" s="229"/>
      <c r="EK75" s="229"/>
      <c r="EL75" s="229"/>
      <c r="EM75" s="229"/>
      <c r="EN75" s="229"/>
      <c r="EO75" s="229"/>
      <c r="EP75" s="229"/>
      <c r="EQ75" s="229"/>
      <c r="ER75" s="229"/>
      <c r="ES75" s="229"/>
      <c r="ET75" s="229"/>
      <c r="EU75" s="229"/>
      <c r="EV75" s="229"/>
      <c r="EW75" s="229"/>
      <c r="EX75" s="229"/>
      <c r="EY75" s="229"/>
      <c r="EZ75" s="229"/>
      <c r="FA75" s="229"/>
      <c r="FB75" s="229"/>
      <c r="FC75" s="229"/>
      <c r="FD75" s="229"/>
      <c r="FE75" s="229"/>
      <c r="FF75" s="229"/>
      <c r="FG75" s="229"/>
      <c r="FH75" s="229"/>
      <c r="FI75" s="229"/>
      <c r="FJ75" s="229"/>
      <c r="FK75" s="229"/>
      <c r="FL75" s="229"/>
      <c r="FM75" s="229"/>
      <c r="FN75" s="229"/>
      <c r="FO75" s="229"/>
      <c r="FP75" s="229"/>
      <c r="FQ75" s="229"/>
      <c r="FR75" s="229"/>
      <c r="FS75" s="229"/>
      <c r="FT75" s="229"/>
      <c r="FU75" s="229"/>
      <c r="FV75" s="229"/>
      <c r="FW75" s="229"/>
      <c r="FX75" s="229"/>
      <c r="FY75" s="229"/>
      <c r="FZ75" s="229"/>
      <c r="GA75" s="229"/>
      <c r="GB75" s="229"/>
      <c r="GC75" s="229"/>
      <c r="GD75" s="229"/>
      <c r="GE75" s="229"/>
      <c r="GF75" s="229"/>
      <c r="GG75" s="229"/>
      <c r="GH75" s="229"/>
      <c r="GI75" s="229"/>
      <c r="GJ75" s="229"/>
      <c r="GK75" s="229"/>
      <c r="GL75" s="229"/>
      <c r="GM75" s="229"/>
      <c r="GN75" s="229"/>
      <c r="GO75" s="229"/>
      <c r="GP75" s="229"/>
      <c r="GQ75" s="229"/>
      <c r="GR75" s="229"/>
      <c r="GS75" s="229"/>
      <c r="GT75" s="229"/>
      <c r="GU75" s="229"/>
      <c r="GV75" s="229"/>
      <c r="GW75" s="229"/>
      <c r="GX75" s="229"/>
      <c r="GY75" s="229"/>
      <c r="GZ75" s="229"/>
      <c r="HA75" s="229"/>
      <c r="HB75" s="229"/>
      <c r="HC75" s="229"/>
      <c r="HD75" s="229"/>
      <c r="HE75" s="229"/>
      <c r="HF75" s="229"/>
      <c r="HG75" s="229"/>
      <c r="HH75" s="229"/>
      <c r="HI75" s="229"/>
      <c r="HJ75" s="229"/>
      <c r="HK75" s="229"/>
      <c r="HL75" s="229"/>
      <c r="HM75" s="229"/>
      <c r="HN75" s="229"/>
      <c r="HO75" s="229"/>
      <c r="HP75" s="229"/>
      <c r="HQ75" s="229"/>
      <c r="HR75" s="229"/>
      <c r="HS75" s="229"/>
      <c r="HT75" s="229"/>
      <c r="HU75" s="229"/>
      <c r="HV75" s="229"/>
      <c r="HW75" s="229"/>
      <c r="HX75" s="229"/>
      <c r="HY75" s="229"/>
      <c r="HZ75" s="229"/>
      <c r="IA75" s="229"/>
      <c r="IB75" s="229"/>
      <c r="IC75" s="229"/>
      <c r="ID75" s="229"/>
      <c r="IE75" s="229"/>
      <c r="IF75" s="229"/>
      <c r="IG75" s="229"/>
      <c r="IH75" s="229"/>
      <c r="II75" s="229"/>
      <c r="IJ75" s="229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ht="18">
      <c r="A76" s="234" t="s">
        <v>308</v>
      </c>
      <c r="B76" s="241">
        <v>60864.45</v>
      </c>
      <c r="C76" s="241">
        <v>-2661.05</v>
      </c>
      <c r="D76" s="244"/>
      <c r="E76" s="245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29"/>
      <c r="EO76" s="229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229"/>
      <c r="FF76" s="229"/>
      <c r="FG76" s="229"/>
      <c r="FH76" s="229"/>
      <c r="FI76" s="229"/>
      <c r="FJ76" s="229"/>
      <c r="FK76" s="229"/>
      <c r="FL76" s="229"/>
      <c r="FM76" s="229"/>
      <c r="FN76" s="229"/>
      <c r="FO76" s="229"/>
      <c r="FP76" s="229"/>
      <c r="FQ76" s="229"/>
      <c r="FR76" s="229"/>
      <c r="FS76" s="229"/>
      <c r="FT76" s="229"/>
      <c r="FU76" s="229"/>
      <c r="FV76" s="229"/>
      <c r="FW76" s="229"/>
      <c r="FX76" s="229"/>
      <c r="FY76" s="229"/>
      <c r="FZ76" s="229"/>
      <c r="GA76" s="229"/>
      <c r="GB76" s="229"/>
      <c r="GC76" s="229"/>
      <c r="GD76" s="229"/>
      <c r="GE76" s="229"/>
      <c r="GF76" s="229"/>
      <c r="GG76" s="229"/>
      <c r="GH76" s="229"/>
      <c r="GI76" s="229"/>
      <c r="GJ76" s="229"/>
      <c r="GK76" s="229"/>
      <c r="GL76" s="229"/>
      <c r="GM76" s="229"/>
      <c r="GN76" s="229"/>
      <c r="GO76" s="229"/>
      <c r="GP76" s="229"/>
      <c r="GQ76" s="229"/>
      <c r="GR76" s="229"/>
      <c r="GS76" s="229"/>
      <c r="GT76" s="229"/>
      <c r="GU76" s="229"/>
      <c r="GV76" s="229"/>
      <c r="GW76" s="229"/>
      <c r="GX76" s="229"/>
      <c r="GY76" s="229"/>
      <c r="GZ76" s="229"/>
      <c r="HA76" s="229"/>
      <c r="HB76" s="229"/>
      <c r="HC76" s="229"/>
      <c r="HD76" s="229"/>
      <c r="HE76" s="229"/>
      <c r="HF76" s="229"/>
      <c r="HG76" s="229"/>
      <c r="HH76" s="229"/>
      <c r="HI76" s="229"/>
      <c r="HJ76" s="229"/>
      <c r="HK76" s="229"/>
      <c r="HL76" s="229"/>
      <c r="HM76" s="229"/>
      <c r="HN76" s="229"/>
      <c r="HO76" s="229"/>
      <c r="HP76" s="229"/>
      <c r="HQ76" s="229"/>
      <c r="HR76" s="229"/>
      <c r="HS76" s="229"/>
      <c r="HT76" s="229"/>
      <c r="HU76" s="229"/>
      <c r="HV76" s="229"/>
      <c r="HW76" s="229"/>
      <c r="HX76" s="229"/>
      <c r="HY76" s="229"/>
      <c r="HZ76" s="229"/>
      <c r="IA76" s="229"/>
      <c r="IB76" s="229"/>
      <c r="IC76" s="229"/>
      <c r="ID76" s="229"/>
      <c r="IE76" s="229"/>
      <c r="IF76" s="229"/>
      <c r="IG76" s="229"/>
      <c r="IH76" s="229"/>
      <c r="II76" s="229"/>
      <c r="IJ76" s="229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ht="18">
      <c r="A77" s="234" t="s">
        <v>309</v>
      </c>
      <c r="B77" s="241">
        <v>0</v>
      </c>
      <c r="C77" s="241">
        <v>12000</v>
      </c>
      <c r="D77" s="244"/>
      <c r="E77" s="245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/>
      <c r="FD77" s="229"/>
      <c r="FE77" s="229"/>
      <c r="FF77" s="229"/>
      <c r="FG77" s="229"/>
      <c r="FH77" s="229"/>
      <c r="FI77" s="229"/>
      <c r="FJ77" s="229"/>
      <c r="FK77" s="229"/>
      <c r="FL77" s="229"/>
      <c r="FM77" s="229"/>
      <c r="FN77" s="229"/>
      <c r="FO77" s="229"/>
      <c r="FP77" s="229"/>
      <c r="FQ77" s="229"/>
      <c r="FR77" s="229"/>
      <c r="FS77" s="229"/>
      <c r="FT77" s="229"/>
      <c r="FU77" s="229"/>
      <c r="FV77" s="229"/>
      <c r="FW77" s="229"/>
      <c r="FX77" s="229"/>
      <c r="FY77" s="229"/>
      <c r="FZ77" s="229"/>
      <c r="GA77" s="229"/>
      <c r="GB77" s="229"/>
      <c r="GC77" s="229"/>
      <c r="GD77" s="229"/>
      <c r="GE77" s="229"/>
      <c r="GF77" s="229"/>
      <c r="GG77" s="229"/>
      <c r="GH77" s="229"/>
      <c r="GI77" s="229"/>
      <c r="GJ77" s="229"/>
      <c r="GK77" s="229"/>
      <c r="GL77" s="229"/>
      <c r="GM77" s="229"/>
      <c r="GN77" s="229"/>
      <c r="GO77" s="229"/>
      <c r="GP77" s="229"/>
      <c r="GQ77" s="229"/>
      <c r="GR77" s="229"/>
      <c r="GS77" s="229"/>
      <c r="GT77" s="229"/>
      <c r="GU77" s="229"/>
      <c r="GV77" s="229"/>
      <c r="GW77" s="229"/>
      <c r="GX77" s="229"/>
      <c r="GY77" s="229"/>
      <c r="GZ77" s="229"/>
      <c r="HA77" s="229"/>
      <c r="HB77" s="229"/>
      <c r="HC77" s="229"/>
      <c r="HD77" s="229"/>
      <c r="HE77" s="229"/>
      <c r="HF77" s="229"/>
      <c r="HG77" s="229"/>
      <c r="HH77" s="229"/>
      <c r="HI77" s="229"/>
      <c r="HJ77" s="229"/>
      <c r="HK77" s="229"/>
      <c r="HL77" s="229"/>
      <c r="HM77" s="229"/>
      <c r="HN77" s="229"/>
      <c r="HO77" s="229"/>
      <c r="HP77" s="229"/>
      <c r="HQ77" s="229"/>
      <c r="HR77" s="229"/>
      <c r="HS77" s="229"/>
      <c r="HT77" s="229"/>
      <c r="HU77" s="229"/>
      <c r="HV77" s="229"/>
      <c r="HW77" s="229"/>
      <c r="HX77" s="229"/>
      <c r="HY77" s="229"/>
      <c r="HZ77" s="229"/>
      <c r="IA77" s="229"/>
      <c r="IB77" s="229"/>
      <c r="IC77" s="229"/>
      <c r="ID77" s="229"/>
      <c r="IE77" s="229"/>
      <c r="IF77" s="229"/>
      <c r="IG77" s="229"/>
      <c r="IH77" s="229"/>
      <c r="II77" s="229"/>
      <c r="IJ77" s="229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ht="18">
      <c r="A78" s="234" t="s">
        <v>310</v>
      </c>
      <c r="B78" s="241">
        <v>183.51</v>
      </c>
      <c r="C78" s="241">
        <v>118765.11</v>
      </c>
      <c r="D78" s="244"/>
      <c r="E78" s="245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ht="18">
      <c r="A79" s="234" t="s">
        <v>311</v>
      </c>
      <c r="B79" s="241">
        <v>187.2</v>
      </c>
      <c r="C79" s="241">
        <v>121161.4</v>
      </c>
      <c r="D79" s="244"/>
      <c r="E79" s="245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/>
      <c r="FD79" s="229"/>
      <c r="FE79" s="229"/>
      <c r="FF79" s="229"/>
      <c r="FG79" s="229"/>
      <c r="FH79" s="229"/>
      <c r="FI79" s="229"/>
      <c r="FJ79" s="229"/>
      <c r="FK79" s="229"/>
      <c r="FL79" s="229"/>
      <c r="FM79" s="229"/>
      <c r="FN79" s="229"/>
      <c r="FO79" s="229"/>
      <c r="FP79" s="229"/>
      <c r="FQ79" s="229"/>
      <c r="FR79" s="229"/>
      <c r="FS79" s="229"/>
      <c r="FT79" s="229"/>
      <c r="FU79" s="229"/>
      <c r="FV79" s="229"/>
      <c r="FW79" s="229"/>
      <c r="FX79" s="229"/>
      <c r="FY79" s="229"/>
      <c r="FZ79" s="229"/>
      <c r="GA79" s="229"/>
      <c r="GB79" s="229"/>
      <c r="GC79" s="229"/>
      <c r="GD79" s="229"/>
      <c r="GE79" s="229"/>
      <c r="GF79" s="229"/>
      <c r="GG79" s="229"/>
      <c r="GH79" s="229"/>
      <c r="GI79" s="229"/>
      <c r="GJ79" s="229"/>
      <c r="GK79" s="229"/>
      <c r="GL79" s="229"/>
      <c r="GM79" s="229"/>
      <c r="GN79" s="229"/>
      <c r="GO79" s="229"/>
      <c r="GP79" s="229"/>
      <c r="GQ79" s="229"/>
      <c r="GR79" s="229"/>
      <c r="GS79" s="229"/>
      <c r="GT79" s="229"/>
      <c r="GU79" s="229"/>
      <c r="GV79" s="229"/>
      <c r="GW79" s="229"/>
      <c r="GX79" s="229"/>
      <c r="GY79" s="229"/>
      <c r="GZ79" s="229"/>
      <c r="HA79" s="229"/>
      <c r="HB79" s="229"/>
      <c r="HC79" s="229"/>
      <c r="HD79" s="229"/>
      <c r="HE79" s="229"/>
      <c r="HF79" s="229"/>
      <c r="HG79" s="229"/>
      <c r="HH79" s="229"/>
      <c r="HI79" s="229"/>
      <c r="HJ79" s="229"/>
      <c r="HK79" s="229"/>
      <c r="HL79" s="229"/>
      <c r="HM79" s="229"/>
      <c r="HN79" s="229"/>
      <c r="HO79" s="229"/>
      <c r="HP79" s="229"/>
      <c r="HQ79" s="229"/>
      <c r="HR79" s="229"/>
      <c r="HS79" s="229"/>
      <c r="HT79" s="229"/>
      <c r="HU79" s="229"/>
      <c r="HV79" s="229"/>
      <c r="HW79" s="229"/>
      <c r="HX79" s="229"/>
      <c r="HY79" s="229"/>
      <c r="HZ79" s="229"/>
      <c r="IA79" s="229"/>
      <c r="IB79" s="229"/>
      <c r="IC79" s="229"/>
      <c r="ID79" s="229"/>
      <c r="IE79" s="229"/>
      <c r="IF79" s="229"/>
      <c r="IG79" s="229"/>
      <c r="IH79" s="229"/>
      <c r="II79" s="229"/>
      <c r="IJ79" s="229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ht="18">
      <c r="A80" s="234" t="s">
        <v>312</v>
      </c>
      <c r="B80" s="241">
        <v>1.9</v>
      </c>
      <c r="C80" s="241">
        <v>1248.06</v>
      </c>
      <c r="D80" s="244"/>
      <c r="E80" s="245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29"/>
      <c r="FK80" s="229"/>
      <c r="FL80" s="229"/>
      <c r="FM80" s="229"/>
      <c r="FN80" s="229"/>
      <c r="FO80" s="229"/>
      <c r="FP80" s="229"/>
      <c r="FQ80" s="229"/>
      <c r="FR80" s="229"/>
      <c r="FS80" s="229"/>
      <c r="FT80" s="229"/>
      <c r="FU80" s="229"/>
      <c r="FV80" s="229"/>
      <c r="FW80" s="229"/>
      <c r="FX80" s="229"/>
      <c r="FY80" s="229"/>
      <c r="FZ80" s="229"/>
      <c r="GA80" s="229"/>
      <c r="GB80" s="229"/>
      <c r="GC80" s="229"/>
      <c r="GD80" s="229"/>
      <c r="GE80" s="229"/>
      <c r="GF80" s="229"/>
      <c r="GG80" s="229"/>
      <c r="GH80" s="229"/>
      <c r="GI80" s="229"/>
      <c r="GJ80" s="229"/>
      <c r="GK80" s="229"/>
      <c r="GL80" s="229"/>
      <c r="GM80" s="229"/>
      <c r="GN80" s="229"/>
      <c r="GO80" s="229"/>
      <c r="GP80" s="229"/>
      <c r="GQ80" s="229"/>
      <c r="GR80" s="229"/>
      <c r="GS80" s="229"/>
      <c r="GT80" s="229"/>
      <c r="GU80" s="229"/>
      <c r="GV80" s="229"/>
      <c r="GW80" s="229"/>
      <c r="GX80" s="229"/>
      <c r="GY80" s="229"/>
      <c r="GZ80" s="229"/>
      <c r="HA80" s="229"/>
      <c r="HB80" s="229"/>
      <c r="HC80" s="229"/>
      <c r="HD80" s="229"/>
      <c r="HE80" s="229"/>
      <c r="HF80" s="229"/>
      <c r="HG80" s="229"/>
      <c r="HH80" s="229"/>
      <c r="HI80" s="229"/>
      <c r="HJ80" s="229"/>
      <c r="HK80" s="229"/>
      <c r="HL80" s="229"/>
      <c r="HM80" s="229"/>
      <c r="HN80" s="229"/>
      <c r="HO80" s="229"/>
      <c r="HP80" s="229"/>
      <c r="HQ80" s="229"/>
      <c r="HR80" s="229"/>
      <c r="HS80" s="229"/>
      <c r="HT80" s="229"/>
      <c r="HU80" s="229"/>
      <c r="HV80" s="229"/>
      <c r="HW80" s="229"/>
      <c r="HX80" s="229"/>
      <c r="HY80" s="229"/>
      <c r="HZ80" s="229"/>
      <c r="IA80" s="229"/>
      <c r="IB80" s="229"/>
      <c r="IC80" s="229"/>
      <c r="ID80" s="229"/>
      <c r="IE80" s="229"/>
      <c r="IF80" s="229"/>
      <c r="IG80" s="229"/>
      <c r="IH80" s="229"/>
      <c r="II80" s="229"/>
      <c r="IJ80" s="229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ht="18">
      <c r="A81" s="234" t="s">
        <v>313</v>
      </c>
      <c r="B81" s="241">
        <v>86.75</v>
      </c>
      <c r="C81" s="241">
        <v>2.75</v>
      </c>
      <c r="D81" s="244"/>
      <c r="E81" s="245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  <c r="FH81" s="229"/>
      <c r="FI81" s="229"/>
      <c r="FJ81" s="229"/>
      <c r="FK81" s="229"/>
      <c r="FL81" s="229"/>
      <c r="FM81" s="229"/>
      <c r="FN81" s="229"/>
      <c r="FO81" s="229"/>
      <c r="FP81" s="229"/>
      <c r="FQ81" s="229"/>
      <c r="FR81" s="229"/>
      <c r="FS81" s="229"/>
      <c r="FT81" s="229"/>
      <c r="FU81" s="229"/>
      <c r="FV81" s="229"/>
      <c r="FW81" s="229"/>
      <c r="FX81" s="229"/>
      <c r="FY81" s="229"/>
      <c r="FZ81" s="229"/>
      <c r="GA81" s="229"/>
      <c r="GB81" s="229"/>
      <c r="GC81" s="229"/>
      <c r="GD81" s="229"/>
      <c r="GE81" s="229"/>
      <c r="GF81" s="229"/>
      <c r="GG81" s="229"/>
      <c r="GH81" s="229"/>
      <c r="GI81" s="229"/>
      <c r="GJ81" s="229"/>
      <c r="GK81" s="229"/>
      <c r="GL81" s="229"/>
      <c r="GM81" s="229"/>
      <c r="GN81" s="229"/>
      <c r="GO81" s="229"/>
      <c r="GP81" s="229"/>
      <c r="GQ81" s="229"/>
      <c r="GR81" s="229"/>
      <c r="GS81" s="229"/>
      <c r="GT81" s="229"/>
      <c r="GU81" s="229"/>
      <c r="GV81" s="229"/>
      <c r="GW81" s="229"/>
      <c r="GX81" s="229"/>
      <c r="GY81" s="229"/>
      <c r="GZ81" s="229"/>
      <c r="HA81" s="229"/>
      <c r="HB81" s="229"/>
      <c r="HC81" s="229"/>
      <c r="HD81" s="229"/>
      <c r="HE81" s="229"/>
      <c r="HF81" s="229"/>
      <c r="HG81" s="229"/>
      <c r="HH81" s="229"/>
      <c r="HI81" s="229"/>
      <c r="HJ81" s="229"/>
      <c r="HK81" s="229"/>
      <c r="HL81" s="229"/>
      <c r="HM81" s="229"/>
      <c r="HN81" s="229"/>
      <c r="HO81" s="229"/>
      <c r="HP81" s="229"/>
      <c r="HQ81" s="229"/>
      <c r="HR81" s="229"/>
      <c r="HS81" s="229"/>
      <c r="HT81" s="229"/>
      <c r="HU81" s="229"/>
      <c r="HV81" s="229"/>
      <c r="HW81" s="229"/>
      <c r="HX81" s="229"/>
      <c r="HY81" s="229"/>
      <c r="HZ81" s="229"/>
      <c r="IA81" s="229"/>
      <c r="IB81" s="229"/>
      <c r="IC81" s="229"/>
      <c r="ID81" s="229"/>
      <c r="IE81" s="229"/>
      <c r="IF81" s="229"/>
      <c r="IG81" s="229"/>
      <c r="IH81" s="229"/>
      <c r="II81" s="229"/>
      <c r="IJ81" s="229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ht="18.75" thickBot="1">
      <c r="A82" s="237" t="s">
        <v>220</v>
      </c>
      <c r="B82" s="246">
        <f>SUM(B66:B81)</f>
        <v>9203692.77</v>
      </c>
      <c r="C82" s="246">
        <f>SUM(C66:C81)</f>
        <v>15286260.200000001</v>
      </c>
      <c r="D82" s="246">
        <f>C82-B82</f>
        <v>6082567.430000002</v>
      </c>
      <c r="E82" s="247">
        <f>D82/B82</f>
        <v>0.6608833630156042</v>
      </c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  <c r="FH82" s="229"/>
      <c r="FI82" s="229"/>
      <c r="FJ82" s="229"/>
      <c r="FK82" s="229"/>
      <c r="FL82" s="229"/>
      <c r="FM82" s="229"/>
      <c r="FN82" s="229"/>
      <c r="FO82" s="229"/>
      <c r="FP82" s="229"/>
      <c r="FQ82" s="229"/>
      <c r="FR82" s="229"/>
      <c r="FS82" s="229"/>
      <c r="FT82" s="229"/>
      <c r="FU82" s="229"/>
      <c r="FV82" s="229"/>
      <c r="FW82" s="229"/>
      <c r="FX82" s="229"/>
      <c r="FY82" s="229"/>
      <c r="FZ82" s="229"/>
      <c r="GA82" s="229"/>
      <c r="GB82" s="229"/>
      <c r="GC82" s="229"/>
      <c r="GD82" s="229"/>
      <c r="GE82" s="229"/>
      <c r="GF82" s="229"/>
      <c r="GG82" s="229"/>
      <c r="GH82" s="229"/>
      <c r="GI82" s="229"/>
      <c r="GJ82" s="229"/>
      <c r="GK82" s="229"/>
      <c r="GL82" s="229"/>
      <c r="GM82" s="229"/>
      <c r="GN82" s="229"/>
      <c r="GO82" s="229"/>
      <c r="GP82" s="229"/>
      <c r="GQ82" s="229"/>
      <c r="GR82" s="229"/>
      <c r="GS82" s="229"/>
      <c r="GT82" s="229"/>
      <c r="GU82" s="229"/>
      <c r="GV82" s="229"/>
      <c r="GW82" s="229"/>
      <c r="GX82" s="229"/>
      <c r="GY82" s="229"/>
      <c r="GZ82" s="229"/>
      <c r="HA82" s="229"/>
      <c r="HB82" s="229"/>
      <c r="HC82" s="229"/>
      <c r="HD82" s="229"/>
      <c r="HE82" s="229"/>
      <c r="HF82" s="229"/>
      <c r="HG82" s="229"/>
      <c r="HH82" s="229"/>
      <c r="HI82" s="229"/>
      <c r="HJ82" s="229"/>
      <c r="HK82" s="229"/>
      <c r="HL82" s="229"/>
      <c r="HM82" s="229"/>
      <c r="HN82" s="229"/>
      <c r="HO82" s="229"/>
      <c r="HP82" s="229"/>
      <c r="HQ82" s="229"/>
      <c r="HR82" s="229"/>
      <c r="HS82" s="229"/>
      <c r="HT82" s="229"/>
      <c r="HU82" s="229"/>
      <c r="HV82" s="229"/>
      <c r="HW82" s="229"/>
      <c r="HX82" s="229"/>
      <c r="HY82" s="229"/>
      <c r="HZ82" s="229"/>
      <c r="IA82" s="229"/>
      <c r="IB82" s="229"/>
      <c r="IC82" s="229"/>
      <c r="ID82" s="229"/>
      <c r="IE82" s="229"/>
      <c r="IF82" s="229"/>
      <c r="IG82" s="229"/>
      <c r="IH82" s="229"/>
      <c r="II82" s="229"/>
      <c r="IJ82" s="229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ht="18.75" thickTop="1">
      <c r="A83" s="233" t="s">
        <v>314</v>
      </c>
      <c r="B83" s="241">
        <v>881659.5</v>
      </c>
      <c r="C83" s="241">
        <v>898022</v>
      </c>
      <c r="D83" s="244"/>
      <c r="E83" s="245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  <c r="EF83" s="229"/>
      <c r="EG83" s="229"/>
      <c r="EH83" s="229"/>
      <c r="EI83" s="229"/>
      <c r="EJ83" s="229"/>
      <c r="EK83" s="229"/>
      <c r="EL83" s="229"/>
      <c r="EM83" s="229"/>
      <c r="EN83" s="229"/>
      <c r="EO83" s="229"/>
      <c r="EP83" s="229"/>
      <c r="EQ83" s="229"/>
      <c r="ER83" s="229"/>
      <c r="ES83" s="229"/>
      <c r="ET83" s="229"/>
      <c r="EU83" s="229"/>
      <c r="EV83" s="229"/>
      <c r="EW83" s="229"/>
      <c r="EX83" s="229"/>
      <c r="EY83" s="229"/>
      <c r="EZ83" s="229"/>
      <c r="FA83" s="229"/>
      <c r="FB83" s="229"/>
      <c r="FC83" s="229"/>
      <c r="FD83" s="229"/>
      <c r="FE83" s="229"/>
      <c r="FF83" s="229"/>
      <c r="FG83" s="229"/>
      <c r="FH83" s="229"/>
      <c r="FI83" s="229"/>
      <c r="FJ83" s="229"/>
      <c r="FK83" s="229"/>
      <c r="FL83" s="229"/>
      <c r="FM83" s="229"/>
      <c r="FN83" s="229"/>
      <c r="FO83" s="229"/>
      <c r="FP83" s="229"/>
      <c r="FQ83" s="229"/>
      <c r="FR83" s="229"/>
      <c r="FS83" s="229"/>
      <c r="FT83" s="229"/>
      <c r="FU83" s="229"/>
      <c r="FV83" s="229"/>
      <c r="FW83" s="229"/>
      <c r="FX83" s="229"/>
      <c r="FY83" s="229"/>
      <c r="FZ83" s="229"/>
      <c r="GA83" s="229"/>
      <c r="GB83" s="229"/>
      <c r="GC83" s="229"/>
      <c r="GD83" s="229"/>
      <c r="GE83" s="229"/>
      <c r="GF83" s="229"/>
      <c r="GG83" s="229"/>
      <c r="GH83" s="229"/>
      <c r="GI83" s="229"/>
      <c r="GJ83" s="229"/>
      <c r="GK83" s="229"/>
      <c r="GL83" s="229"/>
      <c r="GM83" s="229"/>
      <c r="GN83" s="229"/>
      <c r="GO83" s="229"/>
      <c r="GP83" s="229"/>
      <c r="GQ83" s="229"/>
      <c r="GR83" s="229"/>
      <c r="GS83" s="229"/>
      <c r="GT83" s="229"/>
      <c r="GU83" s="229"/>
      <c r="GV83" s="229"/>
      <c r="GW83" s="229"/>
      <c r="GX83" s="229"/>
      <c r="GY83" s="229"/>
      <c r="GZ83" s="229"/>
      <c r="HA83" s="229"/>
      <c r="HB83" s="229"/>
      <c r="HC83" s="229"/>
      <c r="HD83" s="229"/>
      <c r="HE83" s="229"/>
      <c r="HF83" s="229"/>
      <c r="HG83" s="229"/>
      <c r="HH83" s="229"/>
      <c r="HI83" s="229"/>
      <c r="HJ83" s="229"/>
      <c r="HK83" s="229"/>
      <c r="HL83" s="229"/>
      <c r="HM83" s="229"/>
      <c r="HN83" s="229"/>
      <c r="HO83" s="229"/>
      <c r="HP83" s="229"/>
      <c r="HQ83" s="229"/>
      <c r="HR83" s="229"/>
      <c r="HS83" s="229"/>
      <c r="HT83" s="229"/>
      <c r="HU83" s="229"/>
      <c r="HV83" s="229"/>
      <c r="HW83" s="229"/>
      <c r="HX83" s="229"/>
      <c r="HY83" s="229"/>
      <c r="HZ83" s="229"/>
      <c r="IA83" s="229"/>
      <c r="IB83" s="229"/>
      <c r="IC83" s="229"/>
      <c r="ID83" s="229"/>
      <c r="IE83" s="229"/>
      <c r="IF83" s="229"/>
      <c r="IG83" s="229"/>
      <c r="IH83" s="229"/>
      <c r="II83" s="229"/>
      <c r="IJ83" s="229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ht="18.75" thickBot="1">
      <c r="A84" s="237" t="s">
        <v>220</v>
      </c>
      <c r="B84" s="246">
        <f>B83</f>
        <v>881659.5</v>
      </c>
      <c r="C84" s="246">
        <f>C83</f>
        <v>898022</v>
      </c>
      <c r="D84" s="246">
        <f>C84-B84</f>
        <v>16362.5</v>
      </c>
      <c r="E84" s="247">
        <f>D84/B84</f>
        <v>0.018558751989855495</v>
      </c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  <c r="EF84" s="229"/>
      <c r="EG84" s="229"/>
      <c r="EH84" s="229"/>
      <c r="EI84" s="229"/>
      <c r="EJ84" s="229"/>
      <c r="EK84" s="229"/>
      <c r="EL84" s="229"/>
      <c r="EM84" s="229"/>
      <c r="EN84" s="229"/>
      <c r="EO84" s="229"/>
      <c r="EP84" s="229"/>
      <c r="EQ84" s="229"/>
      <c r="ER84" s="229"/>
      <c r="ES84" s="229"/>
      <c r="ET84" s="229"/>
      <c r="EU84" s="229"/>
      <c r="EV84" s="229"/>
      <c r="EW84" s="229"/>
      <c r="EX84" s="229"/>
      <c r="EY84" s="229"/>
      <c r="EZ84" s="229"/>
      <c r="FA84" s="229"/>
      <c r="FB84" s="229"/>
      <c r="FC84" s="229"/>
      <c r="FD84" s="229"/>
      <c r="FE84" s="229"/>
      <c r="FF84" s="229"/>
      <c r="FG84" s="229"/>
      <c r="FH84" s="229"/>
      <c r="FI84" s="229"/>
      <c r="FJ84" s="229"/>
      <c r="FK84" s="229"/>
      <c r="FL84" s="229"/>
      <c r="FM84" s="229"/>
      <c r="FN84" s="229"/>
      <c r="FO84" s="229"/>
      <c r="FP84" s="229"/>
      <c r="FQ84" s="229"/>
      <c r="FR84" s="229"/>
      <c r="FS84" s="229"/>
      <c r="FT84" s="229"/>
      <c r="FU84" s="229"/>
      <c r="FV84" s="229"/>
      <c r="FW84" s="229"/>
      <c r="FX84" s="229"/>
      <c r="FY84" s="229"/>
      <c r="FZ84" s="229"/>
      <c r="GA84" s="229"/>
      <c r="GB84" s="229"/>
      <c r="GC84" s="229"/>
      <c r="GD84" s="229"/>
      <c r="GE84" s="229"/>
      <c r="GF84" s="229"/>
      <c r="GG84" s="229"/>
      <c r="GH84" s="229"/>
      <c r="GI84" s="229"/>
      <c r="GJ84" s="229"/>
      <c r="GK84" s="229"/>
      <c r="GL84" s="229"/>
      <c r="GM84" s="229"/>
      <c r="GN84" s="229"/>
      <c r="GO84" s="229"/>
      <c r="GP84" s="229"/>
      <c r="GQ84" s="229"/>
      <c r="GR84" s="229"/>
      <c r="GS84" s="229"/>
      <c r="GT84" s="229"/>
      <c r="GU84" s="229"/>
      <c r="GV84" s="229"/>
      <c r="GW84" s="229"/>
      <c r="GX84" s="229"/>
      <c r="GY84" s="229"/>
      <c r="GZ84" s="229"/>
      <c r="HA84" s="229"/>
      <c r="HB84" s="229"/>
      <c r="HC84" s="229"/>
      <c r="HD84" s="229"/>
      <c r="HE84" s="229"/>
      <c r="HF84" s="229"/>
      <c r="HG84" s="229"/>
      <c r="HH84" s="229"/>
      <c r="HI84" s="229"/>
      <c r="HJ84" s="229"/>
      <c r="HK84" s="229"/>
      <c r="HL84" s="229"/>
      <c r="HM84" s="229"/>
      <c r="HN84" s="229"/>
      <c r="HO84" s="229"/>
      <c r="HP84" s="229"/>
      <c r="HQ84" s="229"/>
      <c r="HR84" s="229"/>
      <c r="HS84" s="229"/>
      <c r="HT84" s="229"/>
      <c r="HU84" s="229"/>
      <c r="HV84" s="229"/>
      <c r="HW84" s="229"/>
      <c r="HX84" s="229"/>
      <c r="HY84" s="229"/>
      <c r="HZ84" s="229"/>
      <c r="IA84" s="229"/>
      <c r="IB84" s="229"/>
      <c r="IC84" s="229"/>
      <c r="ID84" s="229"/>
      <c r="IE84" s="229"/>
      <c r="IF84" s="229"/>
      <c r="IG84" s="229"/>
      <c r="IH84" s="229"/>
      <c r="II84" s="229"/>
      <c r="IJ84" s="229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ht="18.75" thickTop="1">
      <c r="A85" s="233" t="s">
        <v>315</v>
      </c>
      <c r="B85" s="234"/>
      <c r="C85" s="234"/>
      <c r="D85" s="234"/>
      <c r="E85" s="235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  <c r="EF85" s="229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  <c r="EQ85" s="229"/>
      <c r="ER85" s="229"/>
      <c r="ES85" s="229"/>
      <c r="ET85" s="229"/>
      <c r="EU85" s="229"/>
      <c r="EV85" s="229"/>
      <c r="EW85" s="229"/>
      <c r="EX85" s="229"/>
      <c r="EY85" s="229"/>
      <c r="EZ85" s="229"/>
      <c r="FA85" s="229"/>
      <c r="FB85" s="229"/>
      <c r="FC85" s="229"/>
      <c r="FD85" s="229"/>
      <c r="FE85" s="229"/>
      <c r="FF85" s="229"/>
      <c r="FG85" s="229"/>
      <c r="FH85" s="229"/>
      <c r="FI85" s="229"/>
      <c r="FJ85" s="229"/>
      <c r="FK85" s="229"/>
      <c r="FL85" s="229"/>
      <c r="FM85" s="229"/>
      <c r="FN85" s="229"/>
      <c r="FO85" s="229"/>
      <c r="FP85" s="229"/>
      <c r="FQ85" s="229"/>
      <c r="FR85" s="229"/>
      <c r="FS85" s="229"/>
      <c r="FT85" s="229"/>
      <c r="FU85" s="229"/>
      <c r="FV85" s="229"/>
      <c r="FW85" s="229"/>
      <c r="FX85" s="229"/>
      <c r="FY85" s="229"/>
      <c r="FZ85" s="229"/>
      <c r="GA85" s="229"/>
      <c r="GB85" s="229"/>
      <c r="GC85" s="229"/>
      <c r="GD85" s="229"/>
      <c r="GE85" s="229"/>
      <c r="GF85" s="229"/>
      <c r="GG85" s="229"/>
      <c r="GH85" s="229"/>
      <c r="GI85" s="229"/>
      <c r="GJ85" s="229"/>
      <c r="GK85" s="229"/>
      <c r="GL85" s="229"/>
      <c r="GM85" s="229"/>
      <c r="GN85" s="229"/>
      <c r="GO85" s="229"/>
      <c r="GP85" s="229"/>
      <c r="GQ85" s="229"/>
      <c r="GR85" s="229"/>
      <c r="GS85" s="229"/>
      <c r="GT85" s="229"/>
      <c r="GU85" s="229"/>
      <c r="GV85" s="229"/>
      <c r="GW85" s="229"/>
      <c r="GX85" s="229"/>
      <c r="GY85" s="229"/>
      <c r="GZ85" s="229"/>
      <c r="HA85" s="229"/>
      <c r="HB85" s="229"/>
      <c r="HC85" s="229"/>
      <c r="HD85" s="229"/>
      <c r="HE85" s="229"/>
      <c r="HF85" s="229"/>
      <c r="HG85" s="229"/>
      <c r="HH85" s="229"/>
      <c r="HI85" s="229"/>
      <c r="HJ85" s="229"/>
      <c r="HK85" s="229"/>
      <c r="HL85" s="229"/>
      <c r="HM85" s="229"/>
      <c r="HN85" s="229"/>
      <c r="HO85" s="229"/>
      <c r="HP85" s="229"/>
      <c r="HQ85" s="229"/>
      <c r="HR85" s="229"/>
      <c r="HS85" s="229"/>
      <c r="HT85" s="229"/>
      <c r="HU85" s="229"/>
      <c r="HV85" s="229"/>
      <c r="HW85" s="229"/>
      <c r="HX85" s="229"/>
      <c r="HY85" s="229"/>
      <c r="HZ85" s="229"/>
      <c r="IA85" s="229"/>
      <c r="IB85" s="229"/>
      <c r="IC85" s="229"/>
      <c r="ID85" s="229"/>
      <c r="IE85" s="229"/>
      <c r="IF85" s="229"/>
      <c r="IG85" s="229"/>
      <c r="IH85" s="229"/>
      <c r="II85" s="229"/>
      <c r="IJ85" s="229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ht="18">
      <c r="A86" s="234" t="s">
        <v>316</v>
      </c>
      <c r="B86" s="241">
        <v>3218378.35</v>
      </c>
      <c r="C86" s="241">
        <v>3330617.29</v>
      </c>
      <c r="D86" s="244" t="s">
        <v>106</v>
      </c>
      <c r="E86" s="245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  <c r="EF86" s="229"/>
      <c r="EG86" s="229"/>
      <c r="EH86" s="229"/>
      <c r="EI86" s="229"/>
      <c r="EJ86" s="229"/>
      <c r="EK86" s="229"/>
      <c r="EL86" s="229"/>
      <c r="EM86" s="229"/>
      <c r="EN86" s="229"/>
      <c r="EO86" s="229"/>
      <c r="EP86" s="229"/>
      <c r="EQ86" s="229"/>
      <c r="ER86" s="229"/>
      <c r="ES86" s="229"/>
      <c r="ET86" s="229"/>
      <c r="EU86" s="229"/>
      <c r="EV86" s="229"/>
      <c r="EW86" s="229"/>
      <c r="EX86" s="229"/>
      <c r="EY86" s="229"/>
      <c r="EZ86" s="229"/>
      <c r="FA86" s="229"/>
      <c r="FB86" s="229"/>
      <c r="FC86" s="229"/>
      <c r="FD86" s="229"/>
      <c r="FE86" s="229"/>
      <c r="FF86" s="229"/>
      <c r="FG86" s="229"/>
      <c r="FH86" s="229"/>
      <c r="FI86" s="229"/>
      <c r="FJ86" s="229"/>
      <c r="FK86" s="229"/>
      <c r="FL86" s="229"/>
      <c r="FM86" s="229"/>
      <c r="FN86" s="229"/>
      <c r="FO86" s="229"/>
      <c r="FP86" s="229"/>
      <c r="FQ86" s="229"/>
      <c r="FR86" s="229"/>
      <c r="FS86" s="229"/>
      <c r="FT86" s="229"/>
      <c r="FU86" s="229"/>
      <c r="FV86" s="229"/>
      <c r="FW86" s="229"/>
      <c r="FX86" s="229"/>
      <c r="FY86" s="229"/>
      <c r="FZ86" s="229"/>
      <c r="GA86" s="229"/>
      <c r="GB86" s="229"/>
      <c r="GC86" s="229"/>
      <c r="GD86" s="229"/>
      <c r="GE86" s="229"/>
      <c r="GF86" s="229"/>
      <c r="GG86" s="229"/>
      <c r="GH86" s="229"/>
      <c r="GI86" s="229"/>
      <c r="GJ86" s="229"/>
      <c r="GK86" s="229"/>
      <c r="GL86" s="229"/>
      <c r="GM86" s="229"/>
      <c r="GN86" s="229"/>
      <c r="GO86" s="229"/>
      <c r="GP86" s="229"/>
      <c r="GQ86" s="229"/>
      <c r="GR86" s="229"/>
      <c r="GS86" s="229"/>
      <c r="GT86" s="229"/>
      <c r="GU86" s="229"/>
      <c r="GV86" s="229"/>
      <c r="GW86" s="229"/>
      <c r="GX86" s="229"/>
      <c r="GY86" s="229"/>
      <c r="GZ86" s="229"/>
      <c r="HA86" s="229"/>
      <c r="HB86" s="229"/>
      <c r="HC86" s="229"/>
      <c r="HD86" s="229"/>
      <c r="HE86" s="229"/>
      <c r="HF86" s="229"/>
      <c r="HG86" s="229"/>
      <c r="HH86" s="229"/>
      <c r="HI86" s="229"/>
      <c r="HJ86" s="229"/>
      <c r="HK86" s="229"/>
      <c r="HL86" s="229"/>
      <c r="HM86" s="229"/>
      <c r="HN86" s="229"/>
      <c r="HO86" s="229"/>
      <c r="HP86" s="229"/>
      <c r="HQ86" s="229"/>
      <c r="HR86" s="229"/>
      <c r="HS86" s="229"/>
      <c r="HT86" s="229"/>
      <c r="HU86" s="229"/>
      <c r="HV86" s="229"/>
      <c r="HW86" s="229"/>
      <c r="HX86" s="229"/>
      <c r="HY86" s="229"/>
      <c r="HZ86" s="229"/>
      <c r="IA86" s="229"/>
      <c r="IB86" s="229"/>
      <c r="IC86" s="229"/>
      <c r="ID86" s="229"/>
      <c r="IE86" s="229"/>
      <c r="IF86" s="229"/>
      <c r="IG86" s="229"/>
      <c r="IH86" s="229"/>
      <c r="II86" s="229"/>
      <c r="IJ86" s="229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ht="18">
      <c r="A87" s="234" t="s">
        <v>317</v>
      </c>
      <c r="B87" s="241">
        <v>170725</v>
      </c>
      <c r="C87" s="241">
        <v>136660</v>
      </c>
      <c r="D87" s="244"/>
      <c r="E87" s="245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  <c r="EF87" s="229"/>
      <c r="EG87" s="229"/>
      <c r="EH87" s="229"/>
      <c r="EI87" s="229"/>
      <c r="EJ87" s="229"/>
      <c r="EK87" s="229"/>
      <c r="EL87" s="229"/>
      <c r="EM87" s="229"/>
      <c r="EN87" s="229"/>
      <c r="EO87" s="229"/>
      <c r="EP87" s="229"/>
      <c r="EQ87" s="229"/>
      <c r="ER87" s="229"/>
      <c r="ES87" s="229"/>
      <c r="ET87" s="229"/>
      <c r="EU87" s="229"/>
      <c r="EV87" s="229"/>
      <c r="EW87" s="229"/>
      <c r="EX87" s="229"/>
      <c r="EY87" s="229"/>
      <c r="EZ87" s="229"/>
      <c r="FA87" s="229"/>
      <c r="FB87" s="229"/>
      <c r="FC87" s="229"/>
      <c r="FD87" s="229"/>
      <c r="FE87" s="229"/>
      <c r="FF87" s="229"/>
      <c r="FG87" s="229"/>
      <c r="FH87" s="229"/>
      <c r="FI87" s="229"/>
      <c r="FJ87" s="229"/>
      <c r="FK87" s="229"/>
      <c r="FL87" s="229"/>
      <c r="FM87" s="229"/>
      <c r="FN87" s="229"/>
      <c r="FO87" s="229"/>
      <c r="FP87" s="229"/>
      <c r="FQ87" s="229"/>
      <c r="FR87" s="229"/>
      <c r="FS87" s="229"/>
      <c r="FT87" s="229"/>
      <c r="FU87" s="229"/>
      <c r="FV87" s="229"/>
      <c r="FW87" s="229"/>
      <c r="FX87" s="229"/>
      <c r="FY87" s="229"/>
      <c r="FZ87" s="229"/>
      <c r="GA87" s="229"/>
      <c r="GB87" s="229"/>
      <c r="GC87" s="229"/>
      <c r="GD87" s="229"/>
      <c r="GE87" s="229"/>
      <c r="GF87" s="229"/>
      <c r="GG87" s="229"/>
      <c r="GH87" s="229"/>
      <c r="GI87" s="229"/>
      <c r="GJ87" s="229"/>
      <c r="GK87" s="229"/>
      <c r="GL87" s="229"/>
      <c r="GM87" s="229"/>
      <c r="GN87" s="229"/>
      <c r="GO87" s="229"/>
      <c r="GP87" s="229"/>
      <c r="GQ87" s="229"/>
      <c r="GR87" s="229"/>
      <c r="GS87" s="229"/>
      <c r="GT87" s="229"/>
      <c r="GU87" s="229"/>
      <c r="GV87" s="229"/>
      <c r="GW87" s="229"/>
      <c r="GX87" s="229"/>
      <c r="GY87" s="229"/>
      <c r="GZ87" s="229"/>
      <c r="HA87" s="229"/>
      <c r="HB87" s="229"/>
      <c r="HC87" s="229"/>
      <c r="HD87" s="229"/>
      <c r="HE87" s="229"/>
      <c r="HF87" s="229"/>
      <c r="HG87" s="229"/>
      <c r="HH87" s="229"/>
      <c r="HI87" s="229"/>
      <c r="HJ87" s="229"/>
      <c r="HK87" s="229"/>
      <c r="HL87" s="229"/>
      <c r="HM87" s="229"/>
      <c r="HN87" s="229"/>
      <c r="HO87" s="229"/>
      <c r="HP87" s="229"/>
      <c r="HQ87" s="229"/>
      <c r="HR87" s="229"/>
      <c r="HS87" s="229"/>
      <c r="HT87" s="229"/>
      <c r="HU87" s="229"/>
      <c r="HV87" s="229"/>
      <c r="HW87" s="229"/>
      <c r="HX87" s="229"/>
      <c r="HY87" s="229"/>
      <c r="HZ87" s="229"/>
      <c r="IA87" s="229"/>
      <c r="IB87" s="229"/>
      <c r="IC87" s="229"/>
      <c r="ID87" s="229"/>
      <c r="IE87" s="229"/>
      <c r="IF87" s="229"/>
      <c r="IG87" s="229"/>
      <c r="IH87" s="229"/>
      <c r="II87" s="229"/>
      <c r="IJ87" s="229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ht="18.75" thickBot="1">
      <c r="A88" s="237" t="s">
        <v>220</v>
      </c>
      <c r="B88" s="246">
        <f>SUM(B86:B87)</f>
        <v>3389103.35</v>
      </c>
      <c r="C88" s="246">
        <f>SUM(C86:C87)</f>
        <v>3467277.29</v>
      </c>
      <c r="D88" s="246">
        <f>C88-B88</f>
        <v>78173.93999999994</v>
      </c>
      <c r="E88" s="247">
        <f>D88/B88</f>
        <v>0.02306626028385943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29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  <c r="EF88" s="229"/>
      <c r="EG88" s="229"/>
      <c r="EH88" s="229"/>
      <c r="EI88" s="229"/>
      <c r="EJ88" s="229"/>
      <c r="EK88" s="229"/>
      <c r="EL88" s="229"/>
      <c r="EM88" s="229"/>
      <c r="EN88" s="229"/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/>
      <c r="FD88" s="229"/>
      <c r="FE88" s="229"/>
      <c r="FF88" s="229"/>
      <c r="FG88" s="229"/>
      <c r="FH88" s="229"/>
      <c r="FI88" s="229"/>
      <c r="FJ88" s="229"/>
      <c r="FK88" s="229"/>
      <c r="FL88" s="229"/>
      <c r="FM88" s="229"/>
      <c r="FN88" s="229"/>
      <c r="FO88" s="229"/>
      <c r="FP88" s="229"/>
      <c r="FQ88" s="229"/>
      <c r="FR88" s="229"/>
      <c r="FS88" s="229"/>
      <c r="FT88" s="229"/>
      <c r="FU88" s="229"/>
      <c r="FV88" s="229"/>
      <c r="FW88" s="229"/>
      <c r="FX88" s="229"/>
      <c r="FY88" s="229"/>
      <c r="FZ88" s="229"/>
      <c r="GA88" s="229"/>
      <c r="GB88" s="229"/>
      <c r="GC88" s="229"/>
      <c r="GD88" s="229"/>
      <c r="GE88" s="229"/>
      <c r="GF88" s="229"/>
      <c r="GG88" s="229"/>
      <c r="GH88" s="229"/>
      <c r="GI88" s="229"/>
      <c r="GJ88" s="229"/>
      <c r="GK88" s="229"/>
      <c r="GL88" s="229"/>
      <c r="GM88" s="229"/>
      <c r="GN88" s="229"/>
      <c r="GO88" s="229"/>
      <c r="GP88" s="229"/>
      <c r="GQ88" s="229"/>
      <c r="GR88" s="229"/>
      <c r="GS88" s="229"/>
      <c r="GT88" s="229"/>
      <c r="GU88" s="229"/>
      <c r="GV88" s="229"/>
      <c r="GW88" s="229"/>
      <c r="GX88" s="229"/>
      <c r="GY88" s="229"/>
      <c r="GZ88" s="229"/>
      <c r="HA88" s="229"/>
      <c r="HB88" s="229"/>
      <c r="HC88" s="229"/>
      <c r="HD88" s="229"/>
      <c r="HE88" s="229"/>
      <c r="HF88" s="229"/>
      <c r="HG88" s="229"/>
      <c r="HH88" s="229"/>
      <c r="HI88" s="229"/>
      <c r="HJ88" s="229"/>
      <c r="HK88" s="229"/>
      <c r="HL88" s="229"/>
      <c r="HM88" s="229"/>
      <c r="HN88" s="229"/>
      <c r="HO88" s="229"/>
      <c r="HP88" s="229"/>
      <c r="HQ88" s="229"/>
      <c r="HR88" s="229"/>
      <c r="HS88" s="229"/>
      <c r="HT88" s="229"/>
      <c r="HU88" s="229"/>
      <c r="HV88" s="229"/>
      <c r="HW88" s="229"/>
      <c r="HX88" s="229"/>
      <c r="HY88" s="229"/>
      <c r="HZ88" s="229"/>
      <c r="IA88" s="229"/>
      <c r="IB88" s="229"/>
      <c r="IC88" s="229"/>
      <c r="ID88" s="229"/>
      <c r="IE88" s="229"/>
      <c r="IF88" s="229"/>
      <c r="IG88" s="229"/>
      <c r="IH88" s="229"/>
      <c r="II88" s="229"/>
      <c r="IJ88" s="229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ht="18.75" thickTop="1">
      <c r="A89" s="233" t="s">
        <v>318</v>
      </c>
      <c r="B89" s="234"/>
      <c r="C89" s="234"/>
      <c r="D89" s="234"/>
      <c r="E89" s="235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  <c r="EF89" s="229"/>
      <c r="EG89" s="229"/>
      <c r="EH89" s="229"/>
      <c r="EI89" s="229"/>
      <c r="EJ89" s="229"/>
      <c r="EK89" s="229"/>
      <c r="EL89" s="229"/>
      <c r="EM89" s="229"/>
      <c r="EN89" s="229"/>
      <c r="EO89" s="229"/>
      <c r="EP89" s="229"/>
      <c r="EQ89" s="229"/>
      <c r="ER89" s="229"/>
      <c r="ES89" s="229"/>
      <c r="ET89" s="229"/>
      <c r="EU89" s="229"/>
      <c r="EV89" s="229"/>
      <c r="EW89" s="229"/>
      <c r="EX89" s="229"/>
      <c r="EY89" s="229"/>
      <c r="EZ89" s="229"/>
      <c r="FA89" s="229"/>
      <c r="FB89" s="229"/>
      <c r="FC89" s="229"/>
      <c r="FD89" s="229"/>
      <c r="FE89" s="229"/>
      <c r="FF89" s="229"/>
      <c r="FG89" s="229"/>
      <c r="FH89" s="229"/>
      <c r="FI89" s="229"/>
      <c r="FJ89" s="229"/>
      <c r="FK89" s="229"/>
      <c r="FL89" s="229"/>
      <c r="FM89" s="229"/>
      <c r="FN89" s="229"/>
      <c r="FO89" s="229"/>
      <c r="FP89" s="229"/>
      <c r="FQ89" s="229"/>
      <c r="FR89" s="229"/>
      <c r="FS89" s="229"/>
      <c r="FT89" s="229"/>
      <c r="FU89" s="229"/>
      <c r="FV89" s="229"/>
      <c r="FW89" s="229"/>
      <c r="FX89" s="229"/>
      <c r="FY89" s="229"/>
      <c r="FZ89" s="229"/>
      <c r="GA89" s="229"/>
      <c r="GB89" s="229"/>
      <c r="GC89" s="229"/>
      <c r="GD89" s="229"/>
      <c r="GE89" s="229"/>
      <c r="GF89" s="229"/>
      <c r="GG89" s="229"/>
      <c r="GH89" s="229"/>
      <c r="GI89" s="229"/>
      <c r="GJ89" s="229"/>
      <c r="GK89" s="229"/>
      <c r="GL89" s="229"/>
      <c r="GM89" s="229"/>
      <c r="GN89" s="229"/>
      <c r="GO89" s="229"/>
      <c r="GP89" s="229"/>
      <c r="GQ89" s="229"/>
      <c r="GR89" s="229"/>
      <c r="GS89" s="229"/>
      <c r="GT89" s="229"/>
      <c r="GU89" s="229"/>
      <c r="GV89" s="229"/>
      <c r="GW89" s="229"/>
      <c r="GX89" s="229"/>
      <c r="GY89" s="229"/>
      <c r="GZ89" s="229"/>
      <c r="HA89" s="229"/>
      <c r="HB89" s="229"/>
      <c r="HC89" s="229"/>
      <c r="HD89" s="229"/>
      <c r="HE89" s="229"/>
      <c r="HF89" s="229"/>
      <c r="HG89" s="229"/>
      <c r="HH89" s="229"/>
      <c r="HI89" s="229"/>
      <c r="HJ89" s="229"/>
      <c r="HK89" s="229"/>
      <c r="HL89" s="229"/>
      <c r="HM89" s="229"/>
      <c r="HN89" s="229"/>
      <c r="HO89" s="229"/>
      <c r="HP89" s="229"/>
      <c r="HQ89" s="229"/>
      <c r="HR89" s="229"/>
      <c r="HS89" s="229"/>
      <c r="HT89" s="229"/>
      <c r="HU89" s="229"/>
      <c r="HV89" s="229"/>
      <c r="HW89" s="229"/>
      <c r="HX89" s="229"/>
      <c r="HY89" s="229"/>
      <c r="HZ89" s="229"/>
      <c r="IA89" s="229"/>
      <c r="IB89" s="229"/>
      <c r="IC89" s="229"/>
      <c r="ID89" s="229"/>
      <c r="IE89" s="229"/>
      <c r="IF89" s="229"/>
      <c r="IG89" s="229"/>
      <c r="IH89" s="229"/>
      <c r="II89" s="229"/>
      <c r="IJ89" s="229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ht="18">
      <c r="A90" s="234" t="s">
        <v>319</v>
      </c>
      <c r="B90" s="241">
        <v>112388.64</v>
      </c>
      <c r="C90" s="241">
        <v>119728</v>
      </c>
      <c r="D90" s="244"/>
      <c r="E90" s="245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  <c r="EF90" s="229"/>
      <c r="EG90" s="229"/>
      <c r="EH90" s="229"/>
      <c r="EI90" s="229"/>
      <c r="EJ90" s="229"/>
      <c r="EK90" s="229"/>
      <c r="EL90" s="229"/>
      <c r="EM90" s="229"/>
      <c r="EN90" s="229"/>
      <c r="EO90" s="229"/>
      <c r="EP90" s="229"/>
      <c r="EQ90" s="229"/>
      <c r="ER90" s="229"/>
      <c r="ES90" s="229"/>
      <c r="ET90" s="229"/>
      <c r="EU90" s="229"/>
      <c r="EV90" s="229"/>
      <c r="EW90" s="229"/>
      <c r="EX90" s="229"/>
      <c r="EY90" s="229"/>
      <c r="EZ90" s="229"/>
      <c r="FA90" s="229"/>
      <c r="FB90" s="229"/>
      <c r="FC90" s="229"/>
      <c r="FD90" s="229"/>
      <c r="FE90" s="229"/>
      <c r="FF90" s="229"/>
      <c r="FG90" s="229"/>
      <c r="FH90" s="229"/>
      <c r="FI90" s="229"/>
      <c r="FJ90" s="229"/>
      <c r="FK90" s="229"/>
      <c r="FL90" s="229"/>
      <c r="FM90" s="229"/>
      <c r="FN90" s="229"/>
      <c r="FO90" s="229"/>
      <c r="FP90" s="229"/>
      <c r="FQ90" s="229"/>
      <c r="FR90" s="229"/>
      <c r="FS90" s="229"/>
      <c r="FT90" s="229"/>
      <c r="FU90" s="229"/>
      <c r="FV90" s="229"/>
      <c r="FW90" s="229"/>
      <c r="FX90" s="229"/>
      <c r="FY90" s="229"/>
      <c r="FZ90" s="229"/>
      <c r="GA90" s="229"/>
      <c r="GB90" s="229"/>
      <c r="GC90" s="229"/>
      <c r="GD90" s="229"/>
      <c r="GE90" s="229"/>
      <c r="GF90" s="229"/>
      <c r="GG90" s="229"/>
      <c r="GH90" s="229"/>
      <c r="GI90" s="229"/>
      <c r="GJ90" s="229"/>
      <c r="GK90" s="229"/>
      <c r="GL90" s="229"/>
      <c r="GM90" s="229"/>
      <c r="GN90" s="229"/>
      <c r="GO90" s="229"/>
      <c r="GP90" s="229"/>
      <c r="GQ90" s="229"/>
      <c r="GR90" s="229"/>
      <c r="GS90" s="229"/>
      <c r="GT90" s="229"/>
      <c r="GU90" s="229"/>
      <c r="GV90" s="229"/>
      <c r="GW90" s="229"/>
      <c r="GX90" s="229"/>
      <c r="GY90" s="229"/>
      <c r="GZ90" s="229"/>
      <c r="HA90" s="229"/>
      <c r="HB90" s="229"/>
      <c r="HC90" s="229"/>
      <c r="HD90" s="229"/>
      <c r="HE90" s="229"/>
      <c r="HF90" s="229"/>
      <c r="HG90" s="229"/>
      <c r="HH90" s="229"/>
      <c r="HI90" s="229"/>
      <c r="HJ90" s="229"/>
      <c r="HK90" s="229"/>
      <c r="HL90" s="229"/>
      <c r="HM90" s="229"/>
      <c r="HN90" s="229"/>
      <c r="HO90" s="229"/>
      <c r="HP90" s="229"/>
      <c r="HQ90" s="229"/>
      <c r="HR90" s="229"/>
      <c r="HS90" s="229"/>
      <c r="HT90" s="229"/>
      <c r="HU90" s="229"/>
      <c r="HV90" s="229"/>
      <c r="HW90" s="229"/>
      <c r="HX90" s="229"/>
      <c r="HY90" s="229"/>
      <c r="HZ90" s="229"/>
      <c r="IA90" s="229"/>
      <c r="IB90" s="229"/>
      <c r="IC90" s="229"/>
      <c r="ID90" s="229"/>
      <c r="IE90" s="229"/>
      <c r="IF90" s="229"/>
      <c r="IG90" s="229"/>
      <c r="IH90" s="229"/>
      <c r="II90" s="229"/>
      <c r="IJ90" s="229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ht="18">
      <c r="A91" s="234" t="s">
        <v>320</v>
      </c>
      <c r="B91" s="241">
        <v>2789</v>
      </c>
      <c r="C91" s="241">
        <v>1686.91</v>
      </c>
      <c r="D91" s="244"/>
      <c r="E91" s="245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  <c r="EF91" s="229"/>
      <c r="EG91" s="229"/>
      <c r="EH91" s="229"/>
      <c r="EI91" s="229"/>
      <c r="EJ91" s="229"/>
      <c r="EK91" s="229"/>
      <c r="EL91" s="229"/>
      <c r="EM91" s="229"/>
      <c r="EN91" s="229"/>
      <c r="EO91" s="229"/>
      <c r="EP91" s="229"/>
      <c r="EQ91" s="229"/>
      <c r="ER91" s="229"/>
      <c r="ES91" s="229"/>
      <c r="ET91" s="229"/>
      <c r="EU91" s="229"/>
      <c r="EV91" s="229"/>
      <c r="EW91" s="229"/>
      <c r="EX91" s="229"/>
      <c r="EY91" s="229"/>
      <c r="EZ91" s="229"/>
      <c r="FA91" s="229"/>
      <c r="FB91" s="229"/>
      <c r="FC91" s="229"/>
      <c r="FD91" s="229"/>
      <c r="FE91" s="229"/>
      <c r="FF91" s="229"/>
      <c r="FG91" s="229"/>
      <c r="FH91" s="229"/>
      <c r="FI91" s="229"/>
      <c r="FJ91" s="229"/>
      <c r="FK91" s="229"/>
      <c r="FL91" s="229"/>
      <c r="FM91" s="229"/>
      <c r="FN91" s="229"/>
      <c r="FO91" s="229"/>
      <c r="FP91" s="229"/>
      <c r="FQ91" s="229"/>
      <c r="FR91" s="229"/>
      <c r="FS91" s="229"/>
      <c r="FT91" s="229"/>
      <c r="FU91" s="229"/>
      <c r="FV91" s="229"/>
      <c r="FW91" s="229"/>
      <c r="FX91" s="229"/>
      <c r="FY91" s="229"/>
      <c r="FZ91" s="229"/>
      <c r="GA91" s="229"/>
      <c r="GB91" s="229"/>
      <c r="GC91" s="229"/>
      <c r="GD91" s="229"/>
      <c r="GE91" s="229"/>
      <c r="GF91" s="229"/>
      <c r="GG91" s="229"/>
      <c r="GH91" s="229"/>
      <c r="GI91" s="229"/>
      <c r="GJ91" s="229"/>
      <c r="GK91" s="229"/>
      <c r="GL91" s="229"/>
      <c r="GM91" s="229"/>
      <c r="GN91" s="229"/>
      <c r="GO91" s="229"/>
      <c r="GP91" s="229"/>
      <c r="GQ91" s="229"/>
      <c r="GR91" s="229"/>
      <c r="GS91" s="229"/>
      <c r="GT91" s="229"/>
      <c r="GU91" s="229"/>
      <c r="GV91" s="229"/>
      <c r="GW91" s="229"/>
      <c r="GX91" s="229"/>
      <c r="GY91" s="229"/>
      <c r="GZ91" s="229"/>
      <c r="HA91" s="229"/>
      <c r="HB91" s="229"/>
      <c r="HC91" s="229"/>
      <c r="HD91" s="229"/>
      <c r="HE91" s="229"/>
      <c r="HF91" s="229"/>
      <c r="HG91" s="229"/>
      <c r="HH91" s="229"/>
      <c r="HI91" s="229"/>
      <c r="HJ91" s="229"/>
      <c r="HK91" s="229"/>
      <c r="HL91" s="229"/>
      <c r="HM91" s="229"/>
      <c r="HN91" s="229"/>
      <c r="HO91" s="229"/>
      <c r="HP91" s="229"/>
      <c r="HQ91" s="229"/>
      <c r="HR91" s="229"/>
      <c r="HS91" s="229"/>
      <c r="HT91" s="229"/>
      <c r="HU91" s="229"/>
      <c r="HV91" s="229"/>
      <c r="HW91" s="229"/>
      <c r="HX91" s="229"/>
      <c r="HY91" s="229"/>
      <c r="HZ91" s="229"/>
      <c r="IA91" s="229"/>
      <c r="IB91" s="229"/>
      <c r="IC91" s="229"/>
      <c r="ID91" s="229"/>
      <c r="IE91" s="229"/>
      <c r="IF91" s="229"/>
      <c r="IG91" s="229"/>
      <c r="IH91" s="229"/>
      <c r="II91" s="229"/>
      <c r="IJ91" s="229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ht="18">
      <c r="A92" s="234" t="s">
        <v>321</v>
      </c>
      <c r="B92" s="241">
        <v>0</v>
      </c>
      <c r="C92" s="241">
        <v>0</v>
      </c>
      <c r="D92" s="244" t="s">
        <v>106</v>
      </c>
      <c r="E92" s="248" t="s">
        <v>106</v>
      </c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  <c r="EQ92" s="229"/>
      <c r="ER92" s="229"/>
      <c r="ES92" s="229"/>
      <c r="ET92" s="229"/>
      <c r="EU92" s="229"/>
      <c r="EV92" s="229"/>
      <c r="EW92" s="229"/>
      <c r="EX92" s="229"/>
      <c r="EY92" s="229"/>
      <c r="EZ92" s="229"/>
      <c r="FA92" s="229"/>
      <c r="FB92" s="229"/>
      <c r="FC92" s="229"/>
      <c r="FD92" s="229"/>
      <c r="FE92" s="229"/>
      <c r="FF92" s="229"/>
      <c r="FG92" s="229"/>
      <c r="FH92" s="229"/>
      <c r="FI92" s="229"/>
      <c r="FJ92" s="229"/>
      <c r="FK92" s="229"/>
      <c r="FL92" s="229"/>
      <c r="FM92" s="229"/>
      <c r="FN92" s="229"/>
      <c r="FO92" s="229"/>
      <c r="FP92" s="229"/>
      <c r="FQ92" s="229"/>
      <c r="FR92" s="229"/>
      <c r="FS92" s="229"/>
      <c r="FT92" s="229"/>
      <c r="FU92" s="229"/>
      <c r="FV92" s="229"/>
      <c r="FW92" s="229"/>
      <c r="FX92" s="229"/>
      <c r="FY92" s="229"/>
      <c r="FZ92" s="229"/>
      <c r="GA92" s="229"/>
      <c r="GB92" s="229"/>
      <c r="GC92" s="229"/>
      <c r="GD92" s="229"/>
      <c r="GE92" s="229"/>
      <c r="GF92" s="229"/>
      <c r="GG92" s="229"/>
      <c r="GH92" s="229"/>
      <c r="GI92" s="229"/>
      <c r="GJ92" s="229"/>
      <c r="GK92" s="229"/>
      <c r="GL92" s="229"/>
      <c r="GM92" s="229"/>
      <c r="GN92" s="229"/>
      <c r="GO92" s="229"/>
      <c r="GP92" s="229"/>
      <c r="GQ92" s="229"/>
      <c r="GR92" s="229"/>
      <c r="GS92" s="229"/>
      <c r="GT92" s="229"/>
      <c r="GU92" s="229"/>
      <c r="GV92" s="229"/>
      <c r="GW92" s="229"/>
      <c r="GX92" s="229"/>
      <c r="GY92" s="229"/>
      <c r="GZ92" s="229"/>
      <c r="HA92" s="229"/>
      <c r="HB92" s="229"/>
      <c r="HC92" s="229"/>
      <c r="HD92" s="229"/>
      <c r="HE92" s="229"/>
      <c r="HF92" s="229"/>
      <c r="HG92" s="229"/>
      <c r="HH92" s="229"/>
      <c r="HI92" s="229"/>
      <c r="HJ92" s="229"/>
      <c r="HK92" s="229"/>
      <c r="HL92" s="229"/>
      <c r="HM92" s="229"/>
      <c r="HN92" s="229"/>
      <c r="HO92" s="229"/>
      <c r="HP92" s="229"/>
      <c r="HQ92" s="229"/>
      <c r="HR92" s="229"/>
      <c r="HS92" s="229"/>
      <c r="HT92" s="229"/>
      <c r="HU92" s="229"/>
      <c r="HV92" s="229"/>
      <c r="HW92" s="229"/>
      <c r="HX92" s="229"/>
      <c r="HY92" s="229"/>
      <c r="HZ92" s="229"/>
      <c r="IA92" s="229"/>
      <c r="IB92" s="229"/>
      <c r="IC92" s="229"/>
      <c r="ID92" s="229"/>
      <c r="IE92" s="229"/>
      <c r="IF92" s="229"/>
      <c r="IG92" s="229"/>
      <c r="IH92" s="229"/>
      <c r="II92" s="229"/>
      <c r="IJ92" s="229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ht="18">
      <c r="A93" s="234" t="s">
        <v>322</v>
      </c>
      <c r="B93" s="241">
        <v>94449.62</v>
      </c>
      <c r="C93" s="241">
        <v>-43641.47</v>
      </c>
      <c r="D93" s="244"/>
      <c r="E93" s="245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  <c r="FH93" s="229"/>
      <c r="FI93" s="229"/>
      <c r="FJ93" s="229"/>
      <c r="FK93" s="229"/>
      <c r="FL93" s="229"/>
      <c r="FM93" s="229"/>
      <c r="FN93" s="229"/>
      <c r="FO93" s="229"/>
      <c r="FP93" s="229"/>
      <c r="FQ93" s="229"/>
      <c r="FR93" s="229"/>
      <c r="FS93" s="229"/>
      <c r="FT93" s="229"/>
      <c r="FU93" s="229"/>
      <c r="FV93" s="229"/>
      <c r="FW93" s="229"/>
      <c r="FX93" s="229"/>
      <c r="FY93" s="229"/>
      <c r="FZ93" s="229"/>
      <c r="GA93" s="229"/>
      <c r="GB93" s="229"/>
      <c r="GC93" s="229"/>
      <c r="GD93" s="229"/>
      <c r="GE93" s="229"/>
      <c r="GF93" s="229"/>
      <c r="GG93" s="229"/>
      <c r="GH93" s="229"/>
      <c r="GI93" s="229"/>
      <c r="GJ93" s="229"/>
      <c r="GK93" s="229"/>
      <c r="GL93" s="229"/>
      <c r="GM93" s="229"/>
      <c r="GN93" s="229"/>
      <c r="GO93" s="229"/>
      <c r="GP93" s="229"/>
      <c r="GQ93" s="229"/>
      <c r="GR93" s="229"/>
      <c r="GS93" s="229"/>
      <c r="GT93" s="229"/>
      <c r="GU93" s="229"/>
      <c r="GV93" s="229"/>
      <c r="GW93" s="229"/>
      <c r="GX93" s="229"/>
      <c r="GY93" s="229"/>
      <c r="GZ93" s="229"/>
      <c r="HA93" s="229"/>
      <c r="HB93" s="229"/>
      <c r="HC93" s="229"/>
      <c r="HD93" s="229"/>
      <c r="HE93" s="229"/>
      <c r="HF93" s="229"/>
      <c r="HG93" s="229"/>
      <c r="HH93" s="229"/>
      <c r="HI93" s="229"/>
      <c r="HJ93" s="229"/>
      <c r="HK93" s="229"/>
      <c r="HL93" s="229"/>
      <c r="HM93" s="229"/>
      <c r="HN93" s="229"/>
      <c r="HO93" s="229"/>
      <c r="HP93" s="229"/>
      <c r="HQ93" s="229"/>
      <c r="HR93" s="229"/>
      <c r="HS93" s="229"/>
      <c r="HT93" s="229"/>
      <c r="HU93" s="229"/>
      <c r="HV93" s="229"/>
      <c r="HW93" s="229"/>
      <c r="HX93" s="229"/>
      <c r="HY93" s="229"/>
      <c r="HZ93" s="229"/>
      <c r="IA93" s="229"/>
      <c r="IB93" s="229"/>
      <c r="IC93" s="229"/>
      <c r="ID93" s="229"/>
      <c r="IE93" s="229"/>
      <c r="IF93" s="229"/>
      <c r="IG93" s="229"/>
      <c r="IH93" s="229"/>
      <c r="II93" s="229"/>
      <c r="IJ93" s="229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ht="18">
      <c r="A94" s="234" t="s">
        <v>323</v>
      </c>
      <c r="B94" s="241">
        <v>114545.47</v>
      </c>
      <c r="C94" s="241">
        <v>-5560.89</v>
      </c>
      <c r="D94" s="244"/>
      <c r="E94" s="245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29"/>
      <c r="ET94" s="229"/>
      <c r="EU94" s="229"/>
      <c r="EV94" s="229"/>
      <c r="EW94" s="229"/>
      <c r="EX94" s="229"/>
      <c r="EY94" s="229"/>
      <c r="EZ94" s="229"/>
      <c r="FA94" s="229"/>
      <c r="FB94" s="229"/>
      <c r="FC94" s="229"/>
      <c r="FD94" s="229"/>
      <c r="FE94" s="229"/>
      <c r="FF94" s="229"/>
      <c r="FG94" s="229"/>
      <c r="FH94" s="229"/>
      <c r="FI94" s="229"/>
      <c r="FJ94" s="229"/>
      <c r="FK94" s="229"/>
      <c r="FL94" s="229"/>
      <c r="FM94" s="229"/>
      <c r="FN94" s="229"/>
      <c r="FO94" s="229"/>
      <c r="FP94" s="229"/>
      <c r="FQ94" s="229"/>
      <c r="FR94" s="229"/>
      <c r="FS94" s="229"/>
      <c r="FT94" s="229"/>
      <c r="FU94" s="229"/>
      <c r="FV94" s="229"/>
      <c r="FW94" s="229"/>
      <c r="FX94" s="229"/>
      <c r="FY94" s="229"/>
      <c r="FZ94" s="229"/>
      <c r="GA94" s="229"/>
      <c r="GB94" s="229"/>
      <c r="GC94" s="229"/>
      <c r="GD94" s="229"/>
      <c r="GE94" s="229"/>
      <c r="GF94" s="229"/>
      <c r="GG94" s="229"/>
      <c r="GH94" s="229"/>
      <c r="GI94" s="229"/>
      <c r="GJ94" s="229"/>
      <c r="GK94" s="229"/>
      <c r="GL94" s="229"/>
      <c r="GM94" s="229"/>
      <c r="GN94" s="229"/>
      <c r="GO94" s="229"/>
      <c r="GP94" s="229"/>
      <c r="GQ94" s="229"/>
      <c r="GR94" s="229"/>
      <c r="GS94" s="229"/>
      <c r="GT94" s="229"/>
      <c r="GU94" s="229"/>
      <c r="GV94" s="229"/>
      <c r="GW94" s="229"/>
      <c r="GX94" s="229"/>
      <c r="GY94" s="229"/>
      <c r="GZ94" s="229"/>
      <c r="HA94" s="229"/>
      <c r="HB94" s="229"/>
      <c r="HC94" s="229"/>
      <c r="HD94" s="229"/>
      <c r="HE94" s="229"/>
      <c r="HF94" s="229"/>
      <c r="HG94" s="229"/>
      <c r="HH94" s="229"/>
      <c r="HI94" s="229"/>
      <c r="HJ94" s="229"/>
      <c r="HK94" s="229"/>
      <c r="HL94" s="229"/>
      <c r="HM94" s="229"/>
      <c r="HN94" s="229"/>
      <c r="HO94" s="229"/>
      <c r="HP94" s="229"/>
      <c r="HQ94" s="229"/>
      <c r="HR94" s="229"/>
      <c r="HS94" s="229"/>
      <c r="HT94" s="229"/>
      <c r="HU94" s="229"/>
      <c r="HV94" s="229"/>
      <c r="HW94" s="229"/>
      <c r="HX94" s="229"/>
      <c r="HY94" s="229"/>
      <c r="HZ94" s="229"/>
      <c r="IA94" s="229"/>
      <c r="IB94" s="229"/>
      <c r="IC94" s="229"/>
      <c r="ID94" s="229"/>
      <c r="IE94" s="229"/>
      <c r="IF94" s="229"/>
      <c r="IG94" s="229"/>
      <c r="IH94" s="229"/>
      <c r="II94" s="229"/>
      <c r="IJ94" s="229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ht="18.75" thickBot="1">
      <c r="A95" s="237" t="s">
        <v>220</v>
      </c>
      <c r="B95" s="246">
        <f>SUM(B90:B94)</f>
        <v>324172.73</v>
      </c>
      <c r="C95" s="246">
        <f>SUM(C90:C94)</f>
        <v>72212.55</v>
      </c>
      <c r="D95" s="246">
        <f>C95-B95</f>
        <v>-251960.18</v>
      </c>
      <c r="E95" s="247">
        <f>D95/B95</f>
        <v>-0.7772405161902421</v>
      </c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  <c r="EF95" s="229"/>
      <c r="EG95" s="229"/>
      <c r="EH95" s="229"/>
      <c r="EI95" s="229"/>
      <c r="EJ95" s="229"/>
      <c r="EK95" s="229"/>
      <c r="EL95" s="229"/>
      <c r="EM95" s="229"/>
      <c r="EN95" s="229"/>
      <c r="EO95" s="229"/>
      <c r="EP95" s="229"/>
      <c r="EQ95" s="229"/>
      <c r="ER95" s="229"/>
      <c r="ES95" s="229"/>
      <c r="ET95" s="229"/>
      <c r="EU95" s="229"/>
      <c r="EV95" s="229"/>
      <c r="EW95" s="229"/>
      <c r="EX95" s="229"/>
      <c r="EY95" s="229"/>
      <c r="EZ95" s="229"/>
      <c r="FA95" s="229"/>
      <c r="FB95" s="229"/>
      <c r="FC95" s="229"/>
      <c r="FD95" s="229"/>
      <c r="FE95" s="229"/>
      <c r="FF95" s="229"/>
      <c r="FG95" s="229"/>
      <c r="FH95" s="229"/>
      <c r="FI95" s="229"/>
      <c r="FJ95" s="229"/>
      <c r="FK95" s="229"/>
      <c r="FL95" s="229"/>
      <c r="FM95" s="229"/>
      <c r="FN95" s="229"/>
      <c r="FO95" s="229"/>
      <c r="FP95" s="229"/>
      <c r="FQ95" s="229"/>
      <c r="FR95" s="229"/>
      <c r="FS95" s="229"/>
      <c r="FT95" s="229"/>
      <c r="FU95" s="229"/>
      <c r="FV95" s="229"/>
      <c r="FW95" s="229"/>
      <c r="FX95" s="229"/>
      <c r="FY95" s="229"/>
      <c r="FZ95" s="229"/>
      <c r="GA95" s="229"/>
      <c r="GB95" s="229"/>
      <c r="GC95" s="229"/>
      <c r="GD95" s="229"/>
      <c r="GE95" s="229"/>
      <c r="GF95" s="229"/>
      <c r="GG95" s="229"/>
      <c r="GH95" s="229"/>
      <c r="GI95" s="229"/>
      <c r="GJ95" s="229"/>
      <c r="GK95" s="229"/>
      <c r="GL95" s="229"/>
      <c r="GM95" s="229"/>
      <c r="GN95" s="229"/>
      <c r="GO95" s="229"/>
      <c r="GP95" s="229"/>
      <c r="GQ95" s="229"/>
      <c r="GR95" s="229"/>
      <c r="GS95" s="229"/>
      <c r="GT95" s="229"/>
      <c r="GU95" s="229"/>
      <c r="GV95" s="229"/>
      <c r="GW95" s="229"/>
      <c r="GX95" s="229"/>
      <c r="GY95" s="229"/>
      <c r="GZ95" s="229"/>
      <c r="HA95" s="229"/>
      <c r="HB95" s="229"/>
      <c r="HC95" s="229"/>
      <c r="HD95" s="229"/>
      <c r="HE95" s="229"/>
      <c r="HF95" s="229"/>
      <c r="HG95" s="229"/>
      <c r="HH95" s="229"/>
      <c r="HI95" s="229"/>
      <c r="HJ95" s="229"/>
      <c r="HK95" s="229"/>
      <c r="HL95" s="229"/>
      <c r="HM95" s="229"/>
      <c r="HN95" s="229"/>
      <c r="HO95" s="229"/>
      <c r="HP95" s="229"/>
      <c r="HQ95" s="229"/>
      <c r="HR95" s="229"/>
      <c r="HS95" s="229"/>
      <c r="HT95" s="229"/>
      <c r="HU95" s="229"/>
      <c r="HV95" s="229"/>
      <c r="HW95" s="229"/>
      <c r="HX95" s="229"/>
      <c r="HY95" s="229"/>
      <c r="HZ95" s="229"/>
      <c r="IA95" s="229"/>
      <c r="IB95" s="229"/>
      <c r="IC95" s="229"/>
      <c r="ID95" s="229"/>
      <c r="IE95" s="229"/>
      <c r="IF95" s="229"/>
      <c r="IG95" s="229"/>
      <c r="IH95" s="229"/>
      <c r="II95" s="229"/>
      <c r="IJ95" s="229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ht="18.75" thickTop="1">
      <c r="A96" s="233" t="s">
        <v>324</v>
      </c>
      <c r="B96" s="234"/>
      <c r="C96" s="234"/>
      <c r="D96" s="234"/>
      <c r="E96" s="235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29"/>
      <c r="CY96" s="229"/>
      <c r="CZ96" s="229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  <c r="EF96" s="229"/>
      <c r="EG96" s="229"/>
      <c r="EH96" s="229"/>
      <c r="EI96" s="229"/>
      <c r="EJ96" s="229"/>
      <c r="EK96" s="229"/>
      <c r="EL96" s="229"/>
      <c r="EM96" s="229"/>
      <c r="EN96" s="229"/>
      <c r="EO96" s="229"/>
      <c r="EP96" s="229"/>
      <c r="EQ96" s="229"/>
      <c r="ER96" s="229"/>
      <c r="ES96" s="229"/>
      <c r="ET96" s="229"/>
      <c r="EU96" s="229"/>
      <c r="EV96" s="229"/>
      <c r="EW96" s="229"/>
      <c r="EX96" s="229"/>
      <c r="EY96" s="229"/>
      <c r="EZ96" s="229"/>
      <c r="FA96" s="229"/>
      <c r="FB96" s="229"/>
      <c r="FC96" s="229"/>
      <c r="FD96" s="229"/>
      <c r="FE96" s="229"/>
      <c r="FF96" s="229"/>
      <c r="FG96" s="229"/>
      <c r="FH96" s="229"/>
      <c r="FI96" s="229"/>
      <c r="FJ96" s="229"/>
      <c r="FK96" s="229"/>
      <c r="FL96" s="229"/>
      <c r="FM96" s="229"/>
      <c r="FN96" s="229"/>
      <c r="FO96" s="229"/>
      <c r="FP96" s="229"/>
      <c r="FQ96" s="229"/>
      <c r="FR96" s="229"/>
      <c r="FS96" s="229"/>
      <c r="FT96" s="229"/>
      <c r="FU96" s="229"/>
      <c r="FV96" s="229"/>
      <c r="FW96" s="229"/>
      <c r="FX96" s="229"/>
      <c r="FY96" s="229"/>
      <c r="FZ96" s="229"/>
      <c r="GA96" s="229"/>
      <c r="GB96" s="229"/>
      <c r="GC96" s="229"/>
      <c r="GD96" s="229"/>
      <c r="GE96" s="229"/>
      <c r="GF96" s="229"/>
      <c r="GG96" s="229"/>
      <c r="GH96" s="229"/>
      <c r="GI96" s="229"/>
      <c r="GJ96" s="229"/>
      <c r="GK96" s="229"/>
      <c r="GL96" s="229"/>
      <c r="GM96" s="229"/>
      <c r="GN96" s="229"/>
      <c r="GO96" s="229"/>
      <c r="GP96" s="229"/>
      <c r="GQ96" s="229"/>
      <c r="GR96" s="229"/>
      <c r="GS96" s="229"/>
      <c r="GT96" s="229"/>
      <c r="GU96" s="229"/>
      <c r="GV96" s="229"/>
      <c r="GW96" s="229"/>
      <c r="GX96" s="229"/>
      <c r="GY96" s="229"/>
      <c r="GZ96" s="229"/>
      <c r="HA96" s="229"/>
      <c r="HB96" s="229"/>
      <c r="HC96" s="229"/>
      <c r="HD96" s="229"/>
      <c r="HE96" s="229"/>
      <c r="HF96" s="229"/>
      <c r="HG96" s="229"/>
      <c r="HH96" s="229"/>
      <c r="HI96" s="229"/>
      <c r="HJ96" s="229"/>
      <c r="HK96" s="229"/>
      <c r="HL96" s="229"/>
      <c r="HM96" s="229"/>
      <c r="HN96" s="229"/>
      <c r="HO96" s="229"/>
      <c r="HP96" s="229"/>
      <c r="HQ96" s="229"/>
      <c r="HR96" s="229"/>
      <c r="HS96" s="229"/>
      <c r="HT96" s="229"/>
      <c r="HU96" s="229"/>
      <c r="HV96" s="229"/>
      <c r="HW96" s="229"/>
      <c r="HX96" s="229"/>
      <c r="HY96" s="229"/>
      <c r="HZ96" s="229"/>
      <c r="IA96" s="229"/>
      <c r="IB96" s="229"/>
      <c r="IC96" s="229"/>
      <c r="ID96" s="229"/>
      <c r="IE96" s="229"/>
      <c r="IF96" s="229"/>
      <c r="IG96" s="229"/>
      <c r="IH96" s="229"/>
      <c r="II96" s="229"/>
      <c r="IJ96" s="229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ht="18">
      <c r="A97" s="234" t="s">
        <v>325</v>
      </c>
      <c r="B97" s="241">
        <v>5904505.53</v>
      </c>
      <c r="C97" s="241">
        <v>6905889.64</v>
      </c>
      <c r="D97" s="244"/>
      <c r="E97" s="245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  <c r="EF97" s="229"/>
      <c r="EG97" s="229"/>
      <c r="EH97" s="229"/>
      <c r="EI97" s="229"/>
      <c r="EJ97" s="229"/>
      <c r="EK97" s="229"/>
      <c r="EL97" s="229"/>
      <c r="EM97" s="229"/>
      <c r="EN97" s="229"/>
      <c r="EO97" s="229"/>
      <c r="EP97" s="229"/>
      <c r="EQ97" s="229"/>
      <c r="ER97" s="229"/>
      <c r="ES97" s="229"/>
      <c r="ET97" s="229"/>
      <c r="EU97" s="229"/>
      <c r="EV97" s="229"/>
      <c r="EW97" s="229"/>
      <c r="EX97" s="229"/>
      <c r="EY97" s="229"/>
      <c r="EZ97" s="229"/>
      <c r="FA97" s="229"/>
      <c r="FB97" s="229"/>
      <c r="FC97" s="229"/>
      <c r="FD97" s="229"/>
      <c r="FE97" s="229"/>
      <c r="FF97" s="229"/>
      <c r="FG97" s="229"/>
      <c r="FH97" s="229"/>
      <c r="FI97" s="229"/>
      <c r="FJ97" s="229"/>
      <c r="FK97" s="229"/>
      <c r="FL97" s="229"/>
      <c r="FM97" s="229"/>
      <c r="FN97" s="229"/>
      <c r="FO97" s="229"/>
      <c r="FP97" s="229"/>
      <c r="FQ97" s="229"/>
      <c r="FR97" s="229"/>
      <c r="FS97" s="229"/>
      <c r="FT97" s="229"/>
      <c r="FU97" s="229"/>
      <c r="FV97" s="229"/>
      <c r="FW97" s="229"/>
      <c r="FX97" s="229"/>
      <c r="FY97" s="229"/>
      <c r="FZ97" s="229"/>
      <c r="GA97" s="229"/>
      <c r="GB97" s="229"/>
      <c r="GC97" s="229"/>
      <c r="GD97" s="229"/>
      <c r="GE97" s="229"/>
      <c r="GF97" s="229"/>
      <c r="GG97" s="229"/>
      <c r="GH97" s="229"/>
      <c r="GI97" s="229"/>
      <c r="GJ97" s="229"/>
      <c r="GK97" s="229"/>
      <c r="GL97" s="229"/>
      <c r="GM97" s="229"/>
      <c r="GN97" s="229"/>
      <c r="GO97" s="229"/>
      <c r="GP97" s="229"/>
      <c r="GQ97" s="229"/>
      <c r="GR97" s="229"/>
      <c r="GS97" s="229"/>
      <c r="GT97" s="229"/>
      <c r="GU97" s="229"/>
      <c r="GV97" s="229"/>
      <c r="GW97" s="229"/>
      <c r="GX97" s="229"/>
      <c r="GY97" s="229"/>
      <c r="GZ97" s="229"/>
      <c r="HA97" s="229"/>
      <c r="HB97" s="229"/>
      <c r="HC97" s="229"/>
      <c r="HD97" s="229"/>
      <c r="HE97" s="229"/>
      <c r="HF97" s="229"/>
      <c r="HG97" s="229"/>
      <c r="HH97" s="229"/>
      <c r="HI97" s="229"/>
      <c r="HJ97" s="229"/>
      <c r="HK97" s="229"/>
      <c r="HL97" s="229"/>
      <c r="HM97" s="229"/>
      <c r="HN97" s="229"/>
      <c r="HO97" s="229"/>
      <c r="HP97" s="229"/>
      <c r="HQ97" s="229"/>
      <c r="HR97" s="229"/>
      <c r="HS97" s="229"/>
      <c r="HT97" s="229"/>
      <c r="HU97" s="229"/>
      <c r="HV97" s="229"/>
      <c r="HW97" s="229"/>
      <c r="HX97" s="229"/>
      <c r="HY97" s="229"/>
      <c r="HZ97" s="229"/>
      <c r="IA97" s="229"/>
      <c r="IB97" s="229"/>
      <c r="IC97" s="229"/>
      <c r="ID97" s="229"/>
      <c r="IE97" s="229"/>
      <c r="IF97" s="229"/>
      <c r="IG97" s="229"/>
      <c r="IH97" s="229"/>
      <c r="II97" s="229"/>
      <c r="IJ97" s="229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ht="18">
      <c r="A98" s="234" t="s">
        <v>326</v>
      </c>
      <c r="B98" s="241">
        <v>71872.5</v>
      </c>
      <c r="C98" s="241">
        <v>79998.5</v>
      </c>
      <c r="D98" s="244"/>
      <c r="E98" s="245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  <c r="EF98" s="229"/>
      <c r="EG98" s="229"/>
      <c r="EH98" s="229"/>
      <c r="EI98" s="229"/>
      <c r="EJ98" s="229"/>
      <c r="EK98" s="229"/>
      <c r="EL98" s="229"/>
      <c r="EM98" s="229"/>
      <c r="EN98" s="229"/>
      <c r="EO98" s="229"/>
      <c r="EP98" s="229"/>
      <c r="EQ98" s="229"/>
      <c r="ER98" s="229"/>
      <c r="ES98" s="229"/>
      <c r="ET98" s="229"/>
      <c r="EU98" s="229"/>
      <c r="EV98" s="229"/>
      <c r="EW98" s="229"/>
      <c r="EX98" s="229"/>
      <c r="EY98" s="229"/>
      <c r="EZ98" s="229"/>
      <c r="FA98" s="229"/>
      <c r="FB98" s="229"/>
      <c r="FC98" s="229"/>
      <c r="FD98" s="229"/>
      <c r="FE98" s="229"/>
      <c r="FF98" s="229"/>
      <c r="FG98" s="229"/>
      <c r="FH98" s="229"/>
      <c r="FI98" s="229"/>
      <c r="FJ98" s="229"/>
      <c r="FK98" s="229"/>
      <c r="FL98" s="229"/>
      <c r="FM98" s="229"/>
      <c r="FN98" s="229"/>
      <c r="FO98" s="229"/>
      <c r="FP98" s="229"/>
      <c r="FQ98" s="229"/>
      <c r="FR98" s="229"/>
      <c r="FS98" s="229"/>
      <c r="FT98" s="229"/>
      <c r="FU98" s="229"/>
      <c r="FV98" s="229"/>
      <c r="FW98" s="229"/>
      <c r="FX98" s="229"/>
      <c r="FY98" s="229"/>
      <c r="FZ98" s="229"/>
      <c r="GA98" s="229"/>
      <c r="GB98" s="229"/>
      <c r="GC98" s="229"/>
      <c r="GD98" s="229"/>
      <c r="GE98" s="229"/>
      <c r="GF98" s="229"/>
      <c r="GG98" s="229"/>
      <c r="GH98" s="229"/>
      <c r="GI98" s="229"/>
      <c r="GJ98" s="229"/>
      <c r="GK98" s="229"/>
      <c r="GL98" s="229"/>
      <c r="GM98" s="229"/>
      <c r="GN98" s="229"/>
      <c r="GO98" s="229"/>
      <c r="GP98" s="229"/>
      <c r="GQ98" s="229"/>
      <c r="GR98" s="229"/>
      <c r="GS98" s="229"/>
      <c r="GT98" s="229"/>
      <c r="GU98" s="229"/>
      <c r="GV98" s="229"/>
      <c r="GW98" s="229"/>
      <c r="GX98" s="229"/>
      <c r="GY98" s="229"/>
      <c r="GZ98" s="229"/>
      <c r="HA98" s="229"/>
      <c r="HB98" s="229"/>
      <c r="HC98" s="229"/>
      <c r="HD98" s="229"/>
      <c r="HE98" s="229"/>
      <c r="HF98" s="229"/>
      <c r="HG98" s="229"/>
      <c r="HH98" s="229"/>
      <c r="HI98" s="229"/>
      <c r="HJ98" s="229"/>
      <c r="HK98" s="229"/>
      <c r="HL98" s="229"/>
      <c r="HM98" s="229"/>
      <c r="HN98" s="229"/>
      <c r="HO98" s="229"/>
      <c r="HP98" s="229"/>
      <c r="HQ98" s="229"/>
      <c r="HR98" s="229"/>
      <c r="HS98" s="229"/>
      <c r="HT98" s="229"/>
      <c r="HU98" s="229"/>
      <c r="HV98" s="229"/>
      <c r="HW98" s="229"/>
      <c r="HX98" s="229"/>
      <c r="HY98" s="229"/>
      <c r="HZ98" s="229"/>
      <c r="IA98" s="229"/>
      <c r="IB98" s="229"/>
      <c r="IC98" s="229"/>
      <c r="ID98" s="229"/>
      <c r="IE98" s="229"/>
      <c r="IF98" s="229"/>
      <c r="IG98" s="229"/>
      <c r="IH98" s="229"/>
      <c r="II98" s="229"/>
      <c r="IJ98" s="229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ht="18">
      <c r="A99" s="234" t="s">
        <v>327</v>
      </c>
      <c r="B99" s="241">
        <v>185043.82</v>
      </c>
      <c r="C99" s="241">
        <v>189235.7</v>
      </c>
      <c r="D99" s="244"/>
      <c r="E99" s="245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  <c r="EF99" s="229"/>
      <c r="EG99" s="229"/>
      <c r="EH99" s="229"/>
      <c r="EI99" s="229"/>
      <c r="EJ99" s="229"/>
      <c r="EK99" s="229"/>
      <c r="EL99" s="229"/>
      <c r="EM99" s="229"/>
      <c r="EN99" s="229"/>
      <c r="EO99" s="229"/>
      <c r="EP99" s="229"/>
      <c r="EQ99" s="229"/>
      <c r="ER99" s="229"/>
      <c r="ES99" s="229"/>
      <c r="ET99" s="229"/>
      <c r="EU99" s="229"/>
      <c r="EV99" s="229"/>
      <c r="EW99" s="229"/>
      <c r="EX99" s="229"/>
      <c r="EY99" s="229"/>
      <c r="EZ99" s="229"/>
      <c r="FA99" s="229"/>
      <c r="FB99" s="229"/>
      <c r="FC99" s="229"/>
      <c r="FD99" s="229"/>
      <c r="FE99" s="229"/>
      <c r="FF99" s="229"/>
      <c r="FG99" s="229"/>
      <c r="FH99" s="229"/>
      <c r="FI99" s="229"/>
      <c r="FJ99" s="229"/>
      <c r="FK99" s="229"/>
      <c r="FL99" s="229"/>
      <c r="FM99" s="229"/>
      <c r="FN99" s="229"/>
      <c r="FO99" s="229"/>
      <c r="FP99" s="229"/>
      <c r="FQ99" s="229"/>
      <c r="FR99" s="229"/>
      <c r="FS99" s="229"/>
      <c r="FT99" s="229"/>
      <c r="FU99" s="229"/>
      <c r="FV99" s="229"/>
      <c r="FW99" s="229"/>
      <c r="FX99" s="229"/>
      <c r="FY99" s="229"/>
      <c r="FZ99" s="229"/>
      <c r="GA99" s="229"/>
      <c r="GB99" s="229"/>
      <c r="GC99" s="229"/>
      <c r="GD99" s="229"/>
      <c r="GE99" s="229"/>
      <c r="GF99" s="229"/>
      <c r="GG99" s="229"/>
      <c r="GH99" s="229"/>
      <c r="GI99" s="229"/>
      <c r="GJ99" s="229"/>
      <c r="GK99" s="229"/>
      <c r="GL99" s="229"/>
      <c r="GM99" s="229"/>
      <c r="GN99" s="229"/>
      <c r="GO99" s="229"/>
      <c r="GP99" s="229"/>
      <c r="GQ99" s="229"/>
      <c r="GR99" s="229"/>
      <c r="GS99" s="229"/>
      <c r="GT99" s="229"/>
      <c r="GU99" s="229"/>
      <c r="GV99" s="229"/>
      <c r="GW99" s="229"/>
      <c r="GX99" s="229"/>
      <c r="GY99" s="229"/>
      <c r="GZ99" s="229"/>
      <c r="HA99" s="229"/>
      <c r="HB99" s="229"/>
      <c r="HC99" s="229"/>
      <c r="HD99" s="229"/>
      <c r="HE99" s="229"/>
      <c r="HF99" s="229"/>
      <c r="HG99" s="229"/>
      <c r="HH99" s="229"/>
      <c r="HI99" s="229"/>
      <c r="HJ99" s="229"/>
      <c r="HK99" s="229"/>
      <c r="HL99" s="229"/>
      <c r="HM99" s="229"/>
      <c r="HN99" s="229"/>
      <c r="HO99" s="229"/>
      <c r="HP99" s="229"/>
      <c r="HQ99" s="229"/>
      <c r="HR99" s="229"/>
      <c r="HS99" s="229"/>
      <c r="HT99" s="229"/>
      <c r="HU99" s="229"/>
      <c r="HV99" s="229"/>
      <c r="HW99" s="229"/>
      <c r="HX99" s="229"/>
      <c r="HY99" s="229"/>
      <c r="HZ99" s="229"/>
      <c r="IA99" s="229"/>
      <c r="IB99" s="229"/>
      <c r="IC99" s="229"/>
      <c r="ID99" s="229"/>
      <c r="IE99" s="229"/>
      <c r="IF99" s="229"/>
      <c r="IG99" s="229"/>
      <c r="IH99" s="229"/>
      <c r="II99" s="229"/>
      <c r="IJ99" s="229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ht="18">
      <c r="A100" s="234" t="s">
        <v>328</v>
      </c>
      <c r="B100" s="241">
        <v>481376.38</v>
      </c>
      <c r="C100" s="241">
        <v>431888.98</v>
      </c>
      <c r="D100" s="244" t="s">
        <v>106</v>
      </c>
      <c r="E100" s="248" t="s">
        <v>106</v>
      </c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  <c r="EF100" s="229"/>
      <c r="EG100" s="229"/>
      <c r="EH100" s="229"/>
      <c r="EI100" s="229"/>
      <c r="EJ100" s="229"/>
      <c r="EK100" s="229"/>
      <c r="EL100" s="229"/>
      <c r="EM100" s="229"/>
      <c r="EN100" s="229"/>
      <c r="EO100" s="229"/>
      <c r="EP100" s="229"/>
      <c r="EQ100" s="229"/>
      <c r="ER100" s="229"/>
      <c r="ES100" s="229"/>
      <c r="ET100" s="229"/>
      <c r="EU100" s="229"/>
      <c r="EV100" s="229"/>
      <c r="EW100" s="229"/>
      <c r="EX100" s="229"/>
      <c r="EY100" s="229"/>
      <c r="EZ100" s="229"/>
      <c r="FA100" s="229"/>
      <c r="FB100" s="229"/>
      <c r="FC100" s="229"/>
      <c r="FD100" s="229"/>
      <c r="FE100" s="229"/>
      <c r="FF100" s="229"/>
      <c r="FG100" s="229"/>
      <c r="FH100" s="229"/>
      <c r="FI100" s="229"/>
      <c r="FJ100" s="229"/>
      <c r="FK100" s="229"/>
      <c r="FL100" s="229"/>
      <c r="FM100" s="229"/>
      <c r="FN100" s="229"/>
      <c r="FO100" s="229"/>
      <c r="FP100" s="229"/>
      <c r="FQ100" s="229"/>
      <c r="FR100" s="229"/>
      <c r="FS100" s="229"/>
      <c r="FT100" s="229"/>
      <c r="FU100" s="229"/>
      <c r="FV100" s="229"/>
      <c r="FW100" s="229"/>
      <c r="FX100" s="229"/>
      <c r="FY100" s="229"/>
      <c r="FZ100" s="229"/>
      <c r="GA100" s="229"/>
      <c r="GB100" s="229"/>
      <c r="GC100" s="229"/>
      <c r="GD100" s="229"/>
      <c r="GE100" s="229"/>
      <c r="GF100" s="229"/>
      <c r="GG100" s="229"/>
      <c r="GH100" s="229"/>
      <c r="GI100" s="229"/>
      <c r="GJ100" s="229"/>
      <c r="GK100" s="229"/>
      <c r="GL100" s="229"/>
      <c r="GM100" s="229"/>
      <c r="GN100" s="229"/>
      <c r="GO100" s="229"/>
      <c r="GP100" s="229"/>
      <c r="GQ100" s="229"/>
      <c r="GR100" s="229"/>
      <c r="GS100" s="229"/>
      <c r="GT100" s="229"/>
      <c r="GU100" s="229"/>
      <c r="GV100" s="229"/>
      <c r="GW100" s="229"/>
      <c r="GX100" s="229"/>
      <c r="GY100" s="229"/>
      <c r="GZ100" s="229"/>
      <c r="HA100" s="229"/>
      <c r="HB100" s="229"/>
      <c r="HC100" s="229"/>
      <c r="HD100" s="229"/>
      <c r="HE100" s="229"/>
      <c r="HF100" s="229"/>
      <c r="HG100" s="229"/>
      <c r="HH100" s="229"/>
      <c r="HI100" s="229"/>
      <c r="HJ100" s="229"/>
      <c r="HK100" s="229"/>
      <c r="HL100" s="229"/>
      <c r="HM100" s="229"/>
      <c r="HN100" s="229"/>
      <c r="HO100" s="229"/>
      <c r="HP100" s="229"/>
      <c r="HQ100" s="229"/>
      <c r="HR100" s="229"/>
      <c r="HS100" s="229"/>
      <c r="HT100" s="229"/>
      <c r="HU100" s="229"/>
      <c r="HV100" s="229"/>
      <c r="HW100" s="229"/>
      <c r="HX100" s="229"/>
      <c r="HY100" s="229"/>
      <c r="HZ100" s="229"/>
      <c r="IA100" s="229"/>
      <c r="IB100" s="229"/>
      <c r="IC100" s="229"/>
      <c r="ID100" s="229"/>
      <c r="IE100" s="229"/>
      <c r="IF100" s="229"/>
      <c r="IG100" s="229"/>
      <c r="IH100" s="229"/>
      <c r="II100" s="229"/>
      <c r="IJ100" s="229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ht="18">
      <c r="A101" s="234" t="s">
        <v>329</v>
      </c>
      <c r="B101" s="241">
        <v>60340.59</v>
      </c>
      <c r="C101" s="241">
        <v>55825.74</v>
      </c>
      <c r="D101" s="244"/>
      <c r="E101" s="245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  <c r="EF101" s="229"/>
      <c r="EG101" s="229"/>
      <c r="EH101" s="229"/>
      <c r="EI101" s="229"/>
      <c r="EJ101" s="229"/>
      <c r="EK101" s="229"/>
      <c r="EL101" s="229"/>
      <c r="EM101" s="229"/>
      <c r="EN101" s="229"/>
      <c r="EO101" s="229"/>
      <c r="EP101" s="229"/>
      <c r="EQ101" s="229"/>
      <c r="ER101" s="229"/>
      <c r="ES101" s="229"/>
      <c r="ET101" s="229"/>
      <c r="EU101" s="229"/>
      <c r="EV101" s="229"/>
      <c r="EW101" s="229"/>
      <c r="EX101" s="229"/>
      <c r="EY101" s="229"/>
      <c r="EZ101" s="229"/>
      <c r="FA101" s="229"/>
      <c r="FB101" s="229"/>
      <c r="FC101" s="229"/>
      <c r="FD101" s="229"/>
      <c r="FE101" s="229"/>
      <c r="FF101" s="229"/>
      <c r="FG101" s="229"/>
      <c r="FH101" s="229"/>
      <c r="FI101" s="229"/>
      <c r="FJ101" s="229"/>
      <c r="FK101" s="229"/>
      <c r="FL101" s="229"/>
      <c r="FM101" s="229"/>
      <c r="FN101" s="229"/>
      <c r="FO101" s="229"/>
      <c r="FP101" s="229"/>
      <c r="FQ101" s="229"/>
      <c r="FR101" s="229"/>
      <c r="FS101" s="229"/>
      <c r="FT101" s="229"/>
      <c r="FU101" s="229"/>
      <c r="FV101" s="229"/>
      <c r="FW101" s="229"/>
      <c r="FX101" s="229"/>
      <c r="FY101" s="229"/>
      <c r="FZ101" s="229"/>
      <c r="GA101" s="229"/>
      <c r="GB101" s="229"/>
      <c r="GC101" s="229"/>
      <c r="GD101" s="229"/>
      <c r="GE101" s="229"/>
      <c r="GF101" s="229"/>
      <c r="GG101" s="229"/>
      <c r="GH101" s="229"/>
      <c r="GI101" s="229"/>
      <c r="GJ101" s="229"/>
      <c r="GK101" s="229"/>
      <c r="GL101" s="229"/>
      <c r="GM101" s="229"/>
      <c r="GN101" s="229"/>
      <c r="GO101" s="229"/>
      <c r="GP101" s="229"/>
      <c r="GQ101" s="229"/>
      <c r="GR101" s="229"/>
      <c r="GS101" s="229"/>
      <c r="GT101" s="229"/>
      <c r="GU101" s="229"/>
      <c r="GV101" s="229"/>
      <c r="GW101" s="229"/>
      <c r="GX101" s="229"/>
      <c r="GY101" s="229"/>
      <c r="GZ101" s="229"/>
      <c r="HA101" s="229"/>
      <c r="HB101" s="229"/>
      <c r="HC101" s="229"/>
      <c r="HD101" s="229"/>
      <c r="HE101" s="229"/>
      <c r="HF101" s="229"/>
      <c r="HG101" s="229"/>
      <c r="HH101" s="229"/>
      <c r="HI101" s="229"/>
      <c r="HJ101" s="229"/>
      <c r="HK101" s="229"/>
      <c r="HL101" s="229"/>
      <c r="HM101" s="229"/>
      <c r="HN101" s="229"/>
      <c r="HO101" s="229"/>
      <c r="HP101" s="229"/>
      <c r="HQ101" s="229"/>
      <c r="HR101" s="229"/>
      <c r="HS101" s="229"/>
      <c r="HT101" s="229"/>
      <c r="HU101" s="229"/>
      <c r="HV101" s="229"/>
      <c r="HW101" s="229"/>
      <c r="HX101" s="229"/>
      <c r="HY101" s="229"/>
      <c r="HZ101" s="229"/>
      <c r="IA101" s="229"/>
      <c r="IB101" s="229"/>
      <c r="IC101" s="229"/>
      <c r="ID101" s="229"/>
      <c r="IE101" s="229"/>
      <c r="IF101" s="229"/>
      <c r="IG101" s="229"/>
      <c r="IH101" s="229"/>
      <c r="II101" s="229"/>
      <c r="IJ101" s="229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ht="18">
      <c r="A102" s="234" t="s">
        <v>330</v>
      </c>
      <c r="B102" s="241">
        <v>321459.86</v>
      </c>
      <c r="C102" s="241">
        <v>236714.13</v>
      </c>
      <c r="D102" s="244"/>
      <c r="E102" s="245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29"/>
      <c r="CY102" s="229"/>
      <c r="CZ102" s="22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  <c r="EF102" s="229"/>
      <c r="EG102" s="229"/>
      <c r="EH102" s="229"/>
      <c r="EI102" s="229"/>
      <c r="EJ102" s="229"/>
      <c r="EK102" s="229"/>
      <c r="EL102" s="229"/>
      <c r="EM102" s="229"/>
      <c r="EN102" s="229"/>
      <c r="EO102" s="229"/>
      <c r="EP102" s="229"/>
      <c r="EQ102" s="229"/>
      <c r="ER102" s="229"/>
      <c r="ES102" s="229"/>
      <c r="ET102" s="229"/>
      <c r="EU102" s="229"/>
      <c r="EV102" s="229"/>
      <c r="EW102" s="229"/>
      <c r="EX102" s="229"/>
      <c r="EY102" s="229"/>
      <c r="EZ102" s="229"/>
      <c r="FA102" s="229"/>
      <c r="FB102" s="229"/>
      <c r="FC102" s="229"/>
      <c r="FD102" s="229"/>
      <c r="FE102" s="229"/>
      <c r="FF102" s="229"/>
      <c r="FG102" s="229"/>
      <c r="FH102" s="229"/>
      <c r="FI102" s="229"/>
      <c r="FJ102" s="229"/>
      <c r="FK102" s="229"/>
      <c r="FL102" s="229"/>
      <c r="FM102" s="229"/>
      <c r="FN102" s="229"/>
      <c r="FO102" s="229"/>
      <c r="FP102" s="229"/>
      <c r="FQ102" s="229"/>
      <c r="FR102" s="229"/>
      <c r="FS102" s="229"/>
      <c r="FT102" s="229"/>
      <c r="FU102" s="229"/>
      <c r="FV102" s="229"/>
      <c r="FW102" s="229"/>
      <c r="FX102" s="229"/>
      <c r="FY102" s="229"/>
      <c r="FZ102" s="229"/>
      <c r="GA102" s="229"/>
      <c r="GB102" s="229"/>
      <c r="GC102" s="229"/>
      <c r="GD102" s="229"/>
      <c r="GE102" s="229"/>
      <c r="GF102" s="229"/>
      <c r="GG102" s="229"/>
      <c r="GH102" s="229"/>
      <c r="GI102" s="229"/>
      <c r="GJ102" s="229"/>
      <c r="GK102" s="229"/>
      <c r="GL102" s="229"/>
      <c r="GM102" s="229"/>
      <c r="GN102" s="229"/>
      <c r="GO102" s="229"/>
      <c r="GP102" s="229"/>
      <c r="GQ102" s="229"/>
      <c r="GR102" s="229"/>
      <c r="GS102" s="229"/>
      <c r="GT102" s="229"/>
      <c r="GU102" s="229"/>
      <c r="GV102" s="229"/>
      <c r="GW102" s="229"/>
      <c r="GX102" s="229"/>
      <c r="GY102" s="229"/>
      <c r="GZ102" s="229"/>
      <c r="HA102" s="229"/>
      <c r="HB102" s="229"/>
      <c r="HC102" s="229"/>
      <c r="HD102" s="229"/>
      <c r="HE102" s="229"/>
      <c r="HF102" s="229"/>
      <c r="HG102" s="229"/>
      <c r="HH102" s="229"/>
      <c r="HI102" s="229"/>
      <c r="HJ102" s="229"/>
      <c r="HK102" s="229"/>
      <c r="HL102" s="229"/>
      <c r="HM102" s="229"/>
      <c r="HN102" s="229"/>
      <c r="HO102" s="229"/>
      <c r="HP102" s="229"/>
      <c r="HQ102" s="229"/>
      <c r="HR102" s="229"/>
      <c r="HS102" s="229"/>
      <c r="HT102" s="229"/>
      <c r="HU102" s="229"/>
      <c r="HV102" s="229"/>
      <c r="HW102" s="229"/>
      <c r="HX102" s="229"/>
      <c r="HY102" s="229"/>
      <c r="HZ102" s="229"/>
      <c r="IA102" s="229"/>
      <c r="IB102" s="229"/>
      <c r="IC102" s="229"/>
      <c r="ID102" s="229"/>
      <c r="IE102" s="229"/>
      <c r="IF102" s="229"/>
      <c r="IG102" s="229"/>
      <c r="IH102" s="229"/>
      <c r="II102" s="229"/>
      <c r="IJ102" s="229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ht="18">
      <c r="A103" s="234" t="s">
        <v>331</v>
      </c>
      <c r="B103" s="241">
        <v>82026.04</v>
      </c>
      <c r="C103" s="241">
        <v>111468.05</v>
      </c>
      <c r="D103" s="244"/>
      <c r="E103" s="245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  <c r="EF103" s="229"/>
      <c r="EG103" s="229"/>
      <c r="EH103" s="229"/>
      <c r="EI103" s="229"/>
      <c r="EJ103" s="229"/>
      <c r="EK103" s="229"/>
      <c r="EL103" s="229"/>
      <c r="EM103" s="229"/>
      <c r="EN103" s="229"/>
      <c r="EO103" s="229"/>
      <c r="EP103" s="229"/>
      <c r="EQ103" s="229"/>
      <c r="ER103" s="229"/>
      <c r="ES103" s="229"/>
      <c r="ET103" s="229"/>
      <c r="EU103" s="229"/>
      <c r="EV103" s="229"/>
      <c r="EW103" s="229"/>
      <c r="EX103" s="229"/>
      <c r="EY103" s="229"/>
      <c r="EZ103" s="229"/>
      <c r="FA103" s="229"/>
      <c r="FB103" s="229"/>
      <c r="FC103" s="229"/>
      <c r="FD103" s="229"/>
      <c r="FE103" s="229"/>
      <c r="FF103" s="229"/>
      <c r="FG103" s="229"/>
      <c r="FH103" s="229"/>
      <c r="FI103" s="229"/>
      <c r="FJ103" s="229"/>
      <c r="FK103" s="229"/>
      <c r="FL103" s="229"/>
      <c r="FM103" s="229"/>
      <c r="FN103" s="229"/>
      <c r="FO103" s="229"/>
      <c r="FP103" s="229"/>
      <c r="FQ103" s="229"/>
      <c r="FR103" s="229"/>
      <c r="FS103" s="229"/>
      <c r="FT103" s="229"/>
      <c r="FU103" s="229"/>
      <c r="FV103" s="229"/>
      <c r="FW103" s="229"/>
      <c r="FX103" s="229"/>
      <c r="FY103" s="229"/>
      <c r="FZ103" s="229"/>
      <c r="GA103" s="229"/>
      <c r="GB103" s="229"/>
      <c r="GC103" s="229"/>
      <c r="GD103" s="229"/>
      <c r="GE103" s="229"/>
      <c r="GF103" s="229"/>
      <c r="GG103" s="229"/>
      <c r="GH103" s="229"/>
      <c r="GI103" s="229"/>
      <c r="GJ103" s="229"/>
      <c r="GK103" s="229"/>
      <c r="GL103" s="229"/>
      <c r="GM103" s="229"/>
      <c r="GN103" s="229"/>
      <c r="GO103" s="229"/>
      <c r="GP103" s="229"/>
      <c r="GQ103" s="229"/>
      <c r="GR103" s="229"/>
      <c r="GS103" s="229"/>
      <c r="GT103" s="229"/>
      <c r="GU103" s="229"/>
      <c r="GV103" s="229"/>
      <c r="GW103" s="229"/>
      <c r="GX103" s="229"/>
      <c r="GY103" s="229"/>
      <c r="GZ103" s="229"/>
      <c r="HA103" s="229"/>
      <c r="HB103" s="229"/>
      <c r="HC103" s="229"/>
      <c r="HD103" s="229"/>
      <c r="HE103" s="229"/>
      <c r="HF103" s="229"/>
      <c r="HG103" s="229"/>
      <c r="HH103" s="229"/>
      <c r="HI103" s="229"/>
      <c r="HJ103" s="229"/>
      <c r="HK103" s="229"/>
      <c r="HL103" s="229"/>
      <c r="HM103" s="229"/>
      <c r="HN103" s="229"/>
      <c r="HO103" s="229"/>
      <c r="HP103" s="229"/>
      <c r="HQ103" s="229"/>
      <c r="HR103" s="229"/>
      <c r="HS103" s="229"/>
      <c r="HT103" s="229"/>
      <c r="HU103" s="229"/>
      <c r="HV103" s="229"/>
      <c r="HW103" s="229"/>
      <c r="HX103" s="229"/>
      <c r="HY103" s="229"/>
      <c r="HZ103" s="229"/>
      <c r="IA103" s="229"/>
      <c r="IB103" s="229"/>
      <c r="IC103" s="229"/>
      <c r="ID103" s="229"/>
      <c r="IE103" s="229"/>
      <c r="IF103" s="229"/>
      <c r="IG103" s="229"/>
      <c r="IH103" s="229"/>
      <c r="II103" s="229"/>
      <c r="IJ103" s="229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ht="18">
      <c r="A104" s="234" t="s">
        <v>332</v>
      </c>
      <c r="B104" s="241">
        <v>82968.77</v>
      </c>
      <c r="C104" s="241">
        <v>76760.55</v>
      </c>
      <c r="D104" s="244"/>
      <c r="E104" s="245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29"/>
      <c r="CT104" s="229"/>
      <c r="CU104" s="229"/>
      <c r="CV104" s="229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29"/>
      <c r="EC104" s="229"/>
      <c r="ED104" s="229"/>
      <c r="EE104" s="229"/>
      <c r="EF104" s="229"/>
      <c r="EG104" s="229"/>
      <c r="EH104" s="229"/>
      <c r="EI104" s="229"/>
      <c r="EJ104" s="229"/>
      <c r="EK104" s="229"/>
      <c r="EL104" s="229"/>
      <c r="EM104" s="229"/>
      <c r="EN104" s="229"/>
      <c r="EO104" s="229"/>
      <c r="EP104" s="229"/>
      <c r="EQ104" s="229"/>
      <c r="ER104" s="229"/>
      <c r="ES104" s="229"/>
      <c r="ET104" s="229"/>
      <c r="EU104" s="229"/>
      <c r="EV104" s="229"/>
      <c r="EW104" s="229"/>
      <c r="EX104" s="229"/>
      <c r="EY104" s="229"/>
      <c r="EZ104" s="229"/>
      <c r="FA104" s="229"/>
      <c r="FB104" s="229"/>
      <c r="FC104" s="229"/>
      <c r="FD104" s="229"/>
      <c r="FE104" s="229"/>
      <c r="FF104" s="229"/>
      <c r="FG104" s="229"/>
      <c r="FH104" s="229"/>
      <c r="FI104" s="229"/>
      <c r="FJ104" s="229"/>
      <c r="FK104" s="229"/>
      <c r="FL104" s="229"/>
      <c r="FM104" s="229"/>
      <c r="FN104" s="229"/>
      <c r="FO104" s="229"/>
      <c r="FP104" s="229"/>
      <c r="FQ104" s="229"/>
      <c r="FR104" s="229"/>
      <c r="FS104" s="229"/>
      <c r="FT104" s="229"/>
      <c r="FU104" s="229"/>
      <c r="FV104" s="229"/>
      <c r="FW104" s="229"/>
      <c r="FX104" s="229"/>
      <c r="FY104" s="229"/>
      <c r="FZ104" s="229"/>
      <c r="GA104" s="229"/>
      <c r="GB104" s="229"/>
      <c r="GC104" s="229"/>
      <c r="GD104" s="229"/>
      <c r="GE104" s="229"/>
      <c r="GF104" s="229"/>
      <c r="GG104" s="229"/>
      <c r="GH104" s="229"/>
      <c r="GI104" s="229"/>
      <c r="GJ104" s="229"/>
      <c r="GK104" s="229"/>
      <c r="GL104" s="229"/>
      <c r="GM104" s="229"/>
      <c r="GN104" s="229"/>
      <c r="GO104" s="229"/>
      <c r="GP104" s="229"/>
      <c r="GQ104" s="229"/>
      <c r="GR104" s="229"/>
      <c r="GS104" s="229"/>
      <c r="GT104" s="229"/>
      <c r="GU104" s="229"/>
      <c r="GV104" s="229"/>
      <c r="GW104" s="229"/>
      <c r="GX104" s="229"/>
      <c r="GY104" s="229"/>
      <c r="GZ104" s="229"/>
      <c r="HA104" s="229"/>
      <c r="HB104" s="229"/>
      <c r="HC104" s="229"/>
      <c r="HD104" s="229"/>
      <c r="HE104" s="229"/>
      <c r="HF104" s="229"/>
      <c r="HG104" s="229"/>
      <c r="HH104" s="229"/>
      <c r="HI104" s="229"/>
      <c r="HJ104" s="229"/>
      <c r="HK104" s="229"/>
      <c r="HL104" s="229"/>
      <c r="HM104" s="229"/>
      <c r="HN104" s="229"/>
      <c r="HO104" s="229"/>
      <c r="HP104" s="229"/>
      <c r="HQ104" s="229"/>
      <c r="HR104" s="229"/>
      <c r="HS104" s="229"/>
      <c r="HT104" s="229"/>
      <c r="HU104" s="229"/>
      <c r="HV104" s="229"/>
      <c r="HW104" s="229"/>
      <c r="HX104" s="229"/>
      <c r="HY104" s="229"/>
      <c r="HZ104" s="229"/>
      <c r="IA104" s="229"/>
      <c r="IB104" s="229"/>
      <c r="IC104" s="229"/>
      <c r="ID104" s="229"/>
      <c r="IE104" s="229"/>
      <c r="IF104" s="229"/>
      <c r="IG104" s="229"/>
      <c r="IH104" s="229"/>
      <c r="II104" s="229"/>
      <c r="IJ104" s="229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ht="18">
      <c r="A105" s="234" t="s">
        <v>333</v>
      </c>
      <c r="B105" s="241">
        <v>80589.17</v>
      </c>
      <c r="C105" s="241">
        <v>86641.97</v>
      </c>
      <c r="D105" s="244"/>
      <c r="E105" s="245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29"/>
      <c r="CX105" s="229"/>
      <c r="CY105" s="229"/>
      <c r="CZ105" s="229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  <c r="EB105" s="229"/>
      <c r="EC105" s="229"/>
      <c r="ED105" s="229"/>
      <c r="EE105" s="229"/>
      <c r="EF105" s="229"/>
      <c r="EG105" s="229"/>
      <c r="EH105" s="229"/>
      <c r="EI105" s="229"/>
      <c r="EJ105" s="229"/>
      <c r="EK105" s="229"/>
      <c r="EL105" s="229"/>
      <c r="EM105" s="229"/>
      <c r="EN105" s="229"/>
      <c r="EO105" s="229"/>
      <c r="EP105" s="229"/>
      <c r="EQ105" s="229"/>
      <c r="ER105" s="229"/>
      <c r="ES105" s="229"/>
      <c r="ET105" s="229"/>
      <c r="EU105" s="229"/>
      <c r="EV105" s="229"/>
      <c r="EW105" s="229"/>
      <c r="EX105" s="229"/>
      <c r="EY105" s="229"/>
      <c r="EZ105" s="229"/>
      <c r="FA105" s="229"/>
      <c r="FB105" s="229"/>
      <c r="FC105" s="229"/>
      <c r="FD105" s="229"/>
      <c r="FE105" s="229"/>
      <c r="FF105" s="229"/>
      <c r="FG105" s="229"/>
      <c r="FH105" s="229"/>
      <c r="FI105" s="229"/>
      <c r="FJ105" s="229"/>
      <c r="FK105" s="229"/>
      <c r="FL105" s="229"/>
      <c r="FM105" s="229"/>
      <c r="FN105" s="229"/>
      <c r="FO105" s="229"/>
      <c r="FP105" s="229"/>
      <c r="FQ105" s="229"/>
      <c r="FR105" s="229"/>
      <c r="FS105" s="229"/>
      <c r="FT105" s="229"/>
      <c r="FU105" s="229"/>
      <c r="FV105" s="229"/>
      <c r="FW105" s="229"/>
      <c r="FX105" s="229"/>
      <c r="FY105" s="229"/>
      <c r="FZ105" s="229"/>
      <c r="GA105" s="229"/>
      <c r="GB105" s="229"/>
      <c r="GC105" s="229"/>
      <c r="GD105" s="229"/>
      <c r="GE105" s="229"/>
      <c r="GF105" s="229"/>
      <c r="GG105" s="229"/>
      <c r="GH105" s="229"/>
      <c r="GI105" s="229"/>
      <c r="GJ105" s="229"/>
      <c r="GK105" s="229"/>
      <c r="GL105" s="229"/>
      <c r="GM105" s="229"/>
      <c r="GN105" s="229"/>
      <c r="GO105" s="229"/>
      <c r="GP105" s="229"/>
      <c r="GQ105" s="229"/>
      <c r="GR105" s="229"/>
      <c r="GS105" s="229"/>
      <c r="GT105" s="229"/>
      <c r="GU105" s="229"/>
      <c r="GV105" s="229"/>
      <c r="GW105" s="229"/>
      <c r="GX105" s="229"/>
      <c r="GY105" s="229"/>
      <c r="GZ105" s="229"/>
      <c r="HA105" s="229"/>
      <c r="HB105" s="229"/>
      <c r="HC105" s="229"/>
      <c r="HD105" s="229"/>
      <c r="HE105" s="229"/>
      <c r="HF105" s="229"/>
      <c r="HG105" s="229"/>
      <c r="HH105" s="229"/>
      <c r="HI105" s="229"/>
      <c r="HJ105" s="229"/>
      <c r="HK105" s="229"/>
      <c r="HL105" s="229"/>
      <c r="HM105" s="229"/>
      <c r="HN105" s="229"/>
      <c r="HO105" s="229"/>
      <c r="HP105" s="229"/>
      <c r="HQ105" s="229"/>
      <c r="HR105" s="229"/>
      <c r="HS105" s="229"/>
      <c r="HT105" s="229"/>
      <c r="HU105" s="229"/>
      <c r="HV105" s="229"/>
      <c r="HW105" s="229"/>
      <c r="HX105" s="229"/>
      <c r="HY105" s="229"/>
      <c r="HZ105" s="229"/>
      <c r="IA105" s="229"/>
      <c r="IB105" s="229"/>
      <c r="IC105" s="229"/>
      <c r="ID105" s="229"/>
      <c r="IE105" s="229"/>
      <c r="IF105" s="229"/>
      <c r="IG105" s="229"/>
      <c r="IH105" s="229"/>
      <c r="II105" s="229"/>
      <c r="IJ105" s="229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ht="18">
      <c r="A106" s="234" t="s">
        <v>334</v>
      </c>
      <c r="B106" s="241">
        <v>943135</v>
      </c>
      <c r="C106" s="241">
        <v>968100.41</v>
      </c>
      <c r="D106" s="234"/>
      <c r="E106" s="235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29"/>
      <c r="CT106" s="229"/>
      <c r="CU106" s="229"/>
      <c r="CV106" s="229"/>
      <c r="CW106" s="229"/>
      <c r="CX106" s="229"/>
      <c r="CY106" s="229"/>
      <c r="CZ106" s="229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  <c r="EF106" s="229"/>
      <c r="EG106" s="229"/>
      <c r="EH106" s="229"/>
      <c r="EI106" s="229"/>
      <c r="EJ106" s="229"/>
      <c r="EK106" s="229"/>
      <c r="EL106" s="229"/>
      <c r="EM106" s="229"/>
      <c r="EN106" s="229"/>
      <c r="EO106" s="229"/>
      <c r="EP106" s="229"/>
      <c r="EQ106" s="229"/>
      <c r="ER106" s="229"/>
      <c r="ES106" s="229"/>
      <c r="ET106" s="229"/>
      <c r="EU106" s="229"/>
      <c r="EV106" s="229"/>
      <c r="EW106" s="229"/>
      <c r="EX106" s="229"/>
      <c r="EY106" s="229"/>
      <c r="EZ106" s="229"/>
      <c r="FA106" s="229"/>
      <c r="FB106" s="229"/>
      <c r="FC106" s="229"/>
      <c r="FD106" s="229"/>
      <c r="FE106" s="229"/>
      <c r="FF106" s="229"/>
      <c r="FG106" s="229"/>
      <c r="FH106" s="229"/>
      <c r="FI106" s="229"/>
      <c r="FJ106" s="229"/>
      <c r="FK106" s="229"/>
      <c r="FL106" s="229"/>
      <c r="FM106" s="229"/>
      <c r="FN106" s="229"/>
      <c r="FO106" s="229"/>
      <c r="FP106" s="229"/>
      <c r="FQ106" s="229"/>
      <c r="FR106" s="229"/>
      <c r="FS106" s="229"/>
      <c r="FT106" s="229"/>
      <c r="FU106" s="229"/>
      <c r="FV106" s="229"/>
      <c r="FW106" s="229"/>
      <c r="FX106" s="229"/>
      <c r="FY106" s="229"/>
      <c r="FZ106" s="229"/>
      <c r="GA106" s="229"/>
      <c r="GB106" s="229"/>
      <c r="GC106" s="229"/>
      <c r="GD106" s="229"/>
      <c r="GE106" s="229"/>
      <c r="GF106" s="229"/>
      <c r="GG106" s="229"/>
      <c r="GH106" s="229"/>
      <c r="GI106" s="229"/>
      <c r="GJ106" s="229"/>
      <c r="GK106" s="229"/>
      <c r="GL106" s="229"/>
      <c r="GM106" s="229"/>
      <c r="GN106" s="229"/>
      <c r="GO106" s="229"/>
      <c r="GP106" s="229"/>
      <c r="GQ106" s="229"/>
      <c r="GR106" s="229"/>
      <c r="GS106" s="229"/>
      <c r="GT106" s="229"/>
      <c r="GU106" s="229"/>
      <c r="GV106" s="229"/>
      <c r="GW106" s="229"/>
      <c r="GX106" s="229"/>
      <c r="GY106" s="229"/>
      <c r="GZ106" s="229"/>
      <c r="HA106" s="229"/>
      <c r="HB106" s="229"/>
      <c r="HC106" s="229"/>
      <c r="HD106" s="229"/>
      <c r="HE106" s="229"/>
      <c r="HF106" s="229"/>
      <c r="HG106" s="229"/>
      <c r="HH106" s="229"/>
      <c r="HI106" s="229"/>
      <c r="HJ106" s="229"/>
      <c r="HK106" s="229"/>
      <c r="HL106" s="229"/>
      <c r="HM106" s="229"/>
      <c r="HN106" s="229"/>
      <c r="HO106" s="229"/>
      <c r="HP106" s="229"/>
      <c r="HQ106" s="229"/>
      <c r="HR106" s="229"/>
      <c r="HS106" s="229"/>
      <c r="HT106" s="229"/>
      <c r="HU106" s="229"/>
      <c r="HV106" s="229"/>
      <c r="HW106" s="229"/>
      <c r="HX106" s="229"/>
      <c r="HY106" s="229"/>
      <c r="HZ106" s="229"/>
      <c r="IA106" s="229"/>
      <c r="IB106" s="229"/>
      <c r="IC106" s="229"/>
      <c r="ID106" s="229"/>
      <c r="IE106" s="229"/>
      <c r="IF106" s="229"/>
      <c r="IG106" s="229"/>
      <c r="IH106" s="229"/>
      <c r="II106" s="229"/>
      <c r="IJ106" s="229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ht="18">
      <c r="A107" s="235" t="s">
        <v>335</v>
      </c>
      <c r="B107" s="241">
        <v>14089.42</v>
      </c>
      <c r="C107" s="241">
        <v>18545.66</v>
      </c>
      <c r="D107" s="242"/>
      <c r="E107" s="242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  <c r="CM107" s="229"/>
      <c r="CN107" s="229"/>
      <c r="CO107" s="229"/>
      <c r="CP107" s="229"/>
      <c r="CQ107" s="229"/>
      <c r="CR107" s="229"/>
      <c r="CS107" s="229"/>
      <c r="CT107" s="229"/>
      <c r="CU107" s="229"/>
      <c r="CV107" s="229"/>
      <c r="CW107" s="229"/>
      <c r="CX107" s="229"/>
      <c r="CY107" s="229"/>
      <c r="CZ107" s="229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  <c r="EF107" s="229"/>
      <c r="EG107" s="229"/>
      <c r="EH107" s="229"/>
      <c r="EI107" s="229"/>
      <c r="EJ107" s="229"/>
      <c r="EK107" s="229"/>
      <c r="EL107" s="229"/>
      <c r="EM107" s="229"/>
      <c r="EN107" s="229"/>
      <c r="EO107" s="229"/>
      <c r="EP107" s="229"/>
      <c r="EQ107" s="229"/>
      <c r="ER107" s="229"/>
      <c r="ES107" s="229"/>
      <c r="ET107" s="229"/>
      <c r="EU107" s="229"/>
      <c r="EV107" s="229"/>
      <c r="EW107" s="229"/>
      <c r="EX107" s="229"/>
      <c r="EY107" s="229"/>
      <c r="EZ107" s="229"/>
      <c r="FA107" s="229"/>
      <c r="FB107" s="229"/>
      <c r="FC107" s="229"/>
      <c r="FD107" s="229"/>
      <c r="FE107" s="229"/>
      <c r="FF107" s="229"/>
      <c r="FG107" s="229"/>
      <c r="FH107" s="229"/>
      <c r="FI107" s="229"/>
      <c r="FJ107" s="229"/>
      <c r="FK107" s="229"/>
      <c r="FL107" s="229"/>
      <c r="FM107" s="229"/>
      <c r="FN107" s="229"/>
      <c r="FO107" s="229"/>
      <c r="FP107" s="229"/>
      <c r="FQ107" s="229"/>
      <c r="FR107" s="229"/>
      <c r="FS107" s="229"/>
      <c r="FT107" s="229"/>
      <c r="FU107" s="229"/>
      <c r="FV107" s="229"/>
      <c r="FW107" s="229"/>
      <c r="FX107" s="229"/>
      <c r="FY107" s="229"/>
      <c r="FZ107" s="229"/>
      <c r="GA107" s="229"/>
      <c r="GB107" s="229"/>
      <c r="GC107" s="229"/>
      <c r="GD107" s="229"/>
      <c r="GE107" s="229"/>
      <c r="GF107" s="229"/>
      <c r="GG107" s="229"/>
      <c r="GH107" s="229"/>
      <c r="GI107" s="229"/>
      <c r="GJ107" s="229"/>
      <c r="GK107" s="229"/>
      <c r="GL107" s="229"/>
      <c r="GM107" s="229"/>
      <c r="GN107" s="229"/>
      <c r="GO107" s="229"/>
      <c r="GP107" s="229"/>
      <c r="GQ107" s="229"/>
      <c r="GR107" s="229"/>
      <c r="GS107" s="229"/>
      <c r="GT107" s="229"/>
      <c r="GU107" s="229"/>
      <c r="GV107" s="229"/>
      <c r="GW107" s="229"/>
      <c r="GX107" s="229"/>
      <c r="GY107" s="229"/>
      <c r="GZ107" s="229"/>
      <c r="HA107" s="229"/>
      <c r="HB107" s="229"/>
      <c r="HC107" s="229"/>
      <c r="HD107" s="229"/>
      <c r="HE107" s="229"/>
      <c r="HF107" s="229"/>
      <c r="HG107" s="229"/>
      <c r="HH107" s="229"/>
      <c r="HI107" s="229"/>
      <c r="HJ107" s="229"/>
      <c r="HK107" s="229"/>
      <c r="HL107" s="229"/>
      <c r="HM107" s="229"/>
      <c r="HN107" s="229"/>
      <c r="HO107" s="229"/>
      <c r="HP107" s="229"/>
      <c r="HQ107" s="229"/>
      <c r="HR107" s="229"/>
      <c r="HS107" s="229"/>
      <c r="HT107" s="229"/>
      <c r="HU107" s="229"/>
      <c r="HV107" s="229"/>
      <c r="HW107" s="229"/>
      <c r="HX107" s="229"/>
      <c r="HY107" s="229"/>
      <c r="HZ107" s="229"/>
      <c r="IA107" s="229"/>
      <c r="IB107" s="229"/>
      <c r="IC107" s="229"/>
      <c r="ID107" s="229"/>
      <c r="IE107" s="229"/>
      <c r="IF107" s="229"/>
      <c r="IG107" s="229"/>
      <c r="IH107" s="229"/>
      <c r="II107" s="229"/>
      <c r="IJ107" s="229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ht="18">
      <c r="A108" s="235" t="s">
        <v>336</v>
      </c>
      <c r="B108" s="241">
        <v>177.6</v>
      </c>
      <c r="C108" s="241">
        <v>89.68</v>
      </c>
      <c r="D108" s="242"/>
      <c r="E108" s="242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  <c r="BW108" s="229"/>
      <c r="BX108" s="229"/>
      <c r="BY108" s="229"/>
      <c r="BZ108" s="229"/>
      <c r="CA108" s="229"/>
      <c r="CB108" s="229"/>
      <c r="CC108" s="229"/>
      <c r="CD108" s="229"/>
      <c r="CE108" s="229"/>
      <c r="CF108" s="229"/>
      <c r="CG108" s="229"/>
      <c r="CH108" s="229"/>
      <c r="CI108" s="229"/>
      <c r="CJ108" s="229"/>
      <c r="CK108" s="229"/>
      <c r="CL108" s="229"/>
      <c r="CM108" s="229"/>
      <c r="CN108" s="229"/>
      <c r="CO108" s="229"/>
      <c r="CP108" s="229"/>
      <c r="CQ108" s="229"/>
      <c r="CR108" s="229"/>
      <c r="CS108" s="229"/>
      <c r="CT108" s="229"/>
      <c r="CU108" s="229"/>
      <c r="CV108" s="229"/>
      <c r="CW108" s="229"/>
      <c r="CX108" s="229"/>
      <c r="CY108" s="229"/>
      <c r="CZ108" s="229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29"/>
      <c r="DV108" s="229"/>
      <c r="DW108" s="229"/>
      <c r="DX108" s="229"/>
      <c r="DY108" s="229"/>
      <c r="DZ108" s="229"/>
      <c r="EA108" s="229"/>
      <c r="EB108" s="229"/>
      <c r="EC108" s="229"/>
      <c r="ED108" s="229"/>
      <c r="EE108" s="229"/>
      <c r="EF108" s="229"/>
      <c r="EG108" s="229"/>
      <c r="EH108" s="229"/>
      <c r="EI108" s="229"/>
      <c r="EJ108" s="229"/>
      <c r="EK108" s="229"/>
      <c r="EL108" s="229"/>
      <c r="EM108" s="229"/>
      <c r="EN108" s="229"/>
      <c r="EO108" s="229"/>
      <c r="EP108" s="229"/>
      <c r="EQ108" s="229"/>
      <c r="ER108" s="229"/>
      <c r="ES108" s="229"/>
      <c r="ET108" s="229"/>
      <c r="EU108" s="229"/>
      <c r="EV108" s="229"/>
      <c r="EW108" s="229"/>
      <c r="EX108" s="229"/>
      <c r="EY108" s="229"/>
      <c r="EZ108" s="229"/>
      <c r="FA108" s="229"/>
      <c r="FB108" s="229"/>
      <c r="FC108" s="229"/>
      <c r="FD108" s="229"/>
      <c r="FE108" s="229"/>
      <c r="FF108" s="229"/>
      <c r="FG108" s="229"/>
      <c r="FH108" s="229"/>
      <c r="FI108" s="229"/>
      <c r="FJ108" s="229"/>
      <c r="FK108" s="229"/>
      <c r="FL108" s="229"/>
      <c r="FM108" s="229"/>
      <c r="FN108" s="229"/>
      <c r="FO108" s="229"/>
      <c r="FP108" s="229"/>
      <c r="FQ108" s="229"/>
      <c r="FR108" s="229"/>
      <c r="FS108" s="229"/>
      <c r="FT108" s="229"/>
      <c r="FU108" s="229"/>
      <c r="FV108" s="229"/>
      <c r="FW108" s="229"/>
      <c r="FX108" s="229"/>
      <c r="FY108" s="229"/>
      <c r="FZ108" s="229"/>
      <c r="GA108" s="229"/>
      <c r="GB108" s="229"/>
      <c r="GC108" s="229"/>
      <c r="GD108" s="229"/>
      <c r="GE108" s="229"/>
      <c r="GF108" s="229"/>
      <c r="GG108" s="229"/>
      <c r="GH108" s="229"/>
      <c r="GI108" s="229"/>
      <c r="GJ108" s="229"/>
      <c r="GK108" s="229"/>
      <c r="GL108" s="229"/>
      <c r="GM108" s="229"/>
      <c r="GN108" s="229"/>
      <c r="GO108" s="229"/>
      <c r="GP108" s="229"/>
      <c r="GQ108" s="229"/>
      <c r="GR108" s="229"/>
      <c r="GS108" s="229"/>
      <c r="GT108" s="229"/>
      <c r="GU108" s="229"/>
      <c r="GV108" s="229"/>
      <c r="GW108" s="229"/>
      <c r="GX108" s="229"/>
      <c r="GY108" s="229"/>
      <c r="GZ108" s="229"/>
      <c r="HA108" s="229"/>
      <c r="HB108" s="229"/>
      <c r="HC108" s="229"/>
      <c r="HD108" s="229"/>
      <c r="HE108" s="229"/>
      <c r="HF108" s="229"/>
      <c r="HG108" s="229"/>
      <c r="HH108" s="229"/>
      <c r="HI108" s="229"/>
      <c r="HJ108" s="229"/>
      <c r="HK108" s="229"/>
      <c r="HL108" s="229"/>
      <c r="HM108" s="229"/>
      <c r="HN108" s="229"/>
      <c r="HO108" s="229"/>
      <c r="HP108" s="229"/>
      <c r="HQ108" s="229"/>
      <c r="HR108" s="229"/>
      <c r="HS108" s="229"/>
      <c r="HT108" s="229"/>
      <c r="HU108" s="229"/>
      <c r="HV108" s="229"/>
      <c r="HW108" s="229"/>
      <c r="HX108" s="229"/>
      <c r="HY108" s="229"/>
      <c r="HZ108" s="229"/>
      <c r="IA108" s="229"/>
      <c r="IB108" s="229"/>
      <c r="IC108" s="229"/>
      <c r="ID108" s="229"/>
      <c r="IE108" s="229"/>
      <c r="IF108" s="229"/>
      <c r="IG108" s="229"/>
      <c r="IH108" s="229"/>
      <c r="II108" s="229"/>
      <c r="IJ108" s="229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ht="18">
      <c r="A109" s="234" t="s">
        <v>337</v>
      </c>
      <c r="B109" s="241">
        <v>374794.75</v>
      </c>
      <c r="C109" s="241">
        <v>126405.1</v>
      </c>
      <c r="D109" s="242"/>
      <c r="E109" s="242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29"/>
      <c r="CY109" s="229"/>
      <c r="CZ109" s="229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29"/>
      <c r="DV109" s="229"/>
      <c r="DW109" s="229"/>
      <c r="DX109" s="229"/>
      <c r="DY109" s="229"/>
      <c r="DZ109" s="229"/>
      <c r="EA109" s="229"/>
      <c r="EB109" s="229"/>
      <c r="EC109" s="229"/>
      <c r="ED109" s="229"/>
      <c r="EE109" s="229"/>
      <c r="EF109" s="229"/>
      <c r="EG109" s="229"/>
      <c r="EH109" s="229"/>
      <c r="EI109" s="229"/>
      <c r="EJ109" s="229"/>
      <c r="EK109" s="229"/>
      <c r="EL109" s="229"/>
      <c r="EM109" s="229"/>
      <c r="EN109" s="229"/>
      <c r="EO109" s="229"/>
      <c r="EP109" s="229"/>
      <c r="EQ109" s="229"/>
      <c r="ER109" s="229"/>
      <c r="ES109" s="229"/>
      <c r="ET109" s="229"/>
      <c r="EU109" s="229"/>
      <c r="EV109" s="229"/>
      <c r="EW109" s="229"/>
      <c r="EX109" s="229"/>
      <c r="EY109" s="229"/>
      <c r="EZ109" s="229"/>
      <c r="FA109" s="229"/>
      <c r="FB109" s="229"/>
      <c r="FC109" s="229"/>
      <c r="FD109" s="229"/>
      <c r="FE109" s="229"/>
      <c r="FF109" s="229"/>
      <c r="FG109" s="229"/>
      <c r="FH109" s="229"/>
      <c r="FI109" s="229"/>
      <c r="FJ109" s="229"/>
      <c r="FK109" s="229"/>
      <c r="FL109" s="229"/>
      <c r="FM109" s="229"/>
      <c r="FN109" s="229"/>
      <c r="FO109" s="229"/>
      <c r="FP109" s="229"/>
      <c r="FQ109" s="229"/>
      <c r="FR109" s="229"/>
      <c r="FS109" s="229"/>
      <c r="FT109" s="229"/>
      <c r="FU109" s="229"/>
      <c r="FV109" s="229"/>
      <c r="FW109" s="229"/>
      <c r="FX109" s="229"/>
      <c r="FY109" s="229"/>
      <c r="FZ109" s="229"/>
      <c r="GA109" s="229"/>
      <c r="GB109" s="229"/>
      <c r="GC109" s="229"/>
      <c r="GD109" s="229"/>
      <c r="GE109" s="229"/>
      <c r="GF109" s="229"/>
      <c r="GG109" s="229"/>
      <c r="GH109" s="229"/>
      <c r="GI109" s="229"/>
      <c r="GJ109" s="229"/>
      <c r="GK109" s="229"/>
      <c r="GL109" s="229"/>
      <c r="GM109" s="229"/>
      <c r="GN109" s="229"/>
      <c r="GO109" s="229"/>
      <c r="GP109" s="229"/>
      <c r="GQ109" s="229"/>
      <c r="GR109" s="229"/>
      <c r="GS109" s="229"/>
      <c r="GT109" s="229"/>
      <c r="GU109" s="229"/>
      <c r="GV109" s="229"/>
      <c r="GW109" s="229"/>
      <c r="GX109" s="229"/>
      <c r="GY109" s="229"/>
      <c r="GZ109" s="229"/>
      <c r="HA109" s="229"/>
      <c r="HB109" s="229"/>
      <c r="HC109" s="229"/>
      <c r="HD109" s="229"/>
      <c r="HE109" s="229"/>
      <c r="HF109" s="229"/>
      <c r="HG109" s="229"/>
      <c r="HH109" s="229"/>
      <c r="HI109" s="229"/>
      <c r="HJ109" s="229"/>
      <c r="HK109" s="229"/>
      <c r="HL109" s="229"/>
      <c r="HM109" s="229"/>
      <c r="HN109" s="229"/>
      <c r="HO109" s="229"/>
      <c r="HP109" s="229"/>
      <c r="HQ109" s="229"/>
      <c r="HR109" s="229"/>
      <c r="HS109" s="229"/>
      <c r="HT109" s="229"/>
      <c r="HU109" s="229"/>
      <c r="HV109" s="229"/>
      <c r="HW109" s="229"/>
      <c r="HX109" s="229"/>
      <c r="HY109" s="229"/>
      <c r="HZ109" s="229"/>
      <c r="IA109" s="229"/>
      <c r="IB109" s="229"/>
      <c r="IC109" s="229"/>
      <c r="ID109" s="229"/>
      <c r="IE109" s="229"/>
      <c r="IF109" s="229"/>
      <c r="IG109" s="229"/>
      <c r="IH109" s="229"/>
      <c r="II109" s="229"/>
      <c r="IJ109" s="229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ht="18">
      <c r="A110" s="235" t="s">
        <v>338</v>
      </c>
      <c r="B110" s="241">
        <v>254748.79</v>
      </c>
      <c r="C110" s="241">
        <v>240719.31</v>
      </c>
      <c r="D110" s="242"/>
      <c r="E110" s="242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29"/>
      <c r="EB110" s="229"/>
      <c r="EC110" s="229"/>
      <c r="ED110" s="229"/>
      <c r="EE110" s="229"/>
      <c r="EF110" s="229"/>
      <c r="EG110" s="229"/>
      <c r="EH110" s="229"/>
      <c r="EI110" s="229"/>
      <c r="EJ110" s="229"/>
      <c r="EK110" s="229"/>
      <c r="EL110" s="229"/>
      <c r="EM110" s="229"/>
      <c r="EN110" s="229"/>
      <c r="EO110" s="229"/>
      <c r="EP110" s="229"/>
      <c r="EQ110" s="229"/>
      <c r="ER110" s="229"/>
      <c r="ES110" s="229"/>
      <c r="ET110" s="229"/>
      <c r="EU110" s="229"/>
      <c r="EV110" s="229"/>
      <c r="EW110" s="229"/>
      <c r="EX110" s="229"/>
      <c r="EY110" s="229"/>
      <c r="EZ110" s="229"/>
      <c r="FA110" s="229"/>
      <c r="FB110" s="229"/>
      <c r="FC110" s="229"/>
      <c r="FD110" s="229"/>
      <c r="FE110" s="229"/>
      <c r="FF110" s="229"/>
      <c r="FG110" s="229"/>
      <c r="FH110" s="229"/>
      <c r="FI110" s="229"/>
      <c r="FJ110" s="229"/>
      <c r="FK110" s="229"/>
      <c r="FL110" s="229"/>
      <c r="FM110" s="229"/>
      <c r="FN110" s="229"/>
      <c r="FO110" s="229"/>
      <c r="FP110" s="229"/>
      <c r="FQ110" s="229"/>
      <c r="FR110" s="229"/>
      <c r="FS110" s="229"/>
      <c r="FT110" s="229"/>
      <c r="FU110" s="229"/>
      <c r="FV110" s="229"/>
      <c r="FW110" s="229"/>
      <c r="FX110" s="229"/>
      <c r="FY110" s="229"/>
      <c r="FZ110" s="229"/>
      <c r="GA110" s="229"/>
      <c r="GB110" s="229"/>
      <c r="GC110" s="229"/>
      <c r="GD110" s="229"/>
      <c r="GE110" s="229"/>
      <c r="GF110" s="229"/>
      <c r="GG110" s="229"/>
      <c r="GH110" s="229"/>
      <c r="GI110" s="229"/>
      <c r="GJ110" s="229"/>
      <c r="GK110" s="229"/>
      <c r="GL110" s="229"/>
      <c r="GM110" s="229"/>
      <c r="GN110" s="229"/>
      <c r="GO110" s="229"/>
      <c r="GP110" s="229"/>
      <c r="GQ110" s="229"/>
      <c r="GR110" s="229"/>
      <c r="GS110" s="229"/>
      <c r="GT110" s="229"/>
      <c r="GU110" s="229"/>
      <c r="GV110" s="229"/>
      <c r="GW110" s="229"/>
      <c r="GX110" s="229"/>
      <c r="GY110" s="229"/>
      <c r="GZ110" s="229"/>
      <c r="HA110" s="229"/>
      <c r="HB110" s="229"/>
      <c r="HC110" s="229"/>
      <c r="HD110" s="229"/>
      <c r="HE110" s="229"/>
      <c r="HF110" s="229"/>
      <c r="HG110" s="229"/>
      <c r="HH110" s="229"/>
      <c r="HI110" s="229"/>
      <c r="HJ110" s="229"/>
      <c r="HK110" s="229"/>
      <c r="HL110" s="229"/>
      <c r="HM110" s="229"/>
      <c r="HN110" s="229"/>
      <c r="HO110" s="229"/>
      <c r="HP110" s="229"/>
      <c r="HQ110" s="229"/>
      <c r="HR110" s="229"/>
      <c r="HS110" s="229"/>
      <c r="HT110" s="229"/>
      <c r="HU110" s="229"/>
      <c r="HV110" s="229"/>
      <c r="HW110" s="229"/>
      <c r="HX110" s="229"/>
      <c r="HY110" s="229"/>
      <c r="HZ110" s="229"/>
      <c r="IA110" s="229"/>
      <c r="IB110" s="229"/>
      <c r="IC110" s="229"/>
      <c r="ID110" s="229"/>
      <c r="IE110" s="229"/>
      <c r="IF110" s="229"/>
      <c r="IG110" s="229"/>
      <c r="IH110" s="229"/>
      <c r="II110" s="229"/>
      <c r="IJ110" s="229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ht="18">
      <c r="A111" s="234" t="s">
        <v>339</v>
      </c>
      <c r="B111" s="241">
        <v>1346414.71</v>
      </c>
      <c r="C111" s="241">
        <v>1644178.84</v>
      </c>
      <c r="D111" s="242"/>
      <c r="E111" s="242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29"/>
      <c r="CE111" s="229"/>
      <c r="CF111" s="229"/>
      <c r="CG111" s="229"/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29"/>
      <c r="CU111" s="229"/>
      <c r="CV111" s="229"/>
      <c r="CW111" s="229"/>
      <c r="CX111" s="229"/>
      <c r="CY111" s="229"/>
      <c r="CZ111" s="22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29"/>
      <c r="DV111" s="229"/>
      <c r="DW111" s="229"/>
      <c r="DX111" s="229"/>
      <c r="DY111" s="229"/>
      <c r="DZ111" s="229"/>
      <c r="EA111" s="229"/>
      <c r="EB111" s="229"/>
      <c r="EC111" s="229"/>
      <c r="ED111" s="229"/>
      <c r="EE111" s="229"/>
      <c r="EF111" s="229"/>
      <c r="EG111" s="229"/>
      <c r="EH111" s="229"/>
      <c r="EI111" s="229"/>
      <c r="EJ111" s="229"/>
      <c r="EK111" s="229"/>
      <c r="EL111" s="229"/>
      <c r="EM111" s="229"/>
      <c r="EN111" s="229"/>
      <c r="EO111" s="229"/>
      <c r="EP111" s="229"/>
      <c r="EQ111" s="229"/>
      <c r="ER111" s="229"/>
      <c r="ES111" s="229"/>
      <c r="ET111" s="229"/>
      <c r="EU111" s="229"/>
      <c r="EV111" s="229"/>
      <c r="EW111" s="229"/>
      <c r="EX111" s="229"/>
      <c r="EY111" s="229"/>
      <c r="EZ111" s="229"/>
      <c r="FA111" s="229"/>
      <c r="FB111" s="229"/>
      <c r="FC111" s="229"/>
      <c r="FD111" s="229"/>
      <c r="FE111" s="229"/>
      <c r="FF111" s="229"/>
      <c r="FG111" s="229"/>
      <c r="FH111" s="229"/>
      <c r="FI111" s="229"/>
      <c r="FJ111" s="229"/>
      <c r="FK111" s="229"/>
      <c r="FL111" s="229"/>
      <c r="FM111" s="229"/>
      <c r="FN111" s="229"/>
      <c r="FO111" s="229"/>
      <c r="FP111" s="229"/>
      <c r="FQ111" s="229"/>
      <c r="FR111" s="229"/>
      <c r="FS111" s="229"/>
      <c r="FT111" s="229"/>
      <c r="FU111" s="229"/>
      <c r="FV111" s="229"/>
      <c r="FW111" s="229"/>
      <c r="FX111" s="229"/>
      <c r="FY111" s="229"/>
      <c r="FZ111" s="229"/>
      <c r="GA111" s="229"/>
      <c r="GB111" s="229"/>
      <c r="GC111" s="229"/>
      <c r="GD111" s="229"/>
      <c r="GE111" s="229"/>
      <c r="GF111" s="229"/>
      <c r="GG111" s="229"/>
      <c r="GH111" s="229"/>
      <c r="GI111" s="229"/>
      <c r="GJ111" s="229"/>
      <c r="GK111" s="229"/>
      <c r="GL111" s="229"/>
      <c r="GM111" s="229"/>
      <c r="GN111" s="229"/>
      <c r="GO111" s="229"/>
      <c r="GP111" s="229"/>
      <c r="GQ111" s="229"/>
      <c r="GR111" s="229"/>
      <c r="GS111" s="229"/>
      <c r="GT111" s="229"/>
      <c r="GU111" s="229"/>
      <c r="GV111" s="229"/>
      <c r="GW111" s="229"/>
      <c r="GX111" s="229"/>
      <c r="GY111" s="229"/>
      <c r="GZ111" s="229"/>
      <c r="HA111" s="229"/>
      <c r="HB111" s="229"/>
      <c r="HC111" s="229"/>
      <c r="HD111" s="229"/>
      <c r="HE111" s="229"/>
      <c r="HF111" s="229"/>
      <c r="HG111" s="229"/>
      <c r="HH111" s="229"/>
      <c r="HI111" s="229"/>
      <c r="HJ111" s="229"/>
      <c r="HK111" s="229"/>
      <c r="HL111" s="229"/>
      <c r="HM111" s="229"/>
      <c r="HN111" s="229"/>
      <c r="HO111" s="229"/>
      <c r="HP111" s="229"/>
      <c r="HQ111" s="229"/>
      <c r="HR111" s="229"/>
      <c r="HS111" s="229"/>
      <c r="HT111" s="229"/>
      <c r="HU111" s="229"/>
      <c r="HV111" s="229"/>
      <c r="HW111" s="229"/>
      <c r="HX111" s="229"/>
      <c r="HY111" s="229"/>
      <c r="HZ111" s="229"/>
      <c r="IA111" s="229"/>
      <c r="IB111" s="229"/>
      <c r="IC111" s="229"/>
      <c r="ID111" s="229"/>
      <c r="IE111" s="229"/>
      <c r="IF111" s="229"/>
      <c r="IG111" s="229"/>
      <c r="IH111" s="229"/>
      <c r="II111" s="229"/>
      <c r="IJ111" s="229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ht="18">
      <c r="A112" s="234" t="s">
        <v>340</v>
      </c>
      <c r="B112" s="241">
        <v>2911420.06</v>
      </c>
      <c r="C112" s="241">
        <v>4930467.44</v>
      </c>
      <c r="D112" s="242"/>
      <c r="E112" s="242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/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  <c r="CM112" s="229"/>
      <c r="CN112" s="229"/>
      <c r="CO112" s="229"/>
      <c r="CP112" s="229"/>
      <c r="CQ112" s="229"/>
      <c r="CR112" s="229"/>
      <c r="CS112" s="229"/>
      <c r="CT112" s="229"/>
      <c r="CU112" s="229"/>
      <c r="CV112" s="229"/>
      <c r="CW112" s="229"/>
      <c r="CX112" s="229"/>
      <c r="CY112" s="229"/>
      <c r="CZ112" s="229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  <c r="EF112" s="229"/>
      <c r="EG112" s="229"/>
      <c r="EH112" s="229"/>
      <c r="EI112" s="229"/>
      <c r="EJ112" s="229"/>
      <c r="EK112" s="229"/>
      <c r="EL112" s="229"/>
      <c r="EM112" s="229"/>
      <c r="EN112" s="229"/>
      <c r="EO112" s="229"/>
      <c r="EP112" s="229"/>
      <c r="EQ112" s="229"/>
      <c r="ER112" s="229"/>
      <c r="ES112" s="229"/>
      <c r="ET112" s="229"/>
      <c r="EU112" s="229"/>
      <c r="EV112" s="229"/>
      <c r="EW112" s="229"/>
      <c r="EX112" s="229"/>
      <c r="EY112" s="229"/>
      <c r="EZ112" s="229"/>
      <c r="FA112" s="229"/>
      <c r="FB112" s="229"/>
      <c r="FC112" s="229"/>
      <c r="FD112" s="229"/>
      <c r="FE112" s="229"/>
      <c r="FF112" s="229"/>
      <c r="FG112" s="229"/>
      <c r="FH112" s="229"/>
      <c r="FI112" s="229"/>
      <c r="FJ112" s="229"/>
      <c r="FK112" s="229"/>
      <c r="FL112" s="229"/>
      <c r="FM112" s="229"/>
      <c r="FN112" s="229"/>
      <c r="FO112" s="229"/>
      <c r="FP112" s="229"/>
      <c r="FQ112" s="229"/>
      <c r="FR112" s="229"/>
      <c r="FS112" s="229"/>
      <c r="FT112" s="229"/>
      <c r="FU112" s="229"/>
      <c r="FV112" s="229"/>
      <c r="FW112" s="229"/>
      <c r="FX112" s="229"/>
      <c r="FY112" s="229"/>
      <c r="FZ112" s="229"/>
      <c r="GA112" s="229"/>
      <c r="GB112" s="229"/>
      <c r="GC112" s="229"/>
      <c r="GD112" s="229"/>
      <c r="GE112" s="229"/>
      <c r="GF112" s="229"/>
      <c r="GG112" s="229"/>
      <c r="GH112" s="229"/>
      <c r="GI112" s="229"/>
      <c r="GJ112" s="229"/>
      <c r="GK112" s="229"/>
      <c r="GL112" s="229"/>
      <c r="GM112" s="229"/>
      <c r="GN112" s="229"/>
      <c r="GO112" s="229"/>
      <c r="GP112" s="229"/>
      <c r="GQ112" s="229"/>
      <c r="GR112" s="229"/>
      <c r="GS112" s="229"/>
      <c r="GT112" s="229"/>
      <c r="GU112" s="229"/>
      <c r="GV112" s="229"/>
      <c r="GW112" s="229"/>
      <c r="GX112" s="229"/>
      <c r="GY112" s="229"/>
      <c r="GZ112" s="229"/>
      <c r="HA112" s="229"/>
      <c r="HB112" s="229"/>
      <c r="HC112" s="229"/>
      <c r="HD112" s="229"/>
      <c r="HE112" s="229"/>
      <c r="HF112" s="229"/>
      <c r="HG112" s="229"/>
      <c r="HH112" s="229"/>
      <c r="HI112" s="229"/>
      <c r="HJ112" s="229"/>
      <c r="HK112" s="229"/>
      <c r="HL112" s="229"/>
      <c r="HM112" s="229"/>
      <c r="HN112" s="229"/>
      <c r="HO112" s="229"/>
      <c r="HP112" s="229"/>
      <c r="HQ112" s="229"/>
      <c r="HR112" s="229"/>
      <c r="HS112" s="229"/>
      <c r="HT112" s="229"/>
      <c r="HU112" s="229"/>
      <c r="HV112" s="229"/>
      <c r="HW112" s="229"/>
      <c r="HX112" s="229"/>
      <c r="HY112" s="229"/>
      <c r="HZ112" s="229"/>
      <c r="IA112" s="229"/>
      <c r="IB112" s="229"/>
      <c r="IC112" s="229"/>
      <c r="ID112" s="229"/>
      <c r="IE112" s="229"/>
      <c r="IF112" s="229"/>
      <c r="IG112" s="229"/>
      <c r="IH112" s="229"/>
      <c r="II112" s="229"/>
      <c r="IJ112" s="229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ht="18">
      <c r="A113" s="234" t="s">
        <v>341</v>
      </c>
      <c r="B113" s="241">
        <v>1338638.14</v>
      </c>
      <c r="C113" s="241">
        <v>686136.77</v>
      </c>
      <c r="D113" s="242"/>
      <c r="E113" s="242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  <c r="EF113" s="229"/>
      <c r="EG113" s="229"/>
      <c r="EH113" s="229"/>
      <c r="EI113" s="229"/>
      <c r="EJ113" s="229"/>
      <c r="EK113" s="229"/>
      <c r="EL113" s="229"/>
      <c r="EM113" s="229"/>
      <c r="EN113" s="229"/>
      <c r="EO113" s="229"/>
      <c r="EP113" s="229"/>
      <c r="EQ113" s="229"/>
      <c r="ER113" s="229"/>
      <c r="ES113" s="229"/>
      <c r="ET113" s="229"/>
      <c r="EU113" s="229"/>
      <c r="EV113" s="229"/>
      <c r="EW113" s="229"/>
      <c r="EX113" s="229"/>
      <c r="EY113" s="229"/>
      <c r="EZ113" s="229"/>
      <c r="FA113" s="229"/>
      <c r="FB113" s="229"/>
      <c r="FC113" s="229"/>
      <c r="FD113" s="229"/>
      <c r="FE113" s="229"/>
      <c r="FF113" s="229"/>
      <c r="FG113" s="229"/>
      <c r="FH113" s="229"/>
      <c r="FI113" s="229"/>
      <c r="FJ113" s="229"/>
      <c r="FK113" s="229"/>
      <c r="FL113" s="229"/>
      <c r="FM113" s="229"/>
      <c r="FN113" s="229"/>
      <c r="FO113" s="229"/>
      <c r="FP113" s="229"/>
      <c r="FQ113" s="229"/>
      <c r="FR113" s="229"/>
      <c r="FS113" s="229"/>
      <c r="FT113" s="229"/>
      <c r="FU113" s="229"/>
      <c r="FV113" s="229"/>
      <c r="FW113" s="229"/>
      <c r="FX113" s="229"/>
      <c r="FY113" s="229"/>
      <c r="FZ113" s="229"/>
      <c r="GA113" s="229"/>
      <c r="GB113" s="229"/>
      <c r="GC113" s="229"/>
      <c r="GD113" s="229"/>
      <c r="GE113" s="229"/>
      <c r="GF113" s="229"/>
      <c r="GG113" s="229"/>
      <c r="GH113" s="229"/>
      <c r="GI113" s="229"/>
      <c r="GJ113" s="229"/>
      <c r="GK113" s="229"/>
      <c r="GL113" s="229"/>
      <c r="GM113" s="229"/>
      <c r="GN113" s="229"/>
      <c r="GO113" s="229"/>
      <c r="GP113" s="229"/>
      <c r="GQ113" s="229"/>
      <c r="GR113" s="229"/>
      <c r="GS113" s="229"/>
      <c r="GT113" s="229"/>
      <c r="GU113" s="229"/>
      <c r="GV113" s="229"/>
      <c r="GW113" s="229"/>
      <c r="GX113" s="229"/>
      <c r="GY113" s="229"/>
      <c r="GZ113" s="229"/>
      <c r="HA113" s="229"/>
      <c r="HB113" s="229"/>
      <c r="HC113" s="229"/>
      <c r="HD113" s="229"/>
      <c r="HE113" s="229"/>
      <c r="HF113" s="229"/>
      <c r="HG113" s="229"/>
      <c r="HH113" s="229"/>
      <c r="HI113" s="229"/>
      <c r="HJ113" s="229"/>
      <c r="HK113" s="229"/>
      <c r="HL113" s="229"/>
      <c r="HM113" s="229"/>
      <c r="HN113" s="229"/>
      <c r="HO113" s="229"/>
      <c r="HP113" s="229"/>
      <c r="HQ113" s="229"/>
      <c r="HR113" s="229"/>
      <c r="HS113" s="229"/>
      <c r="HT113" s="229"/>
      <c r="HU113" s="229"/>
      <c r="HV113" s="229"/>
      <c r="HW113" s="229"/>
      <c r="HX113" s="229"/>
      <c r="HY113" s="229"/>
      <c r="HZ113" s="229"/>
      <c r="IA113" s="229"/>
      <c r="IB113" s="229"/>
      <c r="IC113" s="229"/>
      <c r="ID113" s="229"/>
      <c r="IE113" s="229"/>
      <c r="IF113" s="229"/>
      <c r="IG113" s="229"/>
      <c r="IH113" s="229"/>
      <c r="II113" s="229"/>
      <c r="IJ113" s="229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ht="18">
      <c r="A114" s="234" t="s">
        <v>342</v>
      </c>
      <c r="B114" s="241">
        <v>55967.69</v>
      </c>
      <c r="C114" s="241">
        <v>63370.65</v>
      </c>
      <c r="D114" s="242"/>
      <c r="E114" s="242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29"/>
      <c r="CD114" s="229"/>
      <c r="CE114" s="229"/>
      <c r="CF114" s="229"/>
      <c r="CG114" s="229"/>
      <c r="CH114" s="229"/>
      <c r="CI114" s="229"/>
      <c r="CJ114" s="229"/>
      <c r="CK114" s="229"/>
      <c r="CL114" s="229"/>
      <c r="CM114" s="229"/>
      <c r="CN114" s="229"/>
      <c r="CO114" s="229"/>
      <c r="CP114" s="229"/>
      <c r="CQ114" s="229"/>
      <c r="CR114" s="229"/>
      <c r="CS114" s="229"/>
      <c r="CT114" s="229"/>
      <c r="CU114" s="229"/>
      <c r="CV114" s="229"/>
      <c r="CW114" s="229"/>
      <c r="CX114" s="229"/>
      <c r="CY114" s="229"/>
      <c r="CZ114" s="229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  <c r="EF114" s="229"/>
      <c r="EG114" s="229"/>
      <c r="EH114" s="229"/>
      <c r="EI114" s="229"/>
      <c r="EJ114" s="229"/>
      <c r="EK114" s="229"/>
      <c r="EL114" s="229"/>
      <c r="EM114" s="229"/>
      <c r="EN114" s="229"/>
      <c r="EO114" s="229"/>
      <c r="EP114" s="229"/>
      <c r="EQ114" s="229"/>
      <c r="ER114" s="229"/>
      <c r="ES114" s="229"/>
      <c r="ET114" s="229"/>
      <c r="EU114" s="229"/>
      <c r="EV114" s="229"/>
      <c r="EW114" s="229"/>
      <c r="EX114" s="229"/>
      <c r="EY114" s="229"/>
      <c r="EZ114" s="229"/>
      <c r="FA114" s="229"/>
      <c r="FB114" s="229"/>
      <c r="FC114" s="229"/>
      <c r="FD114" s="229"/>
      <c r="FE114" s="229"/>
      <c r="FF114" s="229"/>
      <c r="FG114" s="229"/>
      <c r="FH114" s="229"/>
      <c r="FI114" s="229"/>
      <c r="FJ114" s="229"/>
      <c r="FK114" s="229"/>
      <c r="FL114" s="229"/>
      <c r="FM114" s="229"/>
      <c r="FN114" s="229"/>
      <c r="FO114" s="229"/>
      <c r="FP114" s="229"/>
      <c r="FQ114" s="229"/>
      <c r="FR114" s="229"/>
      <c r="FS114" s="229"/>
      <c r="FT114" s="229"/>
      <c r="FU114" s="229"/>
      <c r="FV114" s="229"/>
      <c r="FW114" s="229"/>
      <c r="FX114" s="229"/>
      <c r="FY114" s="229"/>
      <c r="FZ114" s="229"/>
      <c r="GA114" s="229"/>
      <c r="GB114" s="229"/>
      <c r="GC114" s="229"/>
      <c r="GD114" s="229"/>
      <c r="GE114" s="229"/>
      <c r="GF114" s="229"/>
      <c r="GG114" s="229"/>
      <c r="GH114" s="229"/>
      <c r="GI114" s="229"/>
      <c r="GJ114" s="229"/>
      <c r="GK114" s="229"/>
      <c r="GL114" s="229"/>
      <c r="GM114" s="229"/>
      <c r="GN114" s="229"/>
      <c r="GO114" s="229"/>
      <c r="GP114" s="229"/>
      <c r="GQ114" s="229"/>
      <c r="GR114" s="229"/>
      <c r="GS114" s="229"/>
      <c r="GT114" s="229"/>
      <c r="GU114" s="229"/>
      <c r="GV114" s="229"/>
      <c r="GW114" s="229"/>
      <c r="GX114" s="229"/>
      <c r="GY114" s="229"/>
      <c r="GZ114" s="229"/>
      <c r="HA114" s="229"/>
      <c r="HB114" s="229"/>
      <c r="HC114" s="229"/>
      <c r="HD114" s="229"/>
      <c r="HE114" s="229"/>
      <c r="HF114" s="229"/>
      <c r="HG114" s="229"/>
      <c r="HH114" s="229"/>
      <c r="HI114" s="229"/>
      <c r="HJ114" s="229"/>
      <c r="HK114" s="229"/>
      <c r="HL114" s="229"/>
      <c r="HM114" s="229"/>
      <c r="HN114" s="229"/>
      <c r="HO114" s="229"/>
      <c r="HP114" s="229"/>
      <c r="HQ114" s="229"/>
      <c r="HR114" s="229"/>
      <c r="HS114" s="229"/>
      <c r="HT114" s="229"/>
      <c r="HU114" s="229"/>
      <c r="HV114" s="229"/>
      <c r="HW114" s="229"/>
      <c r="HX114" s="229"/>
      <c r="HY114" s="229"/>
      <c r="HZ114" s="229"/>
      <c r="IA114" s="229"/>
      <c r="IB114" s="229"/>
      <c r="IC114" s="229"/>
      <c r="ID114" s="229"/>
      <c r="IE114" s="229"/>
      <c r="IF114" s="229"/>
      <c r="IG114" s="229"/>
      <c r="IH114" s="229"/>
      <c r="II114" s="229"/>
      <c r="IJ114" s="229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ht="18">
      <c r="A115" s="234" t="s">
        <v>343</v>
      </c>
      <c r="B115" s="241">
        <v>60712.5</v>
      </c>
      <c r="C115" s="241">
        <v>31372.18</v>
      </c>
      <c r="D115" s="242"/>
      <c r="E115" s="242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  <c r="BW115" s="229"/>
      <c r="BX115" s="229"/>
      <c r="BY115" s="229"/>
      <c r="BZ115" s="229"/>
      <c r="CA115" s="229"/>
      <c r="CB115" s="229"/>
      <c r="CC115" s="229"/>
      <c r="CD115" s="229"/>
      <c r="CE115" s="229"/>
      <c r="CF115" s="229"/>
      <c r="CG115" s="229"/>
      <c r="CH115" s="229"/>
      <c r="CI115" s="229"/>
      <c r="CJ115" s="229"/>
      <c r="CK115" s="229"/>
      <c r="CL115" s="229"/>
      <c r="CM115" s="229"/>
      <c r="CN115" s="229"/>
      <c r="CO115" s="229"/>
      <c r="CP115" s="229"/>
      <c r="CQ115" s="229"/>
      <c r="CR115" s="229"/>
      <c r="CS115" s="229"/>
      <c r="CT115" s="229"/>
      <c r="CU115" s="229"/>
      <c r="CV115" s="229"/>
      <c r="CW115" s="229"/>
      <c r="CX115" s="229"/>
      <c r="CY115" s="229"/>
      <c r="CZ115" s="229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  <c r="EF115" s="229"/>
      <c r="EG115" s="229"/>
      <c r="EH115" s="229"/>
      <c r="EI115" s="229"/>
      <c r="EJ115" s="229"/>
      <c r="EK115" s="229"/>
      <c r="EL115" s="229"/>
      <c r="EM115" s="229"/>
      <c r="EN115" s="229"/>
      <c r="EO115" s="229"/>
      <c r="EP115" s="229"/>
      <c r="EQ115" s="229"/>
      <c r="ER115" s="229"/>
      <c r="ES115" s="229"/>
      <c r="ET115" s="229"/>
      <c r="EU115" s="229"/>
      <c r="EV115" s="229"/>
      <c r="EW115" s="229"/>
      <c r="EX115" s="229"/>
      <c r="EY115" s="229"/>
      <c r="EZ115" s="229"/>
      <c r="FA115" s="229"/>
      <c r="FB115" s="229"/>
      <c r="FC115" s="229"/>
      <c r="FD115" s="229"/>
      <c r="FE115" s="229"/>
      <c r="FF115" s="229"/>
      <c r="FG115" s="229"/>
      <c r="FH115" s="229"/>
      <c r="FI115" s="229"/>
      <c r="FJ115" s="229"/>
      <c r="FK115" s="229"/>
      <c r="FL115" s="229"/>
      <c r="FM115" s="229"/>
      <c r="FN115" s="229"/>
      <c r="FO115" s="229"/>
      <c r="FP115" s="229"/>
      <c r="FQ115" s="229"/>
      <c r="FR115" s="229"/>
      <c r="FS115" s="229"/>
      <c r="FT115" s="229"/>
      <c r="FU115" s="229"/>
      <c r="FV115" s="229"/>
      <c r="FW115" s="229"/>
      <c r="FX115" s="229"/>
      <c r="FY115" s="229"/>
      <c r="FZ115" s="229"/>
      <c r="GA115" s="229"/>
      <c r="GB115" s="229"/>
      <c r="GC115" s="229"/>
      <c r="GD115" s="229"/>
      <c r="GE115" s="229"/>
      <c r="GF115" s="229"/>
      <c r="GG115" s="229"/>
      <c r="GH115" s="229"/>
      <c r="GI115" s="229"/>
      <c r="GJ115" s="229"/>
      <c r="GK115" s="229"/>
      <c r="GL115" s="229"/>
      <c r="GM115" s="229"/>
      <c r="GN115" s="229"/>
      <c r="GO115" s="229"/>
      <c r="GP115" s="229"/>
      <c r="GQ115" s="229"/>
      <c r="GR115" s="229"/>
      <c r="GS115" s="229"/>
      <c r="GT115" s="229"/>
      <c r="GU115" s="229"/>
      <c r="GV115" s="229"/>
      <c r="GW115" s="229"/>
      <c r="GX115" s="229"/>
      <c r="GY115" s="229"/>
      <c r="GZ115" s="229"/>
      <c r="HA115" s="229"/>
      <c r="HB115" s="229"/>
      <c r="HC115" s="229"/>
      <c r="HD115" s="229"/>
      <c r="HE115" s="229"/>
      <c r="HF115" s="229"/>
      <c r="HG115" s="229"/>
      <c r="HH115" s="229"/>
      <c r="HI115" s="229"/>
      <c r="HJ115" s="229"/>
      <c r="HK115" s="229"/>
      <c r="HL115" s="229"/>
      <c r="HM115" s="229"/>
      <c r="HN115" s="229"/>
      <c r="HO115" s="229"/>
      <c r="HP115" s="229"/>
      <c r="HQ115" s="229"/>
      <c r="HR115" s="229"/>
      <c r="HS115" s="229"/>
      <c r="HT115" s="229"/>
      <c r="HU115" s="229"/>
      <c r="HV115" s="229"/>
      <c r="HW115" s="229"/>
      <c r="HX115" s="229"/>
      <c r="HY115" s="229"/>
      <c r="HZ115" s="229"/>
      <c r="IA115" s="229"/>
      <c r="IB115" s="229"/>
      <c r="IC115" s="229"/>
      <c r="ID115" s="229"/>
      <c r="IE115" s="229"/>
      <c r="IF115" s="229"/>
      <c r="IG115" s="229"/>
      <c r="IH115" s="229"/>
      <c r="II115" s="229"/>
      <c r="IJ115" s="229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ht="18">
      <c r="A116" s="234" t="s">
        <v>344</v>
      </c>
      <c r="B116" s="241">
        <v>5950.38</v>
      </c>
      <c r="C116" s="241">
        <v>4806</v>
      </c>
      <c r="D116" s="242"/>
      <c r="E116" s="242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  <c r="BW116" s="229"/>
      <c r="BX116" s="229"/>
      <c r="BY116" s="229"/>
      <c r="BZ116" s="229"/>
      <c r="CA116" s="229"/>
      <c r="CB116" s="229"/>
      <c r="CC116" s="229"/>
      <c r="CD116" s="229"/>
      <c r="CE116" s="229"/>
      <c r="CF116" s="229"/>
      <c r="CG116" s="229"/>
      <c r="CH116" s="229"/>
      <c r="CI116" s="229"/>
      <c r="CJ116" s="229"/>
      <c r="CK116" s="229"/>
      <c r="CL116" s="229"/>
      <c r="CM116" s="229"/>
      <c r="CN116" s="229"/>
      <c r="CO116" s="229"/>
      <c r="CP116" s="229"/>
      <c r="CQ116" s="229"/>
      <c r="CR116" s="229"/>
      <c r="CS116" s="229"/>
      <c r="CT116" s="229"/>
      <c r="CU116" s="229"/>
      <c r="CV116" s="229"/>
      <c r="CW116" s="229"/>
      <c r="CX116" s="229"/>
      <c r="CY116" s="229"/>
      <c r="CZ116" s="229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29"/>
      <c r="DV116" s="229"/>
      <c r="DW116" s="229"/>
      <c r="DX116" s="229"/>
      <c r="DY116" s="229"/>
      <c r="DZ116" s="229"/>
      <c r="EA116" s="229"/>
      <c r="EB116" s="229"/>
      <c r="EC116" s="229"/>
      <c r="ED116" s="229"/>
      <c r="EE116" s="229"/>
      <c r="EF116" s="229"/>
      <c r="EG116" s="229"/>
      <c r="EH116" s="229"/>
      <c r="EI116" s="229"/>
      <c r="EJ116" s="229"/>
      <c r="EK116" s="229"/>
      <c r="EL116" s="229"/>
      <c r="EM116" s="229"/>
      <c r="EN116" s="229"/>
      <c r="EO116" s="229"/>
      <c r="EP116" s="229"/>
      <c r="EQ116" s="229"/>
      <c r="ER116" s="229"/>
      <c r="ES116" s="229"/>
      <c r="ET116" s="229"/>
      <c r="EU116" s="229"/>
      <c r="EV116" s="229"/>
      <c r="EW116" s="229"/>
      <c r="EX116" s="229"/>
      <c r="EY116" s="229"/>
      <c r="EZ116" s="229"/>
      <c r="FA116" s="229"/>
      <c r="FB116" s="229"/>
      <c r="FC116" s="229"/>
      <c r="FD116" s="229"/>
      <c r="FE116" s="229"/>
      <c r="FF116" s="229"/>
      <c r="FG116" s="229"/>
      <c r="FH116" s="229"/>
      <c r="FI116" s="229"/>
      <c r="FJ116" s="229"/>
      <c r="FK116" s="229"/>
      <c r="FL116" s="229"/>
      <c r="FM116" s="229"/>
      <c r="FN116" s="229"/>
      <c r="FO116" s="229"/>
      <c r="FP116" s="229"/>
      <c r="FQ116" s="229"/>
      <c r="FR116" s="229"/>
      <c r="FS116" s="229"/>
      <c r="FT116" s="229"/>
      <c r="FU116" s="229"/>
      <c r="FV116" s="229"/>
      <c r="FW116" s="229"/>
      <c r="FX116" s="229"/>
      <c r="FY116" s="229"/>
      <c r="FZ116" s="229"/>
      <c r="GA116" s="229"/>
      <c r="GB116" s="229"/>
      <c r="GC116" s="229"/>
      <c r="GD116" s="229"/>
      <c r="GE116" s="229"/>
      <c r="GF116" s="229"/>
      <c r="GG116" s="229"/>
      <c r="GH116" s="229"/>
      <c r="GI116" s="229"/>
      <c r="GJ116" s="229"/>
      <c r="GK116" s="229"/>
      <c r="GL116" s="229"/>
      <c r="GM116" s="229"/>
      <c r="GN116" s="229"/>
      <c r="GO116" s="229"/>
      <c r="GP116" s="229"/>
      <c r="GQ116" s="229"/>
      <c r="GR116" s="229"/>
      <c r="GS116" s="229"/>
      <c r="GT116" s="229"/>
      <c r="GU116" s="229"/>
      <c r="GV116" s="229"/>
      <c r="GW116" s="229"/>
      <c r="GX116" s="229"/>
      <c r="GY116" s="229"/>
      <c r="GZ116" s="229"/>
      <c r="HA116" s="229"/>
      <c r="HB116" s="229"/>
      <c r="HC116" s="229"/>
      <c r="HD116" s="229"/>
      <c r="HE116" s="229"/>
      <c r="HF116" s="229"/>
      <c r="HG116" s="229"/>
      <c r="HH116" s="229"/>
      <c r="HI116" s="229"/>
      <c r="HJ116" s="229"/>
      <c r="HK116" s="229"/>
      <c r="HL116" s="229"/>
      <c r="HM116" s="229"/>
      <c r="HN116" s="229"/>
      <c r="HO116" s="229"/>
      <c r="HP116" s="229"/>
      <c r="HQ116" s="229"/>
      <c r="HR116" s="229"/>
      <c r="HS116" s="229"/>
      <c r="HT116" s="229"/>
      <c r="HU116" s="229"/>
      <c r="HV116" s="229"/>
      <c r="HW116" s="229"/>
      <c r="HX116" s="229"/>
      <c r="HY116" s="229"/>
      <c r="HZ116" s="229"/>
      <c r="IA116" s="229"/>
      <c r="IB116" s="229"/>
      <c r="IC116" s="229"/>
      <c r="ID116" s="229"/>
      <c r="IE116" s="229"/>
      <c r="IF116" s="229"/>
      <c r="IG116" s="229"/>
      <c r="IH116" s="229"/>
      <c r="II116" s="229"/>
      <c r="IJ116" s="229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ht="18">
      <c r="A117" s="234" t="s">
        <v>345</v>
      </c>
      <c r="B117" s="241">
        <v>1702.35</v>
      </c>
      <c r="C117" s="241">
        <v>2680.88</v>
      </c>
      <c r="D117" s="242"/>
      <c r="E117" s="242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29"/>
      <c r="DV117" s="229"/>
      <c r="DW117" s="229"/>
      <c r="DX117" s="229"/>
      <c r="DY117" s="229"/>
      <c r="DZ117" s="229"/>
      <c r="EA117" s="229"/>
      <c r="EB117" s="229"/>
      <c r="EC117" s="229"/>
      <c r="ED117" s="229"/>
      <c r="EE117" s="229"/>
      <c r="EF117" s="229"/>
      <c r="EG117" s="229"/>
      <c r="EH117" s="229"/>
      <c r="EI117" s="229"/>
      <c r="EJ117" s="229"/>
      <c r="EK117" s="229"/>
      <c r="EL117" s="229"/>
      <c r="EM117" s="229"/>
      <c r="EN117" s="229"/>
      <c r="EO117" s="229"/>
      <c r="EP117" s="229"/>
      <c r="EQ117" s="229"/>
      <c r="ER117" s="229"/>
      <c r="ES117" s="229"/>
      <c r="ET117" s="229"/>
      <c r="EU117" s="229"/>
      <c r="EV117" s="229"/>
      <c r="EW117" s="229"/>
      <c r="EX117" s="229"/>
      <c r="EY117" s="229"/>
      <c r="EZ117" s="229"/>
      <c r="FA117" s="229"/>
      <c r="FB117" s="229"/>
      <c r="FC117" s="229"/>
      <c r="FD117" s="229"/>
      <c r="FE117" s="229"/>
      <c r="FF117" s="229"/>
      <c r="FG117" s="229"/>
      <c r="FH117" s="229"/>
      <c r="FI117" s="229"/>
      <c r="FJ117" s="229"/>
      <c r="FK117" s="229"/>
      <c r="FL117" s="229"/>
      <c r="FM117" s="229"/>
      <c r="FN117" s="229"/>
      <c r="FO117" s="229"/>
      <c r="FP117" s="229"/>
      <c r="FQ117" s="229"/>
      <c r="FR117" s="229"/>
      <c r="FS117" s="229"/>
      <c r="FT117" s="229"/>
      <c r="FU117" s="229"/>
      <c r="FV117" s="229"/>
      <c r="FW117" s="229"/>
      <c r="FX117" s="229"/>
      <c r="FY117" s="229"/>
      <c r="FZ117" s="229"/>
      <c r="GA117" s="229"/>
      <c r="GB117" s="229"/>
      <c r="GC117" s="229"/>
      <c r="GD117" s="229"/>
      <c r="GE117" s="229"/>
      <c r="GF117" s="229"/>
      <c r="GG117" s="229"/>
      <c r="GH117" s="229"/>
      <c r="GI117" s="229"/>
      <c r="GJ117" s="229"/>
      <c r="GK117" s="229"/>
      <c r="GL117" s="229"/>
      <c r="GM117" s="229"/>
      <c r="GN117" s="229"/>
      <c r="GO117" s="229"/>
      <c r="GP117" s="229"/>
      <c r="GQ117" s="229"/>
      <c r="GR117" s="229"/>
      <c r="GS117" s="229"/>
      <c r="GT117" s="229"/>
      <c r="GU117" s="229"/>
      <c r="GV117" s="229"/>
      <c r="GW117" s="229"/>
      <c r="GX117" s="229"/>
      <c r="GY117" s="229"/>
      <c r="GZ117" s="229"/>
      <c r="HA117" s="229"/>
      <c r="HB117" s="229"/>
      <c r="HC117" s="229"/>
      <c r="HD117" s="229"/>
      <c r="HE117" s="229"/>
      <c r="HF117" s="229"/>
      <c r="HG117" s="229"/>
      <c r="HH117" s="229"/>
      <c r="HI117" s="229"/>
      <c r="HJ117" s="229"/>
      <c r="HK117" s="229"/>
      <c r="HL117" s="229"/>
      <c r="HM117" s="229"/>
      <c r="HN117" s="229"/>
      <c r="HO117" s="229"/>
      <c r="HP117" s="229"/>
      <c r="HQ117" s="229"/>
      <c r="HR117" s="229"/>
      <c r="HS117" s="229"/>
      <c r="HT117" s="229"/>
      <c r="HU117" s="229"/>
      <c r="HV117" s="229"/>
      <c r="HW117" s="229"/>
      <c r="HX117" s="229"/>
      <c r="HY117" s="229"/>
      <c r="HZ117" s="229"/>
      <c r="IA117" s="229"/>
      <c r="IB117" s="229"/>
      <c r="IC117" s="229"/>
      <c r="ID117" s="229"/>
      <c r="IE117" s="229"/>
      <c r="IF117" s="229"/>
      <c r="IG117" s="229"/>
      <c r="IH117" s="229"/>
      <c r="II117" s="229"/>
      <c r="IJ117" s="229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ht="18">
      <c r="A118" s="234" t="s">
        <v>346</v>
      </c>
      <c r="B118" s="241">
        <v>121155.06</v>
      </c>
      <c r="C118" s="241">
        <v>136972.53</v>
      </c>
      <c r="D118" s="242"/>
      <c r="E118" s="242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  <c r="EF118" s="229"/>
      <c r="EG118" s="229"/>
      <c r="EH118" s="229"/>
      <c r="EI118" s="229"/>
      <c r="EJ118" s="229"/>
      <c r="EK118" s="229"/>
      <c r="EL118" s="229"/>
      <c r="EM118" s="229"/>
      <c r="EN118" s="229"/>
      <c r="EO118" s="229"/>
      <c r="EP118" s="229"/>
      <c r="EQ118" s="229"/>
      <c r="ER118" s="229"/>
      <c r="ES118" s="229"/>
      <c r="ET118" s="229"/>
      <c r="EU118" s="229"/>
      <c r="EV118" s="229"/>
      <c r="EW118" s="229"/>
      <c r="EX118" s="229"/>
      <c r="EY118" s="229"/>
      <c r="EZ118" s="229"/>
      <c r="FA118" s="229"/>
      <c r="FB118" s="229"/>
      <c r="FC118" s="229"/>
      <c r="FD118" s="229"/>
      <c r="FE118" s="229"/>
      <c r="FF118" s="229"/>
      <c r="FG118" s="229"/>
      <c r="FH118" s="229"/>
      <c r="FI118" s="229"/>
      <c r="FJ118" s="229"/>
      <c r="FK118" s="229"/>
      <c r="FL118" s="229"/>
      <c r="FM118" s="229"/>
      <c r="FN118" s="229"/>
      <c r="FO118" s="229"/>
      <c r="FP118" s="229"/>
      <c r="FQ118" s="229"/>
      <c r="FR118" s="229"/>
      <c r="FS118" s="229"/>
      <c r="FT118" s="229"/>
      <c r="FU118" s="229"/>
      <c r="FV118" s="229"/>
      <c r="FW118" s="229"/>
      <c r="FX118" s="229"/>
      <c r="FY118" s="229"/>
      <c r="FZ118" s="229"/>
      <c r="GA118" s="229"/>
      <c r="GB118" s="229"/>
      <c r="GC118" s="229"/>
      <c r="GD118" s="229"/>
      <c r="GE118" s="229"/>
      <c r="GF118" s="229"/>
      <c r="GG118" s="229"/>
      <c r="GH118" s="229"/>
      <c r="GI118" s="229"/>
      <c r="GJ118" s="229"/>
      <c r="GK118" s="229"/>
      <c r="GL118" s="229"/>
      <c r="GM118" s="229"/>
      <c r="GN118" s="229"/>
      <c r="GO118" s="229"/>
      <c r="GP118" s="229"/>
      <c r="GQ118" s="229"/>
      <c r="GR118" s="229"/>
      <c r="GS118" s="229"/>
      <c r="GT118" s="229"/>
      <c r="GU118" s="229"/>
      <c r="GV118" s="229"/>
      <c r="GW118" s="229"/>
      <c r="GX118" s="229"/>
      <c r="GY118" s="229"/>
      <c r="GZ118" s="229"/>
      <c r="HA118" s="229"/>
      <c r="HB118" s="229"/>
      <c r="HC118" s="229"/>
      <c r="HD118" s="229"/>
      <c r="HE118" s="229"/>
      <c r="HF118" s="229"/>
      <c r="HG118" s="229"/>
      <c r="HH118" s="229"/>
      <c r="HI118" s="229"/>
      <c r="HJ118" s="229"/>
      <c r="HK118" s="229"/>
      <c r="HL118" s="229"/>
      <c r="HM118" s="229"/>
      <c r="HN118" s="229"/>
      <c r="HO118" s="229"/>
      <c r="HP118" s="229"/>
      <c r="HQ118" s="229"/>
      <c r="HR118" s="229"/>
      <c r="HS118" s="229"/>
      <c r="HT118" s="229"/>
      <c r="HU118" s="229"/>
      <c r="HV118" s="229"/>
      <c r="HW118" s="229"/>
      <c r="HX118" s="229"/>
      <c r="HY118" s="229"/>
      <c r="HZ118" s="229"/>
      <c r="IA118" s="229"/>
      <c r="IB118" s="229"/>
      <c r="IC118" s="229"/>
      <c r="ID118" s="229"/>
      <c r="IE118" s="229"/>
      <c r="IF118" s="229"/>
      <c r="IG118" s="229"/>
      <c r="IH118" s="229"/>
      <c r="II118" s="229"/>
      <c r="IJ118" s="229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ht="18">
      <c r="A119" s="234" t="s">
        <v>347</v>
      </c>
      <c r="B119" s="241">
        <v>42456.81</v>
      </c>
      <c r="C119" s="241">
        <v>37572.67</v>
      </c>
      <c r="D119" s="242"/>
      <c r="E119" s="242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29"/>
      <c r="CU119" s="229"/>
      <c r="CV119" s="229"/>
      <c r="CW119" s="229"/>
      <c r="CX119" s="229"/>
      <c r="CY119" s="229"/>
      <c r="CZ119" s="22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  <c r="EF119" s="229"/>
      <c r="EG119" s="229"/>
      <c r="EH119" s="229"/>
      <c r="EI119" s="229"/>
      <c r="EJ119" s="229"/>
      <c r="EK119" s="229"/>
      <c r="EL119" s="229"/>
      <c r="EM119" s="229"/>
      <c r="EN119" s="229"/>
      <c r="EO119" s="229"/>
      <c r="EP119" s="229"/>
      <c r="EQ119" s="229"/>
      <c r="ER119" s="229"/>
      <c r="ES119" s="229"/>
      <c r="ET119" s="229"/>
      <c r="EU119" s="229"/>
      <c r="EV119" s="229"/>
      <c r="EW119" s="229"/>
      <c r="EX119" s="229"/>
      <c r="EY119" s="229"/>
      <c r="EZ119" s="229"/>
      <c r="FA119" s="229"/>
      <c r="FB119" s="229"/>
      <c r="FC119" s="229"/>
      <c r="FD119" s="229"/>
      <c r="FE119" s="229"/>
      <c r="FF119" s="229"/>
      <c r="FG119" s="229"/>
      <c r="FH119" s="229"/>
      <c r="FI119" s="229"/>
      <c r="FJ119" s="229"/>
      <c r="FK119" s="229"/>
      <c r="FL119" s="229"/>
      <c r="FM119" s="229"/>
      <c r="FN119" s="229"/>
      <c r="FO119" s="229"/>
      <c r="FP119" s="229"/>
      <c r="FQ119" s="229"/>
      <c r="FR119" s="229"/>
      <c r="FS119" s="229"/>
      <c r="FT119" s="229"/>
      <c r="FU119" s="229"/>
      <c r="FV119" s="229"/>
      <c r="FW119" s="229"/>
      <c r="FX119" s="229"/>
      <c r="FY119" s="229"/>
      <c r="FZ119" s="229"/>
      <c r="GA119" s="229"/>
      <c r="GB119" s="229"/>
      <c r="GC119" s="229"/>
      <c r="GD119" s="229"/>
      <c r="GE119" s="229"/>
      <c r="GF119" s="229"/>
      <c r="GG119" s="229"/>
      <c r="GH119" s="229"/>
      <c r="GI119" s="229"/>
      <c r="GJ119" s="229"/>
      <c r="GK119" s="229"/>
      <c r="GL119" s="229"/>
      <c r="GM119" s="229"/>
      <c r="GN119" s="229"/>
      <c r="GO119" s="229"/>
      <c r="GP119" s="229"/>
      <c r="GQ119" s="229"/>
      <c r="GR119" s="229"/>
      <c r="GS119" s="229"/>
      <c r="GT119" s="229"/>
      <c r="GU119" s="229"/>
      <c r="GV119" s="229"/>
      <c r="GW119" s="229"/>
      <c r="GX119" s="229"/>
      <c r="GY119" s="229"/>
      <c r="GZ119" s="229"/>
      <c r="HA119" s="229"/>
      <c r="HB119" s="229"/>
      <c r="HC119" s="229"/>
      <c r="HD119" s="229"/>
      <c r="HE119" s="229"/>
      <c r="HF119" s="229"/>
      <c r="HG119" s="229"/>
      <c r="HH119" s="229"/>
      <c r="HI119" s="229"/>
      <c r="HJ119" s="229"/>
      <c r="HK119" s="229"/>
      <c r="HL119" s="229"/>
      <c r="HM119" s="229"/>
      <c r="HN119" s="229"/>
      <c r="HO119" s="229"/>
      <c r="HP119" s="229"/>
      <c r="HQ119" s="229"/>
      <c r="HR119" s="229"/>
      <c r="HS119" s="229"/>
      <c r="HT119" s="229"/>
      <c r="HU119" s="229"/>
      <c r="HV119" s="229"/>
      <c r="HW119" s="229"/>
      <c r="HX119" s="229"/>
      <c r="HY119" s="229"/>
      <c r="HZ119" s="229"/>
      <c r="IA119" s="229"/>
      <c r="IB119" s="229"/>
      <c r="IC119" s="229"/>
      <c r="ID119" s="229"/>
      <c r="IE119" s="229"/>
      <c r="IF119" s="229"/>
      <c r="IG119" s="229"/>
      <c r="IH119" s="229"/>
      <c r="II119" s="229"/>
      <c r="IJ119" s="229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ht="18">
      <c r="A120" s="234" t="s">
        <v>348</v>
      </c>
      <c r="B120" s="241">
        <v>335002.22</v>
      </c>
      <c r="C120" s="241">
        <v>371079.02</v>
      </c>
      <c r="D120" s="242"/>
      <c r="E120" s="242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29"/>
      <c r="CI120" s="229"/>
      <c r="CJ120" s="229"/>
      <c r="CK120" s="229"/>
      <c r="CL120" s="229"/>
      <c r="CM120" s="229"/>
      <c r="CN120" s="229"/>
      <c r="CO120" s="229"/>
      <c r="CP120" s="229"/>
      <c r="CQ120" s="229"/>
      <c r="CR120" s="229"/>
      <c r="CS120" s="229"/>
      <c r="CT120" s="229"/>
      <c r="CU120" s="229"/>
      <c r="CV120" s="229"/>
      <c r="CW120" s="229"/>
      <c r="CX120" s="229"/>
      <c r="CY120" s="229"/>
      <c r="CZ120" s="229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  <c r="EF120" s="229"/>
      <c r="EG120" s="229"/>
      <c r="EH120" s="229"/>
      <c r="EI120" s="229"/>
      <c r="EJ120" s="229"/>
      <c r="EK120" s="229"/>
      <c r="EL120" s="229"/>
      <c r="EM120" s="229"/>
      <c r="EN120" s="229"/>
      <c r="EO120" s="229"/>
      <c r="EP120" s="229"/>
      <c r="EQ120" s="229"/>
      <c r="ER120" s="229"/>
      <c r="ES120" s="229"/>
      <c r="ET120" s="229"/>
      <c r="EU120" s="229"/>
      <c r="EV120" s="229"/>
      <c r="EW120" s="229"/>
      <c r="EX120" s="229"/>
      <c r="EY120" s="229"/>
      <c r="EZ120" s="229"/>
      <c r="FA120" s="229"/>
      <c r="FB120" s="229"/>
      <c r="FC120" s="229"/>
      <c r="FD120" s="229"/>
      <c r="FE120" s="229"/>
      <c r="FF120" s="229"/>
      <c r="FG120" s="229"/>
      <c r="FH120" s="229"/>
      <c r="FI120" s="229"/>
      <c r="FJ120" s="229"/>
      <c r="FK120" s="229"/>
      <c r="FL120" s="229"/>
      <c r="FM120" s="229"/>
      <c r="FN120" s="229"/>
      <c r="FO120" s="229"/>
      <c r="FP120" s="229"/>
      <c r="FQ120" s="229"/>
      <c r="FR120" s="229"/>
      <c r="FS120" s="229"/>
      <c r="FT120" s="229"/>
      <c r="FU120" s="229"/>
      <c r="FV120" s="229"/>
      <c r="FW120" s="229"/>
      <c r="FX120" s="229"/>
      <c r="FY120" s="229"/>
      <c r="FZ120" s="229"/>
      <c r="GA120" s="229"/>
      <c r="GB120" s="229"/>
      <c r="GC120" s="229"/>
      <c r="GD120" s="229"/>
      <c r="GE120" s="229"/>
      <c r="GF120" s="229"/>
      <c r="GG120" s="229"/>
      <c r="GH120" s="229"/>
      <c r="GI120" s="229"/>
      <c r="GJ120" s="229"/>
      <c r="GK120" s="229"/>
      <c r="GL120" s="229"/>
      <c r="GM120" s="229"/>
      <c r="GN120" s="229"/>
      <c r="GO120" s="229"/>
      <c r="GP120" s="229"/>
      <c r="GQ120" s="229"/>
      <c r="GR120" s="229"/>
      <c r="GS120" s="229"/>
      <c r="GT120" s="229"/>
      <c r="GU120" s="229"/>
      <c r="GV120" s="229"/>
      <c r="GW120" s="229"/>
      <c r="GX120" s="229"/>
      <c r="GY120" s="229"/>
      <c r="GZ120" s="229"/>
      <c r="HA120" s="229"/>
      <c r="HB120" s="229"/>
      <c r="HC120" s="229"/>
      <c r="HD120" s="229"/>
      <c r="HE120" s="229"/>
      <c r="HF120" s="229"/>
      <c r="HG120" s="229"/>
      <c r="HH120" s="229"/>
      <c r="HI120" s="229"/>
      <c r="HJ120" s="229"/>
      <c r="HK120" s="229"/>
      <c r="HL120" s="229"/>
      <c r="HM120" s="229"/>
      <c r="HN120" s="229"/>
      <c r="HO120" s="229"/>
      <c r="HP120" s="229"/>
      <c r="HQ120" s="229"/>
      <c r="HR120" s="229"/>
      <c r="HS120" s="229"/>
      <c r="HT120" s="229"/>
      <c r="HU120" s="229"/>
      <c r="HV120" s="229"/>
      <c r="HW120" s="229"/>
      <c r="HX120" s="229"/>
      <c r="HY120" s="229"/>
      <c r="HZ120" s="229"/>
      <c r="IA120" s="229"/>
      <c r="IB120" s="229"/>
      <c r="IC120" s="229"/>
      <c r="ID120" s="229"/>
      <c r="IE120" s="229"/>
      <c r="IF120" s="229"/>
      <c r="IG120" s="229"/>
      <c r="IH120" s="229"/>
      <c r="II120" s="229"/>
      <c r="IJ120" s="229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ht="18">
      <c r="A121" s="234" t="s">
        <v>349</v>
      </c>
      <c r="B121" s="241">
        <v>142251.29</v>
      </c>
      <c r="C121" s="241">
        <v>154615.56</v>
      </c>
      <c r="D121" s="242"/>
      <c r="E121" s="242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  <c r="EF121" s="229"/>
      <c r="EG121" s="229"/>
      <c r="EH121" s="229"/>
      <c r="EI121" s="229"/>
      <c r="EJ121" s="229"/>
      <c r="EK121" s="229"/>
      <c r="EL121" s="229"/>
      <c r="EM121" s="229"/>
      <c r="EN121" s="229"/>
      <c r="EO121" s="229"/>
      <c r="EP121" s="229"/>
      <c r="EQ121" s="229"/>
      <c r="ER121" s="229"/>
      <c r="ES121" s="229"/>
      <c r="ET121" s="229"/>
      <c r="EU121" s="229"/>
      <c r="EV121" s="229"/>
      <c r="EW121" s="229"/>
      <c r="EX121" s="229"/>
      <c r="EY121" s="229"/>
      <c r="EZ121" s="229"/>
      <c r="FA121" s="229"/>
      <c r="FB121" s="229"/>
      <c r="FC121" s="229"/>
      <c r="FD121" s="229"/>
      <c r="FE121" s="229"/>
      <c r="FF121" s="229"/>
      <c r="FG121" s="229"/>
      <c r="FH121" s="229"/>
      <c r="FI121" s="229"/>
      <c r="FJ121" s="229"/>
      <c r="FK121" s="229"/>
      <c r="FL121" s="229"/>
      <c r="FM121" s="229"/>
      <c r="FN121" s="229"/>
      <c r="FO121" s="229"/>
      <c r="FP121" s="229"/>
      <c r="FQ121" s="229"/>
      <c r="FR121" s="229"/>
      <c r="FS121" s="229"/>
      <c r="FT121" s="229"/>
      <c r="FU121" s="229"/>
      <c r="FV121" s="229"/>
      <c r="FW121" s="229"/>
      <c r="FX121" s="229"/>
      <c r="FY121" s="229"/>
      <c r="FZ121" s="229"/>
      <c r="GA121" s="229"/>
      <c r="GB121" s="229"/>
      <c r="GC121" s="229"/>
      <c r="GD121" s="229"/>
      <c r="GE121" s="229"/>
      <c r="GF121" s="229"/>
      <c r="GG121" s="229"/>
      <c r="GH121" s="229"/>
      <c r="GI121" s="229"/>
      <c r="GJ121" s="229"/>
      <c r="GK121" s="229"/>
      <c r="GL121" s="229"/>
      <c r="GM121" s="229"/>
      <c r="GN121" s="229"/>
      <c r="GO121" s="229"/>
      <c r="GP121" s="229"/>
      <c r="GQ121" s="229"/>
      <c r="GR121" s="229"/>
      <c r="GS121" s="229"/>
      <c r="GT121" s="229"/>
      <c r="GU121" s="229"/>
      <c r="GV121" s="229"/>
      <c r="GW121" s="229"/>
      <c r="GX121" s="229"/>
      <c r="GY121" s="229"/>
      <c r="GZ121" s="229"/>
      <c r="HA121" s="229"/>
      <c r="HB121" s="229"/>
      <c r="HC121" s="229"/>
      <c r="HD121" s="229"/>
      <c r="HE121" s="229"/>
      <c r="HF121" s="229"/>
      <c r="HG121" s="229"/>
      <c r="HH121" s="229"/>
      <c r="HI121" s="229"/>
      <c r="HJ121" s="229"/>
      <c r="HK121" s="229"/>
      <c r="HL121" s="229"/>
      <c r="HM121" s="229"/>
      <c r="HN121" s="229"/>
      <c r="HO121" s="229"/>
      <c r="HP121" s="229"/>
      <c r="HQ121" s="229"/>
      <c r="HR121" s="229"/>
      <c r="HS121" s="229"/>
      <c r="HT121" s="229"/>
      <c r="HU121" s="229"/>
      <c r="HV121" s="229"/>
      <c r="HW121" s="229"/>
      <c r="HX121" s="229"/>
      <c r="HY121" s="229"/>
      <c r="HZ121" s="229"/>
      <c r="IA121" s="229"/>
      <c r="IB121" s="229"/>
      <c r="IC121" s="229"/>
      <c r="ID121" s="229"/>
      <c r="IE121" s="229"/>
      <c r="IF121" s="229"/>
      <c r="IG121" s="229"/>
      <c r="IH121" s="229"/>
      <c r="II121" s="229"/>
      <c r="IJ121" s="229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ht="18">
      <c r="A122" s="234" t="s">
        <v>350</v>
      </c>
      <c r="B122" s="241">
        <v>0</v>
      </c>
      <c r="C122" s="241">
        <v>367978.17</v>
      </c>
      <c r="D122" s="242"/>
      <c r="E122" s="242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29"/>
      <c r="CY122" s="229"/>
      <c r="CZ122" s="229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  <c r="EF122" s="229"/>
      <c r="EG122" s="229"/>
      <c r="EH122" s="229"/>
      <c r="EI122" s="229"/>
      <c r="EJ122" s="229"/>
      <c r="EK122" s="229"/>
      <c r="EL122" s="229"/>
      <c r="EM122" s="229"/>
      <c r="EN122" s="229"/>
      <c r="EO122" s="229"/>
      <c r="EP122" s="229"/>
      <c r="EQ122" s="229"/>
      <c r="ER122" s="229"/>
      <c r="ES122" s="229"/>
      <c r="ET122" s="229"/>
      <c r="EU122" s="229"/>
      <c r="EV122" s="229"/>
      <c r="EW122" s="229"/>
      <c r="EX122" s="229"/>
      <c r="EY122" s="229"/>
      <c r="EZ122" s="229"/>
      <c r="FA122" s="229"/>
      <c r="FB122" s="229"/>
      <c r="FC122" s="229"/>
      <c r="FD122" s="229"/>
      <c r="FE122" s="229"/>
      <c r="FF122" s="229"/>
      <c r="FG122" s="229"/>
      <c r="FH122" s="229"/>
      <c r="FI122" s="229"/>
      <c r="FJ122" s="229"/>
      <c r="FK122" s="229"/>
      <c r="FL122" s="229"/>
      <c r="FM122" s="229"/>
      <c r="FN122" s="229"/>
      <c r="FO122" s="229"/>
      <c r="FP122" s="229"/>
      <c r="FQ122" s="229"/>
      <c r="FR122" s="229"/>
      <c r="FS122" s="229"/>
      <c r="FT122" s="229"/>
      <c r="FU122" s="229"/>
      <c r="FV122" s="229"/>
      <c r="FW122" s="229"/>
      <c r="FX122" s="229"/>
      <c r="FY122" s="229"/>
      <c r="FZ122" s="229"/>
      <c r="GA122" s="229"/>
      <c r="GB122" s="229"/>
      <c r="GC122" s="229"/>
      <c r="GD122" s="229"/>
      <c r="GE122" s="229"/>
      <c r="GF122" s="229"/>
      <c r="GG122" s="229"/>
      <c r="GH122" s="229"/>
      <c r="GI122" s="229"/>
      <c r="GJ122" s="229"/>
      <c r="GK122" s="229"/>
      <c r="GL122" s="229"/>
      <c r="GM122" s="229"/>
      <c r="GN122" s="229"/>
      <c r="GO122" s="229"/>
      <c r="GP122" s="229"/>
      <c r="GQ122" s="229"/>
      <c r="GR122" s="229"/>
      <c r="GS122" s="229"/>
      <c r="GT122" s="229"/>
      <c r="GU122" s="229"/>
      <c r="GV122" s="229"/>
      <c r="GW122" s="229"/>
      <c r="GX122" s="229"/>
      <c r="GY122" s="229"/>
      <c r="GZ122" s="229"/>
      <c r="HA122" s="229"/>
      <c r="HB122" s="229"/>
      <c r="HC122" s="229"/>
      <c r="HD122" s="229"/>
      <c r="HE122" s="229"/>
      <c r="HF122" s="229"/>
      <c r="HG122" s="229"/>
      <c r="HH122" s="229"/>
      <c r="HI122" s="229"/>
      <c r="HJ122" s="229"/>
      <c r="HK122" s="229"/>
      <c r="HL122" s="229"/>
      <c r="HM122" s="229"/>
      <c r="HN122" s="229"/>
      <c r="HO122" s="229"/>
      <c r="HP122" s="229"/>
      <c r="HQ122" s="229"/>
      <c r="HR122" s="229"/>
      <c r="HS122" s="229"/>
      <c r="HT122" s="229"/>
      <c r="HU122" s="229"/>
      <c r="HV122" s="229"/>
      <c r="HW122" s="229"/>
      <c r="HX122" s="229"/>
      <c r="HY122" s="229"/>
      <c r="HZ122" s="229"/>
      <c r="IA122" s="229"/>
      <c r="IB122" s="229"/>
      <c r="IC122" s="229"/>
      <c r="ID122" s="229"/>
      <c r="IE122" s="229"/>
      <c r="IF122" s="229"/>
      <c r="IG122" s="229"/>
      <c r="IH122" s="229"/>
      <c r="II122" s="229"/>
      <c r="IJ122" s="229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ht="18.75" thickBot="1">
      <c r="A123" s="237" t="s">
        <v>220</v>
      </c>
      <c r="B123" s="246">
        <f>SUM(B97:B122)</f>
        <v>15218799.430000002</v>
      </c>
      <c r="C123" s="246">
        <f>SUM(C97:C122)</f>
        <v>17959514.13</v>
      </c>
      <c r="D123" s="249">
        <f>C123-B123</f>
        <v>2740714.6999999974</v>
      </c>
      <c r="E123" s="250">
        <f>D123/B123</f>
        <v>0.1800874446506847</v>
      </c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  <c r="CM123" s="229"/>
      <c r="CN123" s="229"/>
      <c r="CO123" s="229"/>
      <c r="CP123" s="229"/>
      <c r="CQ123" s="229"/>
      <c r="CR123" s="229"/>
      <c r="CS123" s="229"/>
      <c r="CT123" s="229"/>
      <c r="CU123" s="229"/>
      <c r="CV123" s="229"/>
      <c r="CW123" s="229"/>
      <c r="CX123" s="229"/>
      <c r="CY123" s="229"/>
      <c r="CZ123" s="229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  <c r="EF123" s="229"/>
      <c r="EG123" s="229"/>
      <c r="EH123" s="229"/>
      <c r="EI123" s="229"/>
      <c r="EJ123" s="229"/>
      <c r="EK123" s="229"/>
      <c r="EL123" s="229"/>
      <c r="EM123" s="229"/>
      <c r="EN123" s="229"/>
      <c r="EO123" s="229"/>
      <c r="EP123" s="229"/>
      <c r="EQ123" s="229"/>
      <c r="ER123" s="229"/>
      <c r="ES123" s="229"/>
      <c r="ET123" s="229"/>
      <c r="EU123" s="229"/>
      <c r="EV123" s="229"/>
      <c r="EW123" s="229"/>
      <c r="EX123" s="229"/>
      <c r="EY123" s="229"/>
      <c r="EZ123" s="229"/>
      <c r="FA123" s="229"/>
      <c r="FB123" s="229"/>
      <c r="FC123" s="229"/>
      <c r="FD123" s="229"/>
      <c r="FE123" s="229"/>
      <c r="FF123" s="229"/>
      <c r="FG123" s="229"/>
      <c r="FH123" s="229"/>
      <c r="FI123" s="229"/>
      <c r="FJ123" s="229"/>
      <c r="FK123" s="229"/>
      <c r="FL123" s="229"/>
      <c r="FM123" s="229"/>
      <c r="FN123" s="229"/>
      <c r="FO123" s="229"/>
      <c r="FP123" s="229"/>
      <c r="FQ123" s="229"/>
      <c r="FR123" s="229"/>
      <c r="FS123" s="229"/>
      <c r="FT123" s="229"/>
      <c r="FU123" s="229"/>
      <c r="FV123" s="229"/>
      <c r="FW123" s="229"/>
      <c r="FX123" s="229"/>
      <c r="FY123" s="229"/>
      <c r="FZ123" s="229"/>
      <c r="GA123" s="229"/>
      <c r="GB123" s="229"/>
      <c r="GC123" s="229"/>
      <c r="GD123" s="229"/>
      <c r="GE123" s="229"/>
      <c r="GF123" s="229"/>
      <c r="GG123" s="229"/>
      <c r="GH123" s="229"/>
      <c r="GI123" s="229"/>
      <c r="GJ123" s="229"/>
      <c r="GK123" s="229"/>
      <c r="GL123" s="229"/>
      <c r="GM123" s="229"/>
      <c r="GN123" s="229"/>
      <c r="GO123" s="229"/>
      <c r="GP123" s="229"/>
      <c r="GQ123" s="229"/>
      <c r="GR123" s="229"/>
      <c r="GS123" s="229"/>
      <c r="GT123" s="229"/>
      <c r="GU123" s="229"/>
      <c r="GV123" s="229"/>
      <c r="GW123" s="229"/>
      <c r="GX123" s="229"/>
      <c r="GY123" s="229"/>
      <c r="GZ123" s="229"/>
      <c r="HA123" s="229"/>
      <c r="HB123" s="229"/>
      <c r="HC123" s="229"/>
      <c r="HD123" s="229"/>
      <c r="HE123" s="229"/>
      <c r="HF123" s="229"/>
      <c r="HG123" s="229"/>
      <c r="HH123" s="229"/>
      <c r="HI123" s="229"/>
      <c r="HJ123" s="229"/>
      <c r="HK123" s="229"/>
      <c r="HL123" s="229"/>
      <c r="HM123" s="229"/>
      <c r="HN123" s="229"/>
      <c r="HO123" s="229"/>
      <c r="HP123" s="229"/>
      <c r="HQ123" s="229"/>
      <c r="HR123" s="229"/>
      <c r="HS123" s="229"/>
      <c r="HT123" s="229"/>
      <c r="HU123" s="229"/>
      <c r="HV123" s="229"/>
      <c r="HW123" s="229"/>
      <c r="HX123" s="229"/>
      <c r="HY123" s="229"/>
      <c r="HZ123" s="229"/>
      <c r="IA123" s="229"/>
      <c r="IB123" s="229"/>
      <c r="IC123" s="229"/>
      <c r="ID123" s="229"/>
      <c r="IE123" s="229"/>
      <c r="IF123" s="229"/>
      <c r="IG123" s="229"/>
      <c r="IH123" s="229"/>
      <c r="II123" s="229"/>
      <c r="IJ123" s="229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ht="18.75" thickTop="1">
      <c r="A124" s="228" t="s">
        <v>106</v>
      </c>
      <c r="B124" s="228"/>
      <c r="C124" s="228"/>
      <c r="D124" s="228"/>
      <c r="E124" s="228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29"/>
      <c r="EC124" s="229"/>
      <c r="ED124" s="229"/>
      <c r="EE124" s="229"/>
      <c r="EF124" s="229"/>
      <c r="EG124" s="229"/>
      <c r="EH124" s="229"/>
      <c r="EI124" s="229"/>
      <c r="EJ124" s="229"/>
      <c r="EK124" s="229"/>
      <c r="EL124" s="229"/>
      <c r="EM124" s="229"/>
      <c r="EN124" s="229"/>
      <c r="EO124" s="229"/>
      <c r="EP124" s="229"/>
      <c r="EQ124" s="229"/>
      <c r="ER124" s="229"/>
      <c r="ES124" s="229"/>
      <c r="ET124" s="229"/>
      <c r="EU124" s="229"/>
      <c r="EV124" s="229"/>
      <c r="EW124" s="229"/>
      <c r="EX124" s="229"/>
      <c r="EY124" s="229"/>
      <c r="EZ124" s="229"/>
      <c r="FA124" s="229"/>
      <c r="FB124" s="229"/>
      <c r="FC124" s="229"/>
      <c r="FD124" s="229"/>
      <c r="FE124" s="229"/>
      <c r="FF124" s="229"/>
      <c r="FG124" s="229"/>
      <c r="FH124" s="229"/>
      <c r="FI124" s="229"/>
      <c r="FJ124" s="229"/>
      <c r="FK124" s="229"/>
      <c r="FL124" s="229"/>
      <c r="FM124" s="229"/>
      <c r="FN124" s="229"/>
      <c r="FO124" s="229"/>
      <c r="FP124" s="229"/>
      <c r="FQ124" s="229"/>
      <c r="FR124" s="229"/>
      <c r="FS124" s="229"/>
      <c r="FT124" s="229"/>
      <c r="FU124" s="229"/>
      <c r="FV124" s="229"/>
      <c r="FW124" s="229"/>
      <c r="FX124" s="229"/>
      <c r="FY124" s="229"/>
      <c r="FZ124" s="229"/>
      <c r="GA124" s="229"/>
      <c r="GB124" s="229"/>
      <c r="GC124" s="229"/>
      <c r="GD124" s="229"/>
      <c r="GE124" s="229"/>
      <c r="GF124" s="229"/>
      <c r="GG124" s="229"/>
      <c r="GH124" s="229"/>
      <c r="GI124" s="229"/>
      <c r="GJ124" s="229"/>
      <c r="GK124" s="229"/>
      <c r="GL124" s="229"/>
      <c r="GM124" s="229"/>
      <c r="GN124" s="229"/>
      <c r="GO124" s="229"/>
      <c r="GP124" s="229"/>
      <c r="GQ124" s="229"/>
      <c r="GR124" s="229"/>
      <c r="GS124" s="229"/>
      <c r="GT124" s="229"/>
      <c r="GU124" s="229"/>
      <c r="GV124" s="229"/>
      <c r="GW124" s="229"/>
      <c r="GX124" s="229"/>
      <c r="GY124" s="229"/>
      <c r="GZ124" s="229"/>
      <c r="HA124" s="229"/>
      <c r="HB124" s="229"/>
      <c r="HC124" s="229"/>
      <c r="HD124" s="229"/>
      <c r="HE124" s="229"/>
      <c r="HF124" s="229"/>
      <c r="HG124" s="229"/>
      <c r="HH124" s="229"/>
      <c r="HI124" s="229"/>
      <c r="HJ124" s="229"/>
      <c r="HK124" s="229"/>
      <c r="HL124" s="229"/>
      <c r="HM124" s="229"/>
      <c r="HN124" s="229"/>
      <c r="HO124" s="229"/>
      <c r="HP124" s="229"/>
      <c r="HQ124" s="229"/>
      <c r="HR124" s="229"/>
      <c r="HS124" s="229"/>
      <c r="HT124" s="229"/>
      <c r="HU124" s="229"/>
      <c r="HV124" s="229"/>
      <c r="HW124" s="229"/>
      <c r="HX124" s="229"/>
      <c r="HY124" s="229"/>
      <c r="HZ124" s="229"/>
      <c r="IA124" s="229"/>
      <c r="IB124" s="229"/>
      <c r="IC124" s="229"/>
      <c r="ID124" s="229"/>
      <c r="IE124" s="229"/>
      <c r="IF124" s="229"/>
      <c r="IG124" s="229"/>
      <c r="IH124" s="229"/>
      <c r="II124" s="229"/>
      <c r="IJ124" s="229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ht="18">
      <c r="A125" s="228"/>
      <c r="B125" s="228"/>
      <c r="C125" s="228"/>
      <c r="D125" s="228"/>
      <c r="E125" s="228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9"/>
      <c r="EL125" s="229"/>
      <c r="EM125" s="229"/>
      <c r="EN125" s="229"/>
      <c r="EO125" s="229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29"/>
      <c r="FE125" s="229"/>
      <c r="FF125" s="229"/>
      <c r="FG125" s="229"/>
      <c r="FH125" s="229"/>
      <c r="FI125" s="229"/>
      <c r="FJ125" s="229"/>
      <c r="FK125" s="229"/>
      <c r="FL125" s="229"/>
      <c r="FM125" s="229"/>
      <c r="FN125" s="229"/>
      <c r="FO125" s="229"/>
      <c r="FP125" s="229"/>
      <c r="FQ125" s="229"/>
      <c r="FR125" s="229"/>
      <c r="FS125" s="229"/>
      <c r="FT125" s="229"/>
      <c r="FU125" s="229"/>
      <c r="FV125" s="229"/>
      <c r="FW125" s="229"/>
      <c r="FX125" s="229"/>
      <c r="FY125" s="229"/>
      <c r="FZ125" s="229"/>
      <c r="GA125" s="229"/>
      <c r="GB125" s="229"/>
      <c r="GC125" s="229"/>
      <c r="GD125" s="229"/>
      <c r="GE125" s="229"/>
      <c r="GF125" s="229"/>
      <c r="GG125" s="229"/>
      <c r="GH125" s="229"/>
      <c r="GI125" s="229"/>
      <c r="GJ125" s="229"/>
      <c r="GK125" s="229"/>
      <c r="GL125" s="229"/>
      <c r="GM125" s="229"/>
      <c r="GN125" s="229"/>
      <c r="GO125" s="229"/>
      <c r="GP125" s="229"/>
      <c r="GQ125" s="229"/>
      <c r="GR125" s="229"/>
      <c r="GS125" s="229"/>
      <c r="GT125" s="229"/>
      <c r="GU125" s="229"/>
      <c r="GV125" s="229"/>
      <c r="GW125" s="229"/>
      <c r="GX125" s="229"/>
      <c r="GY125" s="229"/>
      <c r="GZ125" s="229"/>
      <c r="HA125" s="229"/>
      <c r="HB125" s="229"/>
      <c r="HC125" s="229"/>
      <c r="HD125" s="229"/>
      <c r="HE125" s="229"/>
      <c r="HF125" s="229"/>
      <c r="HG125" s="229"/>
      <c r="HH125" s="229"/>
      <c r="HI125" s="229"/>
      <c r="HJ125" s="229"/>
      <c r="HK125" s="229"/>
      <c r="HL125" s="229"/>
      <c r="HM125" s="229"/>
      <c r="HN125" s="229"/>
      <c r="HO125" s="229"/>
      <c r="HP125" s="229"/>
      <c r="HQ125" s="229"/>
      <c r="HR125" s="229"/>
      <c r="HS125" s="229"/>
      <c r="HT125" s="229"/>
      <c r="HU125" s="229"/>
      <c r="HV125" s="229"/>
      <c r="HW125" s="229"/>
      <c r="HX125" s="229"/>
      <c r="HY125" s="229"/>
      <c r="HZ125" s="229"/>
      <c r="IA125" s="229"/>
      <c r="IB125" s="229"/>
      <c r="IC125" s="229"/>
      <c r="ID125" s="229"/>
      <c r="IE125" s="229"/>
      <c r="IF125" s="229"/>
      <c r="IG125" s="229"/>
      <c r="IH125" s="229"/>
      <c r="II125" s="229"/>
      <c r="IJ125" s="229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ht="18">
      <c r="A126" s="228"/>
      <c r="B126" s="227" t="s">
        <v>0</v>
      </c>
      <c r="C126" s="227"/>
      <c r="D126" s="227"/>
      <c r="E126" s="228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  <c r="BW126" s="229"/>
      <c r="BX126" s="229"/>
      <c r="BY126" s="229"/>
      <c r="BZ126" s="229"/>
      <c r="CA126" s="229"/>
      <c r="CB126" s="229"/>
      <c r="CC126" s="229"/>
      <c r="CD126" s="229"/>
      <c r="CE126" s="229"/>
      <c r="CF126" s="229"/>
      <c r="CG126" s="229"/>
      <c r="CH126" s="229"/>
      <c r="CI126" s="229"/>
      <c r="CJ126" s="229"/>
      <c r="CK126" s="229"/>
      <c r="CL126" s="229"/>
      <c r="CM126" s="229"/>
      <c r="CN126" s="229"/>
      <c r="CO126" s="229"/>
      <c r="CP126" s="229"/>
      <c r="CQ126" s="229"/>
      <c r="CR126" s="229"/>
      <c r="CS126" s="229"/>
      <c r="CT126" s="229"/>
      <c r="CU126" s="229"/>
      <c r="CV126" s="229"/>
      <c r="CW126" s="229"/>
      <c r="CX126" s="229"/>
      <c r="CY126" s="229"/>
      <c r="CZ126" s="22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  <c r="EF126" s="229"/>
      <c r="EG126" s="229"/>
      <c r="EH126" s="229"/>
      <c r="EI126" s="229"/>
      <c r="EJ126" s="229"/>
      <c r="EK126" s="229"/>
      <c r="EL126" s="229"/>
      <c r="EM126" s="229"/>
      <c r="EN126" s="229"/>
      <c r="EO126" s="229"/>
      <c r="EP126" s="229"/>
      <c r="EQ126" s="229"/>
      <c r="ER126" s="229"/>
      <c r="ES126" s="229"/>
      <c r="ET126" s="229"/>
      <c r="EU126" s="229"/>
      <c r="EV126" s="229"/>
      <c r="EW126" s="229"/>
      <c r="EX126" s="229"/>
      <c r="EY126" s="229"/>
      <c r="EZ126" s="229"/>
      <c r="FA126" s="229"/>
      <c r="FB126" s="229"/>
      <c r="FC126" s="229"/>
      <c r="FD126" s="229"/>
      <c r="FE126" s="229"/>
      <c r="FF126" s="229"/>
      <c r="FG126" s="229"/>
      <c r="FH126" s="229"/>
      <c r="FI126" s="229"/>
      <c r="FJ126" s="229"/>
      <c r="FK126" s="229"/>
      <c r="FL126" s="229"/>
      <c r="FM126" s="229"/>
      <c r="FN126" s="229"/>
      <c r="FO126" s="229"/>
      <c r="FP126" s="229"/>
      <c r="FQ126" s="229"/>
      <c r="FR126" s="229"/>
      <c r="FS126" s="229"/>
      <c r="FT126" s="229"/>
      <c r="FU126" s="229"/>
      <c r="FV126" s="229"/>
      <c r="FW126" s="229"/>
      <c r="FX126" s="229"/>
      <c r="FY126" s="229"/>
      <c r="FZ126" s="229"/>
      <c r="GA126" s="229"/>
      <c r="GB126" s="229"/>
      <c r="GC126" s="229"/>
      <c r="GD126" s="229"/>
      <c r="GE126" s="229"/>
      <c r="GF126" s="229"/>
      <c r="GG126" s="229"/>
      <c r="GH126" s="229"/>
      <c r="GI126" s="229"/>
      <c r="GJ126" s="229"/>
      <c r="GK126" s="229"/>
      <c r="GL126" s="229"/>
      <c r="GM126" s="229"/>
      <c r="GN126" s="229"/>
      <c r="GO126" s="229"/>
      <c r="GP126" s="229"/>
      <c r="GQ126" s="229"/>
      <c r="GR126" s="229"/>
      <c r="GS126" s="229"/>
      <c r="GT126" s="229"/>
      <c r="GU126" s="229"/>
      <c r="GV126" s="229"/>
      <c r="GW126" s="229"/>
      <c r="GX126" s="229"/>
      <c r="GY126" s="229"/>
      <c r="GZ126" s="229"/>
      <c r="HA126" s="229"/>
      <c r="HB126" s="229"/>
      <c r="HC126" s="229"/>
      <c r="HD126" s="229"/>
      <c r="HE126" s="229"/>
      <c r="HF126" s="229"/>
      <c r="HG126" s="229"/>
      <c r="HH126" s="229"/>
      <c r="HI126" s="229"/>
      <c r="HJ126" s="229"/>
      <c r="HK126" s="229"/>
      <c r="HL126" s="229"/>
      <c r="HM126" s="229"/>
      <c r="HN126" s="229"/>
      <c r="HO126" s="229"/>
      <c r="HP126" s="229"/>
      <c r="HQ126" s="229"/>
      <c r="HR126" s="229"/>
      <c r="HS126" s="229"/>
      <c r="HT126" s="229"/>
      <c r="HU126" s="229"/>
      <c r="HV126" s="229"/>
      <c r="HW126" s="229"/>
      <c r="HX126" s="229"/>
      <c r="HY126" s="229"/>
      <c r="HZ126" s="229"/>
      <c r="IA126" s="229"/>
      <c r="IB126" s="229"/>
      <c r="IC126" s="229"/>
      <c r="ID126" s="229"/>
      <c r="IE126" s="229"/>
      <c r="IF126" s="229"/>
      <c r="IG126" s="229"/>
      <c r="IH126" s="229"/>
      <c r="II126" s="229"/>
      <c r="IJ126" s="229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ht="18">
      <c r="A127" s="228" t="s">
        <v>105</v>
      </c>
      <c r="B127" s="227" t="s">
        <v>286</v>
      </c>
      <c r="C127" s="227"/>
      <c r="D127" s="227"/>
      <c r="E127" s="228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  <c r="BW127" s="229"/>
      <c r="BX127" s="229"/>
      <c r="BY127" s="229"/>
      <c r="BZ127" s="229"/>
      <c r="CA127" s="229"/>
      <c r="CB127" s="229"/>
      <c r="CC127" s="229"/>
      <c r="CD127" s="229"/>
      <c r="CE127" s="229"/>
      <c r="CF127" s="229"/>
      <c r="CG127" s="229"/>
      <c r="CH127" s="229"/>
      <c r="CI127" s="229"/>
      <c r="CJ127" s="229"/>
      <c r="CK127" s="229"/>
      <c r="CL127" s="229"/>
      <c r="CM127" s="229"/>
      <c r="CN127" s="229"/>
      <c r="CO127" s="229"/>
      <c r="CP127" s="229"/>
      <c r="CQ127" s="229"/>
      <c r="CR127" s="229"/>
      <c r="CS127" s="229"/>
      <c r="CT127" s="229"/>
      <c r="CU127" s="229"/>
      <c r="CV127" s="229"/>
      <c r="CW127" s="229"/>
      <c r="CX127" s="229"/>
      <c r="CY127" s="229"/>
      <c r="CZ127" s="229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  <c r="EF127" s="229"/>
      <c r="EG127" s="229"/>
      <c r="EH127" s="229"/>
      <c r="EI127" s="229"/>
      <c r="EJ127" s="229"/>
      <c r="EK127" s="229"/>
      <c r="EL127" s="229"/>
      <c r="EM127" s="229"/>
      <c r="EN127" s="229"/>
      <c r="EO127" s="229"/>
      <c r="EP127" s="229"/>
      <c r="EQ127" s="229"/>
      <c r="ER127" s="229"/>
      <c r="ES127" s="229"/>
      <c r="ET127" s="229"/>
      <c r="EU127" s="229"/>
      <c r="EV127" s="229"/>
      <c r="EW127" s="229"/>
      <c r="EX127" s="229"/>
      <c r="EY127" s="229"/>
      <c r="EZ127" s="229"/>
      <c r="FA127" s="229"/>
      <c r="FB127" s="229"/>
      <c r="FC127" s="229"/>
      <c r="FD127" s="229"/>
      <c r="FE127" s="229"/>
      <c r="FF127" s="229"/>
      <c r="FG127" s="229"/>
      <c r="FH127" s="229"/>
      <c r="FI127" s="229"/>
      <c r="FJ127" s="229"/>
      <c r="FK127" s="229"/>
      <c r="FL127" s="229"/>
      <c r="FM127" s="229"/>
      <c r="FN127" s="229"/>
      <c r="FO127" s="229"/>
      <c r="FP127" s="229"/>
      <c r="FQ127" s="229"/>
      <c r="FR127" s="229"/>
      <c r="FS127" s="229"/>
      <c r="FT127" s="229"/>
      <c r="FU127" s="229"/>
      <c r="FV127" s="229"/>
      <c r="FW127" s="229"/>
      <c r="FX127" s="229"/>
      <c r="FY127" s="229"/>
      <c r="FZ127" s="229"/>
      <c r="GA127" s="229"/>
      <c r="GB127" s="229"/>
      <c r="GC127" s="229"/>
      <c r="GD127" s="229"/>
      <c r="GE127" s="229"/>
      <c r="GF127" s="229"/>
      <c r="GG127" s="229"/>
      <c r="GH127" s="229"/>
      <c r="GI127" s="229"/>
      <c r="GJ127" s="229"/>
      <c r="GK127" s="229"/>
      <c r="GL127" s="229"/>
      <c r="GM127" s="229"/>
      <c r="GN127" s="229"/>
      <c r="GO127" s="229"/>
      <c r="GP127" s="229"/>
      <c r="GQ127" s="229"/>
      <c r="GR127" s="229"/>
      <c r="GS127" s="229"/>
      <c r="GT127" s="229"/>
      <c r="GU127" s="229"/>
      <c r="GV127" s="229"/>
      <c r="GW127" s="229"/>
      <c r="GX127" s="229"/>
      <c r="GY127" s="229"/>
      <c r="GZ127" s="229"/>
      <c r="HA127" s="229"/>
      <c r="HB127" s="229"/>
      <c r="HC127" s="229"/>
      <c r="HD127" s="229"/>
      <c r="HE127" s="229"/>
      <c r="HF127" s="229"/>
      <c r="HG127" s="229"/>
      <c r="HH127" s="229"/>
      <c r="HI127" s="229"/>
      <c r="HJ127" s="229"/>
      <c r="HK127" s="229"/>
      <c r="HL127" s="229"/>
      <c r="HM127" s="229"/>
      <c r="HN127" s="229"/>
      <c r="HO127" s="229"/>
      <c r="HP127" s="229"/>
      <c r="HQ127" s="229"/>
      <c r="HR127" s="229"/>
      <c r="HS127" s="229"/>
      <c r="HT127" s="229"/>
      <c r="HU127" s="229"/>
      <c r="HV127" s="229"/>
      <c r="HW127" s="229"/>
      <c r="HX127" s="229"/>
      <c r="HY127" s="229"/>
      <c r="HZ127" s="229"/>
      <c r="IA127" s="229"/>
      <c r="IB127" s="229"/>
      <c r="IC127" s="229"/>
      <c r="ID127" s="229"/>
      <c r="IE127" s="229"/>
      <c r="IF127" s="229"/>
      <c r="IG127" s="229"/>
      <c r="IH127" s="229"/>
      <c r="II127" s="229"/>
      <c r="IJ127" s="229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ht="18">
      <c r="A128" s="230" t="s">
        <v>445</v>
      </c>
      <c r="B128" s="228" t="s">
        <v>105</v>
      </c>
      <c r="C128" s="228"/>
      <c r="D128" s="228"/>
      <c r="E128" s="230" t="s">
        <v>448</v>
      </c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29"/>
      <c r="CH128" s="229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29"/>
      <c r="CX128" s="229"/>
      <c r="CY128" s="229"/>
      <c r="CZ128" s="229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/>
      <c r="EA128" s="229"/>
      <c r="EB128" s="229"/>
      <c r="EC128" s="229"/>
      <c r="ED128" s="229"/>
      <c r="EE128" s="229"/>
      <c r="EF128" s="229"/>
      <c r="EG128" s="229"/>
      <c r="EH128" s="229"/>
      <c r="EI128" s="229"/>
      <c r="EJ128" s="229"/>
      <c r="EK128" s="229"/>
      <c r="EL128" s="229"/>
      <c r="EM128" s="229"/>
      <c r="EN128" s="229"/>
      <c r="EO128" s="229"/>
      <c r="EP128" s="229"/>
      <c r="EQ128" s="229"/>
      <c r="ER128" s="229"/>
      <c r="ES128" s="229"/>
      <c r="ET128" s="229"/>
      <c r="EU128" s="229"/>
      <c r="EV128" s="229"/>
      <c r="EW128" s="229"/>
      <c r="EX128" s="229"/>
      <c r="EY128" s="229"/>
      <c r="EZ128" s="229"/>
      <c r="FA128" s="229"/>
      <c r="FB128" s="229"/>
      <c r="FC128" s="229"/>
      <c r="FD128" s="229"/>
      <c r="FE128" s="229"/>
      <c r="FF128" s="229"/>
      <c r="FG128" s="229"/>
      <c r="FH128" s="229"/>
      <c r="FI128" s="229"/>
      <c r="FJ128" s="229"/>
      <c r="FK128" s="229"/>
      <c r="FL128" s="229"/>
      <c r="FM128" s="229"/>
      <c r="FN128" s="229"/>
      <c r="FO128" s="229"/>
      <c r="FP128" s="229"/>
      <c r="FQ128" s="229"/>
      <c r="FR128" s="229"/>
      <c r="FS128" s="229"/>
      <c r="FT128" s="229"/>
      <c r="FU128" s="229"/>
      <c r="FV128" s="229"/>
      <c r="FW128" s="229"/>
      <c r="FX128" s="229"/>
      <c r="FY128" s="229"/>
      <c r="FZ128" s="229"/>
      <c r="GA128" s="229"/>
      <c r="GB128" s="229"/>
      <c r="GC128" s="229"/>
      <c r="GD128" s="229"/>
      <c r="GE128" s="229"/>
      <c r="GF128" s="229"/>
      <c r="GG128" s="229"/>
      <c r="GH128" s="229"/>
      <c r="GI128" s="229"/>
      <c r="GJ128" s="229"/>
      <c r="GK128" s="229"/>
      <c r="GL128" s="229"/>
      <c r="GM128" s="229"/>
      <c r="GN128" s="229"/>
      <c r="GO128" s="229"/>
      <c r="GP128" s="229"/>
      <c r="GQ128" s="229"/>
      <c r="GR128" s="229"/>
      <c r="GS128" s="229"/>
      <c r="GT128" s="229"/>
      <c r="GU128" s="229"/>
      <c r="GV128" s="229"/>
      <c r="GW128" s="229"/>
      <c r="GX128" s="229"/>
      <c r="GY128" s="229"/>
      <c r="GZ128" s="229"/>
      <c r="HA128" s="229"/>
      <c r="HB128" s="229"/>
      <c r="HC128" s="229"/>
      <c r="HD128" s="229"/>
      <c r="HE128" s="229"/>
      <c r="HF128" s="229"/>
      <c r="HG128" s="229"/>
      <c r="HH128" s="229"/>
      <c r="HI128" s="229"/>
      <c r="HJ128" s="229"/>
      <c r="HK128" s="229"/>
      <c r="HL128" s="229"/>
      <c r="HM128" s="229"/>
      <c r="HN128" s="229"/>
      <c r="HO128" s="229"/>
      <c r="HP128" s="229"/>
      <c r="HQ128" s="229"/>
      <c r="HR128" s="229"/>
      <c r="HS128" s="229"/>
      <c r="HT128" s="229"/>
      <c r="HU128" s="229"/>
      <c r="HV128" s="229"/>
      <c r="HW128" s="229"/>
      <c r="HX128" s="229"/>
      <c r="HY128" s="229"/>
      <c r="HZ128" s="229"/>
      <c r="IA128" s="229"/>
      <c r="IB128" s="229"/>
      <c r="IC128" s="229"/>
      <c r="ID128" s="229"/>
      <c r="IE128" s="229"/>
      <c r="IF128" s="229"/>
      <c r="IG128" s="229"/>
      <c r="IH128" s="229"/>
      <c r="II128" s="229"/>
      <c r="IJ128" s="229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ht="18">
      <c r="A129" s="231" t="s">
        <v>244</v>
      </c>
      <c r="B129" s="231" t="s">
        <v>245</v>
      </c>
      <c r="C129" s="231" t="s">
        <v>246</v>
      </c>
      <c r="D129" s="231" t="s">
        <v>247</v>
      </c>
      <c r="E129" s="231" t="s">
        <v>248</v>
      </c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  <c r="BW129" s="229"/>
      <c r="BX129" s="229"/>
      <c r="BY129" s="229"/>
      <c r="BZ129" s="229"/>
      <c r="CA129" s="229"/>
      <c r="CB129" s="229"/>
      <c r="CC129" s="229"/>
      <c r="CD129" s="229"/>
      <c r="CE129" s="229"/>
      <c r="CF129" s="229"/>
      <c r="CG129" s="229"/>
      <c r="CH129" s="229"/>
      <c r="CI129" s="229"/>
      <c r="CJ129" s="229"/>
      <c r="CK129" s="229"/>
      <c r="CL129" s="229"/>
      <c r="CM129" s="229"/>
      <c r="CN129" s="229"/>
      <c r="CO129" s="229"/>
      <c r="CP129" s="229"/>
      <c r="CQ129" s="229"/>
      <c r="CR129" s="229"/>
      <c r="CS129" s="229"/>
      <c r="CT129" s="229"/>
      <c r="CU129" s="229"/>
      <c r="CV129" s="229"/>
      <c r="CW129" s="229"/>
      <c r="CX129" s="229"/>
      <c r="CY129" s="229"/>
      <c r="CZ129" s="229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  <c r="EF129" s="229"/>
      <c r="EG129" s="229"/>
      <c r="EH129" s="229"/>
      <c r="EI129" s="229"/>
      <c r="EJ129" s="229"/>
      <c r="EK129" s="229"/>
      <c r="EL129" s="229"/>
      <c r="EM129" s="229"/>
      <c r="EN129" s="229"/>
      <c r="EO129" s="229"/>
      <c r="EP129" s="229"/>
      <c r="EQ129" s="229"/>
      <c r="ER129" s="229"/>
      <c r="ES129" s="229"/>
      <c r="ET129" s="229"/>
      <c r="EU129" s="229"/>
      <c r="EV129" s="229"/>
      <c r="EW129" s="229"/>
      <c r="EX129" s="229"/>
      <c r="EY129" s="229"/>
      <c r="EZ129" s="229"/>
      <c r="FA129" s="229"/>
      <c r="FB129" s="229"/>
      <c r="FC129" s="229"/>
      <c r="FD129" s="229"/>
      <c r="FE129" s="229"/>
      <c r="FF129" s="229"/>
      <c r="FG129" s="229"/>
      <c r="FH129" s="229"/>
      <c r="FI129" s="229"/>
      <c r="FJ129" s="229"/>
      <c r="FK129" s="229"/>
      <c r="FL129" s="229"/>
      <c r="FM129" s="229"/>
      <c r="FN129" s="229"/>
      <c r="FO129" s="229"/>
      <c r="FP129" s="229"/>
      <c r="FQ129" s="229"/>
      <c r="FR129" s="229"/>
      <c r="FS129" s="229"/>
      <c r="FT129" s="229"/>
      <c r="FU129" s="229"/>
      <c r="FV129" s="229"/>
      <c r="FW129" s="229"/>
      <c r="FX129" s="229"/>
      <c r="FY129" s="229"/>
      <c r="FZ129" s="229"/>
      <c r="GA129" s="229"/>
      <c r="GB129" s="229"/>
      <c r="GC129" s="229"/>
      <c r="GD129" s="229"/>
      <c r="GE129" s="229"/>
      <c r="GF129" s="229"/>
      <c r="GG129" s="229"/>
      <c r="GH129" s="229"/>
      <c r="GI129" s="229"/>
      <c r="GJ129" s="229"/>
      <c r="GK129" s="229"/>
      <c r="GL129" s="229"/>
      <c r="GM129" s="229"/>
      <c r="GN129" s="229"/>
      <c r="GO129" s="229"/>
      <c r="GP129" s="229"/>
      <c r="GQ129" s="229"/>
      <c r="GR129" s="229"/>
      <c r="GS129" s="229"/>
      <c r="GT129" s="229"/>
      <c r="GU129" s="229"/>
      <c r="GV129" s="229"/>
      <c r="GW129" s="229"/>
      <c r="GX129" s="229"/>
      <c r="GY129" s="229"/>
      <c r="GZ129" s="229"/>
      <c r="HA129" s="229"/>
      <c r="HB129" s="229"/>
      <c r="HC129" s="229"/>
      <c r="HD129" s="229"/>
      <c r="HE129" s="229"/>
      <c r="HF129" s="229"/>
      <c r="HG129" s="229"/>
      <c r="HH129" s="229"/>
      <c r="HI129" s="229"/>
      <c r="HJ129" s="229"/>
      <c r="HK129" s="229"/>
      <c r="HL129" s="229"/>
      <c r="HM129" s="229"/>
      <c r="HN129" s="229"/>
      <c r="HO129" s="229"/>
      <c r="HP129" s="229"/>
      <c r="HQ129" s="229"/>
      <c r="HR129" s="229"/>
      <c r="HS129" s="229"/>
      <c r="HT129" s="229"/>
      <c r="HU129" s="229"/>
      <c r="HV129" s="229"/>
      <c r="HW129" s="229"/>
      <c r="HX129" s="229"/>
      <c r="HY129" s="229"/>
      <c r="HZ129" s="229"/>
      <c r="IA129" s="229"/>
      <c r="IB129" s="229"/>
      <c r="IC129" s="229"/>
      <c r="ID129" s="229"/>
      <c r="IE129" s="229"/>
      <c r="IF129" s="229"/>
      <c r="IG129" s="229"/>
      <c r="IH129" s="229"/>
      <c r="II129" s="229"/>
      <c r="IJ129" s="229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ht="18">
      <c r="A130" s="233" t="s">
        <v>352</v>
      </c>
      <c r="B130" s="234" t="s">
        <v>106</v>
      </c>
      <c r="C130" s="234" t="s">
        <v>106</v>
      </c>
      <c r="D130" s="234"/>
      <c r="E130" s="235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  <c r="BW130" s="229"/>
      <c r="BX130" s="229"/>
      <c r="BY130" s="229"/>
      <c r="BZ130" s="229"/>
      <c r="CA130" s="229"/>
      <c r="CB130" s="229"/>
      <c r="CC130" s="229"/>
      <c r="CD130" s="229"/>
      <c r="CE130" s="229"/>
      <c r="CF130" s="229"/>
      <c r="CG130" s="229"/>
      <c r="CH130" s="229"/>
      <c r="CI130" s="229"/>
      <c r="CJ130" s="229"/>
      <c r="CK130" s="229"/>
      <c r="CL130" s="229"/>
      <c r="CM130" s="229"/>
      <c r="CN130" s="229"/>
      <c r="CO130" s="229"/>
      <c r="CP130" s="229"/>
      <c r="CQ130" s="229"/>
      <c r="CR130" s="229"/>
      <c r="CS130" s="229"/>
      <c r="CT130" s="229"/>
      <c r="CU130" s="229"/>
      <c r="CV130" s="229"/>
      <c r="CW130" s="229"/>
      <c r="CX130" s="229"/>
      <c r="CY130" s="229"/>
      <c r="CZ130" s="229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29"/>
      <c r="EB130" s="229"/>
      <c r="EC130" s="229"/>
      <c r="ED130" s="229"/>
      <c r="EE130" s="229"/>
      <c r="EF130" s="229"/>
      <c r="EG130" s="229"/>
      <c r="EH130" s="229"/>
      <c r="EI130" s="229"/>
      <c r="EJ130" s="229"/>
      <c r="EK130" s="229"/>
      <c r="EL130" s="229"/>
      <c r="EM130" s="229"/>
      <c r="EN130" s="229"/>
      <c r="EO130" s="229"/>
      <c r="EP130" s="229"/>
      <c r="EQ130" s="229"/>
      <c r="ER130" s="229"/>
      <c r="ES130" s="229"/>
      <c r="ET130" s="229"/>
      <c r="EU130" s="229"/>
      <c r="EV130" s="229"/>
      <c r="EW130" s="229"/>
      <c r="EX130" s="229"/>
      <c r="EY130" s="229"/>
      <c r="EZ130" s="229"/>
      <c r="FA130" s="229"/>
      <c r="FB130" s="229"/>
      <c r="FC130" s="229"/>
      <c r="FD130" s="229"/>
      <c r="FE130" s="229"/>
      <c r="FF130" s="229"/>
      <c r="FG130" s="229"/>
      <c r="FH130" s="229"/>
      <c r="FI130" s="229"/>
      <c r="FJ130" s="229"/>
      <c r="FK130" s="229"/>
      <c r="FL130" s="229"/>
      <c r="FM130" s="229"/>
      <c r="FN130" s="229"/>
      <c r="FO130" s="229"/>
      <c r="FP130" s="229"/>
      <c r="FQ130" s="229"/>
      <c r="FR130" s="229"/>
      <c r="FS130" s="229"/>
      <c r="FT130" s="229"/>
      <c r="FU130" s="229"/>
      <c r="FV130" s="229"/>
      <c r="FW130" s="229"/>
      <c r="FX130" s="229"/>
      <c r="FY130" s="229"/>
      <c r="FZ130" s="229"/>
      <c r="GA130" s="229"/>
      <c r="GB130" s="229"/>
      <c r="GC130" s="229"/>
      <c r="GD130" s="229"/>
      <c r="GE130" s="229"/>
      <c r="GF130" s="229"/>
      <c r="GG130" s="229"/>
      <c r="GH130" s="229"/>
      <c r="GI130" s="229"/>
      <c r="GJ130" s="229"/>
      <c r="GK130" s="229"/>
      <c r="GL130" s="229"/>
      <c r="GM130" s="229"/>
      <c r="GN130" s="229"/>
      <c r="GO130" s="229"/>
      <c r="GP130" s="229"/>
      <c r="GQ130" s="229"/>
      <c r="GR130" s="229"/>
      <c r="GS130" s="229"/>
      <c r="GT130" s="229"/>
      <c r="GU130" s="229"/>
      <c r="GV130" s="229"/>
      <c r="GW130" s="229"/>
      <c r="GX130" s="229"/>
      <c r="GY130" s="229"/>
      <c r="GZ130" s="229"/>
      <c r="HA130" s="229"/>
      <c r="HB130" s="229"/>
      <c r="HC130" s="229"/>
      <c r="HD130" s="229"/>
      <c r="HE130" s="229"/>
      <c r="HF130" s="229"/>
      <c r="HG130" s="229"/>
      <c r="HH130" s="229"/>
      <c r="HI130" s="229"/>
      <c r="HJ130" s="229"/>
      <c r="HK130" s="229"/>
      <c r="HL130" s="229"/>
      <c r="HM130" s="229"/>
      <c r="HN130" s="229"/>
      <c r="HO130" s="229"/>
      <c r="HP130" s="229"/>
      <c r="HQ130" s="229"/>
      <c r="HR130" s="229"/>
      <c r="HS130" s="229"/>
      <c r="HT130" s="229"/>
      <c r="HU130" s="229"/>
      <c r="HV130" s="229"/>
      <c r="HW130" s="229"/>
      <c r="HX130" s="229"/>
      <c r="HY130" s="229"/>
      <c r="HZ130" s="229"/>
      <c r="IA130" s="229"/>
      <c r="IB130" s="229"/>
      <c r="IC130" s="229"/>
      <c r="ID130" s="229"/>
      <c r="IE130" s="229"/>
      <c r="IF130" s="229"/>
      <c r="IG130" s="229"/>
      <c r="IH130" s="229"/>
      <c r="II130" s="229"/>
      <c r="IJ130" s="229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ht="18">
      <c r="A131" s="234" t="s">
        <v>353</v>
      </c>
      <c r="B131" s="241">
        <v>72007.05</v>
      </c>
      <c r="C131" s="241">
        <v>195488.69</v>
      </c>
      <c r="D131" s="244"/>
      <c r="E131" s="245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  <c r="BW131" s="229"/>
      <c r="BX131" s="229"/>
      <c r="BY131" s="229"/>
      <c r="BZ131" s="229"/>
      <c r="CA131" s="229"/>
      <c r="CB131" s="229"/>
      <c r="CC131" s="229"/>
      <c r="CD131" s="229"/>
      <c r="CE131" s="229"/>
      <c r="CF131" s="229"/>
      <c r="CG131" s="229"/>
      <c r="CH131" s="229"/>
      <c r="CI131" s="229"/>
      <c r="CJ131" s="229"/>
      <c r="CK131" s="229"/>
      <c r="CL131" s="229"/>
      <c r="CM131" s="229"/>
      <c r="CN131" s="229"/>
      <c r="CO131" s="229"/>
      <c r="CP131" s="229"/>
      <c r="CQ131" s="229"/>
      <c r="CR131" s="229"/>
      <c r="CS131" s="229"/>
      <c r="CT131" s="229"/>
      <c r="CU131" s="229"/>
      <c r="CV131" s="229"/>
      <c r="CW131" s="229"/>
      <c r="CX131" s="229"/>
      <c r="CY131" s="229"/>
      <c r="CZ131" s="229"/>
      <c r="DA131" s="229"/>
      <c r="DB131" s="229"/>
      <c r="DC131" s="229"/>
      <c r="DD131" s="229"/>
      <c r="DE131" s="229"/>
      <c r="DF131" s="229"/>
      <c r="DG131" s="229"/>
      <c r="DH131" s="229"/>
      <c r="DI131" s="229"/>
      <c r="DJ131" s="229"/>
      <c r="DK131" s="229"/>
      <c r="DL131" s="229"/>
      <c r="DM131" s="229"/>
      <c r="DN131" s="229"/>
      <c r="DO131" s="229"/>
      <c r="DP131" s="229"/>
      <c r="DQ131" s="229"/>
      <c r="DR131" s="229"/>
      <c r="DS131" s="229"/>
      <c r="DT131" s="229"/>
      <c r="DU131" s="229"/>
      <c r="DV131" s="229"/>
      <c r="DW131" s="229"/>
      <c r="DX131" s="229"/>
      <c r="DY131" s="229"/>
      <c r="DZ131" s="229"/>
      <c r="EA131" s="229"/>
      <c r="EB131" s="229"/>
      <c r="EC131" s="229"/>
      <c r="ED131" s="229"/>
      <c r="EE131" s="229"/>
      <c r="EF131" s="229"/>
      <c r="EG131" s="229"/>
      <c r="EH131" s="229"/>
      <c r="EI131" s="229"/>
      <c r="EJ131" s="229"/>
      <c r="EK131" s="229"/>
      <c r="EL131" s="229"/>
      <c r="EM131" s="229"/>
      <c r="EN131" s="229"/>
      <c r="EO131" s="229"/>
      <c r="EP131" s="229"/>
      <c r="EQ131" s="229"/>
      <c r="ER131" s="229"/>
      <c r="ES131" s="229"/>
      <c r="ET131" s="229"/>
      <c r="EU131" s="229"/>
      <c r="EV131" s="229"/>
      <c r="EW131" s="229"/>
      <c r="EX131" s="229"/>
      <c r="EY131" s="229"/>
      <c r="EZ131" s="229"/>
      <c r="FA131" s="229"/>
      <c r="FB131" s="229"/>
      <c r="FC131" s="229"/>
      <c r="FD131" s="229"/>
      <c r="FE131" s="229"/>
      <c r="FF131" s="229"/>
      <c r="FG131" s="229"/>
      <c r="FH131" s="229"/>
      <c r="FI131" s="229"/>
      <c r="FJ131" s="229"/>
      <c r="FK131" s="229"/>
      <c r="FL131" s="229"/>
      <c r="FM131" s="229"/>
      <c r="FN131" s="229"/>
      <c r="FO131" s="229"/>
      <c r="FP131" s="229"/>
      <c r="FQ131" s="229"/>
      <c r="FR131" s="229"/>
      <c r="FS131" s="229"/>
      <c r="FT131" s="229"/>
      <c r="FU131" s="229"/>
      <c r="FV131" s="229"/>
      <c r="FW131" s="229"/>
      <c r="FX131" s="229"/>
      <c r="FY131" s="229"/>
      <c r="FZ131" s="229"/>
      <c r="GA131" s="229"/>
      <c r="GB131" s="229"/>
      <c r="GC131" s="229"/>
      <c r="GD131" s="229"/>
      <c r="GE131" s="229"/>
      <c r="GF131" s="229"/>
      <c r="GG131" s="229"/>
      <c r="GH131" s="229"/>
      <c r="GI131" s="229"/>
      <c r="GJ131" s="229"/>
      <c r="GK131" s="229"/>
      <c r="GL131" s="229"/>
      <c r="GM131" s="229"/>
      <c r="GN131" s="229"/>
      <c r="GO131" s="229"/>
      <c r="GP131" s="229"/>
      <c r="GQ131" s="229"/>
      <c r="GR131" s="229"/>
      <c r="GS131" s="229"/>
      <c r="GT131" s="229"/>
      <c r="GU131" s="229"/>
      <c r="GV131" s="229"/>
      <c r="GW131" s="229"/>
      <c r="GX131" s="229"/>
      <c r="GY131" s="229"/>
      <c r="GZ131" s="229"/>
      <c r="HA131" s="229"/>
      <c r="HB131" s="229"/>
      <c r="HC131" s="229"/>
      <c r="HD131" s="229"/>
      <c r="HE131" s="229"/>
      <c r="HF131" s="229"/>
      <c r="HG131" s="229"/>
      <c r="HH131" s="229"/>
      <c r="HI131" s="229"/>
      <c r="HJ131" s="229"/>
      <c r="HK131" s="229"/>
      <c r="HL131" s="229"/>
      <c r="HM131" s="229"/>
      <c r="HN131" s="229"/>
      <c r="HO131" s="229"/>
      <c r="HP131" s="229"/>
      <c r="HQ131" s="229"/>
      <c r="HR131" s="229"/>
      <c r="HS131" s="229"/>
      <c r="HT131" s="229"/>
      <c r="HU131" s="229"/>
      <c r="HV131" s="229"/>
      <c r="HW131" s="229"/>
      <c r="HX131" s="229"/>
      <c r="HY131" s="229"/>
      <c r="HZ131" s="229"/>
      <c r="IA131" s="229"/>
      <c r="IB131" s="229"/>
      <c r="IC131" s="229"/>
      <c r="ID131" s="229"/>
      <c r="IE131" s="229"/>
      <c r="IF131" s="229"/>
      <c r="IG131" s="229"/>
      <c r="IH131" s="229"/>
      <c r="II131" s="229"/>
      <c r="IJ131" s="229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ht="18">
      <c r="A132" s="234" t="s">
        <v>354</v>
      </c>
      <c r="B132" s="241">
        <v>15</v>
      </c>
      <c r="C132" s="241">
        <v>-40864.62</v>
      </c>
      <c r="D132" s="244"/>
      <c r="E132" s="245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29"/>
      <c r="CS132" s="229"/>
      <c r="CT132" s="229"/>
      <c r="CU132" s="229"/>
      <c r="CV132" s="229"/>
      <c r="CW132" s="229"/>
      <c r="CX132" s="229"/>
      <c r="CY132" s="229"/>
      <c r="CZ132" s="229"/>
      <c r="DA132" s="229"/>
      <c r="DB132" s="229"/>
      <c r="DC132" s="229"/>
      <c r="DD132" s="229"/>
      <c r="DE132" s="229"/>
      <c r="DF132" s="229"/>
      <c r="DG132" s="229"/>
      <c r="DH132" s="229"/>
      <c r="DI132" s="229"/>
      <c r="DJ132" s="229"/>
      <c r="DK132" s="229"/>
      <c r="DL132" s="229"/>
      <c r="DM132" s="229"/>
      <c r="DN132" s="229"/>
      <c r="DO132" s="229"/>
      <c r="DP132" s="229"/>
      <c r="DQ132" s="229"/>
      <c r="DR132" s="229"/>
      <c r="DS132" s="229"/>
      <c r="DT132" s="229"/>
      <c r="DU132" s="229"/>
      <c r="DV132" s="229"/>
      <c r="DW132" s="229"/>
      <c r="DX132" s="229"/>
      <c r="DY132" s="229"/>
      <c r="DZ132" s="229"/>
      <c r="EA132" s="229"/>
      <c r="EB132" s="229"/>
      <c r="EC132" s="229"/>
      <c r="ED132" s="229"/>
      <c r="EE132" s="229"/>
      <c r="EF132" s="229"/>
      <c r="EG132" s="229"/>
      <c r="EH132" s="229"/>
      <c r="EI132" s="229"/>
      <c r="EJ132" s="229"/>
      <c r="EK132" s="229"/>
      <c r="EL132" s="229"/>
      <c r="EM132" s="229"/>
      <c r="EN132" s="229"/>
      <c r="EO132" s="229"/>
      <c r="EP132" s="229"/>
      <c r="EQ132" s="229"/>
      <c r="ER132" s="229"/>
      <c r="ES132" s="229"/>
      <c r="ET132" s="229"/>
      <c r="EU132" s="229"/>
      <c r="EV132" s="229"/>
      <c r="EW132" s="229"/>
      <c r="EX132" s="229"/>
      <c r="EY132" s="229"/>
      <c r="EZ132" s="229"/>
      <c r="FA132" s="229"/>
      <c r="FB132" s="229"/>
      <c r="FC132" s="229"/>
      <c r="FD132" s="229"/>
      <c r="FE132" s="229"/>
      <c r="FF132" s="229"/>
      <c r="FG132" s="229"/>
      <c r="FH132" s="229"/>
      <c r="FI132" s="229"/>
      <c r="FJ132" s="229"/>
      <c r="FK132" s="229"/>
      <c r="FL132" s="229"/>
      <c r="FM132" s="229"/>
      <c r="FN132" s="229"/>
      <c r="FO132" s="229"/>
      <c r="FP132" s="229"/>
      <c r="FQ132" s="229"/>
      <c r="FR132" s="229"/>
      <c r="FS132" s="229"/>
      <c r="FT132" s="229"/>
      <c r="FU132" s="229"/>
      <c r="FV132" s="229"/>
      <c r="FW132" s="229"/>
      <c r="FX132" s="229"/>
      <c r="FY132" s="229"/>
      <c r="FZ132" s="229"/>
      <c r="GA132" s="229"/>
      <c r="GB132" s="229"/>
      <c r="GC132" s="229"/>
      <c r="GD132" s="229"/>
      <c r="GE132" s="229"/>
      <c r="GF132" s="229"/>
      <c r="GG132" s="229"/>
      <c r="GH132" s="229"/>
      <c r="GI132" s="229"/>
      <c r="GJ132" s="229"/>
      <c r="GK132" s="229"/>
      <c r="GL132" s="229"/>
      <c r="GM132" s="229"/>
      <c r="GN132" s="229"/>
      <c r="GO132" s="229"/>
      <c r="GP132" s="229"/>
      <c r="GQ132" s="229"/>
      <c r="GR132" s="229"/>
      <c r="GS132" s="229"/>
      <c r="GT132" s="229"/>
      <c r="GU132" s="229"/>
      <c r="GV132" s="229"/>
      <c r="GW132" s="229"/>
      <c r="GX132" s="229"/>
      <c r="GY132" s="229"/>
      <c r="GZ132" s="229"/>
      <c r="HA132" s="229"/>
      <c r="HB132" s="229"/>
      <c r="HC132" s="229"/>
      <c r="HD132" s="229"/>
      <c r="HE132" s="229"/>
      <c r="HF132" s="229"/>
      <c r="HG132" s="229"/>
      <c r="HH132" s="229"/>
      <c r="HI132" s="229"/>
      <c r="HJ132" s="229"/>
      <c r="HK132" s="229"/>
      <c r="HL132" s="229"/>
      <c r="HM132" s="229"/>
      <c r="HN132" s="229"/>
      <c r="HO132" s="229"/>
      <c r="HP132" s="229"/>
      <c r="HQ132" s="229"/>
      <c r="HR132" s="229"/>
      <c r="HS132" s="229"/>
      <c r="HT132" s="229"/>
      <c r="HU132" s="229"/>
      <c r="HV132" s="229"/>
      <c r="HW132" s="229"/>
      <c r="HX132" s="229"/>
      <c r="HY132" s="229"/>
      <c r="HZ132" s="229"/>
      <c r="IA132" s="229"/>
      <c r="IB132" s="229"/>
      <c r="IC132" s="229"/>
      <c r="ID132" s="229"/>
      <c r="IE132" s="229"/>
      <c r="IF132" s="229"/>
      <c r="IG132" s="229"/>
      <c r="IH132" s="229"/>
      <c r="II132" s="229"/>
      <c r="IJ132" s="229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ht="18">
      <c r="A133" s="234" t="s">
        <v>355</v>
      </c>
      <c r="B133" s="241">
        <v>13254.12</v>
      </c>
      <c r="C133" s="241">
        <v>17634.84</v>
      </c>
      <c r="D133" s="244"/>
      <c r="E133" s="245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  <c r="BW133" s="229"/>
      <c r="BX133" s="229"/>
      <c r="BY133" s="229"/>
      <c r="BZ133" s="229"/>
      <c r="CA133" s="229"/>
      <c r="CB133" s="229"/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  <c r="CM133" s="229"/>
      <c r="CN133" s="229"/>
      <c r="CO133" s="229"/>
      <c r="CP133" s="229"/>
      <c r="CQ133" s="229"/>
      <c r="CR133" s="229"/>
      <c r="CS133" s="229"/>
      <c r="CT133" s="229"/>
      <c r="CU133" s="229"/>
      <c r="CV133" s="229"/>
      <c r="CW133" s="229"/>
      <c r="CX133" s="229"/>
      <c r="CY133" s="229"/>
      <c r="CZ133" s="229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  <c r="EF133" s="229"/>
      <c r="EG133" s="229"/>
      <c r="EH133" s="229"/>
      <c r="EI133" s="229"/>
      <c r="EJ133" s="229"/>
      <c r="EK133" s="229"/>
      <c r="EL133" s="229"/>
      <c r="EM133" s="229"/>
      <c r="EN133" s="229"/>
      <c r="EO133" s="229"/>
      <c r="EP133" s="229"/>
      <c r="EQ133" s="229"/>
      <c r="ER133" s="229"/>
      <c r="ES133" s="229"/>
      <c r="ET133" s="229"/>
      <c r="EU133" s="229"/>
      <c r="EV133" s="229"/>
      <c r="EW133" s="229"/>
      <c r="EX133" s="229"/>
      <c r="EY133" s="229"/>
      <c r="EZ133" s="229"/>
      <c r="FA133" s="229"/>
      <c r="FB133" s="229"/>
      <c r="FC133" s="229"/>
      <c r="FD133" s="229"/>
      <c r="FE133" s="229"/>
      <c r="FF133" s="229"/>
      <c r="FG133" s="229"/>
      <c r="FH133" s="229"/>
      <c r="FI133" s="229"/>
      <c r="FJ133" s="229"/>
      <c r="FK133" s="229"/>
      <c r="FL133" s="229"/>
      <c r="FM133" s="229"/>
      <c r="FN133" s="229"/>
      <c r="FO133" s="229"/>
      <c r="FP133" s="229"/>
      <c r="FQ133" s="229"/>
      <c r="FR133" s="229"/>
      <c r="FS133" s="229"/>
      <c r="FT133" s="229"/>
      <c r="FU133" s="229"/>
      <c r="FV133" s="229"/>
      <c r="FW133" s="229"/>
      <c r="FX133" s="229"/>
      <c r="FY133" s="229"/>
      <c r="FZ133" s="229"/>
      <c r="GA133" s="229"/>
      <c r="GB133" s="229"/>
      <c r="GC133" s="229"/>
      <c r="GD133" s="229"/>
      <c r="GE133" s="229"/>
      <c r="GF133" s="229"/>
      <c r="GG133" s="229"/>
      <c r="GH133" s="229"/>
      <c r="GI133" s="229"/>
      <c r="GJ133" s="229"/>
      <c r="GK133" s="229"/>
      <c r="GL133" s="229"/>
      <c r="GM133" s="229"/>
      <c r="GN133" s="229"/>
      <c r="GO133" s="229"/>
      <c r="GP133" s="229"/>
      <c r="GQ133" s="229"/>
      <c r="GR133" s="229"/>
      <c r="GS133" s="229"/>
      <c r="GT133" s="229"/>
      <c r="GU133" s="229"/>
      <c r="GV133" s="229"/>
      <c r="GW133" s="229"/>
      <c r="GX133" s="229"/>
      <c r="GY133" s="229"/>
      <c r="GZ133" s="229"/>
      <c r="HA133" s="229"/>
      <c r="HB133" s="229"/>
      <c r="HC133" s="229"/>
      <c r="HD133" s="229"/>
      <c r="HE133" s="229"/>
      <c r="HF133" s="229"/>
      <c r="HG133" s="229"/>
      <c r="HH133" s="229"/>
      <c r="HI133" s="229"/>
      <c r="HJ133" s="229"/>
      <c r="HK133" s="229"/>
      <c r="HL133" s="229"/>
      <c r="HM133" s="229"/>
      <c r="HN133" s="229"/>
      <c r="HO133" s="229"/>
      <c r="HP133" s="229"/>
      <c r="HQ133" s="229"/>
      <c r="HR133" s="229"/>
      <c r="HS133" s="229"/>
      <c r="HT133" s="229"/>
      <c r="HU133" s="229"/>
      <c r="HV133" s="229"/>
      <c r="HW133" s="229"/>
      <c r="HX133" s="229"/>
      <c r="HY133" s="229"/>
      <c r="HZ133" s="229"/>
      <c r="IA133" s="229"/>
      <c r="IB133" s="229"/>
      <c r="IC133" s="229"/>
      <c r="ID133" s="229"/>
      <c r="IE133" s="229"/>
      <c r="IF133" s="229"/>
      <c r="IG133" s="229"/>
      <c r="IH133" s="229"/>
      <c r="II133" s="229"/>
      <c r="IJ133" s="229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ht="18">
      <c r="A134" s="234" t="s">
        <v>356</v>
      </c>
      <c r="B134" s="241">
        <v>0</v>
      </c>
      <c r="C134" s="241">
        <v>0</v>
      </c>
      <c r="D134" s="244"/>
      <c r="E134" s="245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  <c r="BW134" s="229"/>
      <c r="BX134" s="229"/>
      <c r="BY134" s="229"/>
      <c r="BZ134" s="229"/>
      <c r="CA134" s="229"/>
      <c r="CB134" s="229"/>
      <c r="CC134" s="229"/>
      <c r="CD134" s="229"/>
      <c r="CE134" s="229"/>
      <c r="CF134" s="229"/>
      <c r="CG134" s="229"/>
      <c r="CH134" s="229"/>
      <c r="CI134" s="229"/>
      <c r="CJ134" s="229"/>
      <c r="CK134" s="229"/>
      <c r="CL134" s="229"/>
      <c r="CM134" s="229"/>
      <c r="CN134" s="229"/>
      <c r="CO134" s="229"/>
      <c r="CP134" s="229"/>
      <c r="CQ134" s="229"/>
      <c r="CR134" s="229"/>
      <c r="CS134" s="229"/>
      <c r="CT134" s="229"/>
      <c r="CU134" s="229"/>
      <c r="CV134" s="229"/>
      <c r="CW134" s="229"/>
      <c r="CX134" s="229"/>
      <c r="CY134" s="229"/>
      <c r="CZ134" s="229"/>
      <c r="DA134" s="229"/>
      <c r="DB134" s="229"/>
      <c r="DC134" s="229"/>
      <c r="DD134" s="229"/>
      <c r="DE134" s="229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229"/>
      <c r="DS134" s="229"/>
      <c r="DT134" s="229"/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  <c r="EF134" s="229"/>
      <c r="EG134" s="229"/>
      <c r="EH134" s="229"/>
      <c r="EI134" s="229"/>
      <c r="EJ134" s="229"/>
      <c r="EK134" s="229"/>
      <c r="EL134" s="229"/>
      <c r="EM134" s="229"/>
      <c r="EN134" s="229"/>
      <c r="EO134" s="229"/>
      <c r="EP134" s="229"/>
      <c r="EQ134" s="229"/>
      <c r="ER134" s="229"/>
      <c r="ES134" s="229"/>
      <c r="ET134" s="229"/>
      <c r="EU134" s="229"/>
      <c r="EV134" s="229"/>
      <c r="EW134" s="229"/>
      <c r="EX134" s="229"/>
      <c r="EY134" s="229"/>
      <c r="EZ134" s="229"/>
      <c r="FA134" s="229"/>
      <c r="FB134" s="229"/>
      <c r="FC134" s="229"/>
      <c r="FD134" s="229"/>
      <c r="FE134" s="229"/>
      <c r="FF134" s="229"/>
      <c r="FG134" s="229"/>
      <c r="FH134" s="229"/>
      <c r="FI134" s="229"/>
      <c r="FJ134" s="229"/>
      <c r="FK134" s="229"/>
      <c r="FL134" s="229"/>
      <c r="FM134" s="229"/>
      <c r="FN134" s="229"/>
      <c r="FO134" s="229"/>
      <c r="FP134" s="229"/>
      <c r="FQ134" s="229"/>
      <c r="FR134" s="229"/>
      <c r="FS134" s="229"/>
      <c r="FT134" s="229"/>
      <c r="FU134" s="229"/>
      <c r="FV134" s="229"/>
      <c r="FW134" s="229"/>
      <c r="FX134" s="229"/>
      <c r="FY134" s="229"/>
      <c r="FZ134" s="229"/>
      <c r="GA134" s="229"/>
      <c r="GB134" s="229"/>
      <c r="GC134" s="229"/>
      <c r="GD134" s="229"/>
      <c r="GE134" s="229"/>
      <c r="GF134" s="229"/>
      <c r="GG134" s="229"/>
      <c r="GH134" s="229"/>
      <c r="GI134" s="229"/>
      <c r="GJ134" s="229"/>
      <c r="GK134" s="229"/>
      <c r="GL134" s="229"/>
      <c r="GM134" s="229"/>
      <c r="GN134" s="229"/>
      <c r="GO134" s="229"/>
      <c r="GP134" s="229"/>
      <c r="GQ134" s="229"/>
      <c r="GR134" s="229"/>
      <c r="GS134" s="229"/>
      <c r="GT134" s="229"/>
      <c r="GU134" s="229"/>
      <c r="GV134" s="229"/>
      <c r="GW134" s="229"/>
      <c r="GX134" s="229"/>
      <c r="GY134" s="229"/>
      <c r="GZ134" s="229"/>
      <c r="HA134" s="229"/>
      <c r="HB134" s="229"/>
      <c r="HC134" s="229"/>
      <c r="HD134" s="229"/>
      <c r="HE134" s="229"/>
      <c r="HF134" s="229"/>
      <c r="HG134" s="229"/>
      <c r="HH134" s="229"/>
      <c r="HI134" s="229"/>
      <c r="HJ134" s="229"/>
      <c r="HK134" s="229"/>
      <c r="HL134" s="229"/>
      <c r="HM134" s="229"/>
      <c r="HN134" s="229"/>
      <c r="HO134" s="229"/>
      <c r="HP134" s="229"/>
      <c r="HQ134" s="229"/>
      <c r="HR134" s="229"/>
      <c r="HS134" s="229"/>
      <c r="HT134" s="229"/>
      <c r="HU134" s="229"/>
      <c r="HV134" s="229"/>
      <c r="HW134" s="229"/>
      <c r="HX134" s="229"/>
      <c r="HY134" s="229"/>
      <c r="HZ134" s="229"/>
      <c r="IA134" s="229"/>
      <c r="IB134" s="229"/>
      <c r="IC134" s="229"/>
      <c r="ID134" s="229"/>
      <c r="IE134" s="229"/>
      <c r="IF134" s="229"/>
      <c r="IG134" s="229"/>
      <c r="IH134" s="229"/>
      <c r="II134" s="229"/>
      <c r="IJ134" s="229"/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  <row r="135" spans="1:256" ht="18">
      <c r="A135" s="234" t="s">
        <v>357</v>
      </c>
      <c r="B135" s="241">
        <v>0</v>
      </c>
      <c r="C135" s="241">
        <v>0</v>
      </c>
      <c r="D135" s="244"/>
      <c r="E135" s="245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9"/>
      <c r="CA135" s="229"/>
      <c r="CB135" s="229"/>
      <c r="CC135" s="229"/>
      <c r="CD135" s="229"/>
      <c r="CE135" s="229"/>
      <c r="CF135" s="229"/>
      <c r="CG135" s="229"/>
      <c r="CH135" s="229"/>
      <c r="CI135" s="229"/>
      <c r="CJ135" s="229"/>
      <c r="CK135" s="229"/>
      <c r="CL135" s="229"/>
      <c r="CM135" s="229"/>
      <c r="CN135" s="229"/>
      <c r="CO135" s="229"/>
      <c r="CP135" s="229"/>
      <c r="CQ135" s="229"/>
      <c r="CR135" s="229"/>
      <c r="CS135" s="229"/>
      <c r="CT135" s="229"/>
      <c r="CU135" s="229"/>
      <c r="CV135" s="229"/>
      <c r="CW135" s="229"/>
      <c r="CX135" s="229"/>
      <c r="CY135" s="229"/>
      <c r="CZ135" s="229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29"/>
      <c r="DY135" s="229"/>
      <c r="DZ135" s="229"/>
      <c r="EA135" s="229"/>
      <c r="EB135" s="229"/>
      <c r="EC135" s="229"/>
      <c r="ED135" s="229"/>
      <c r="EE135" s="229"/>
      <c r="EF135" s="229"/>
      <c r="EG135" s="229"/>
      <c r="EH135" s="229"/>
      <c r="EI135" s="229"/>
      <c r="EJ135" s="229"/>
      <c r="EK135" s="229"/>
      <c r="EL135" s="229"/>
      <c r="EM135" s="229"/>
      <c r="EN135" s="229"/>
      <c r="EO135" s="229"/>
      <c r="EP135" s="229"/>
      <c r="EQ135" s="229"/>
      <c r="ER135" s="229"/>
      <c r="ES135" s="229"/>
      <c r="ET135" s="229"/>
      <c r="EU135" s="229"/>
      <c r="EV135" s="229"/>
      <c r="EW135" s="229"/>
      <c r="EX135" s="229"/>
      <c r="EY135" s="229"/>
      <c r="EZ135" s="229"/>
      <c r="FA135" s="229"/>
      <c r="FB135" s="229"/>
      <c r="FC135" s="229"/>
      <c r="FD135" s="229"/>
      <c r="FE135" s="229"/>
      <c r="FF135" s="229"/>
      <c r="FG135" s="229"/>
      <c r="FH135" s="229"/>
      <c r="FI135" s="229"/>
      <c r="FJ135" s="229"/>
      <c r="FK135" s="229"/>
      <c r="FL135" s="229"/>
      <c r="FM135" s="229"/>
      <c r="FN135" s="229"/>
      <c r="FO135" s="229"/>
      <c r="FP135" s="229"/>
      <c r="FQ135" s="229"/>
      <c r="FR135" s="229"/>
      <c r="FS135" s="229"/>
      <c r="FT135" s="229"/>
      <c r="FU135" s="229"/>
      <c r="FV135" s="229"/>
      <c r="FW135" s="229"/>
      <c r="FX135" s="229"/>
      <c r="FY135" s="229"/>
      <c r="FZ135" s="229"/>
      <c r="GA135" s="229"/>
      <c r="GB135" s="229"/>
      <c r="GC135" s="229"/>
      <c r="GD135" s="229"/>
      <c r="GE135" s="229"/>
      <c r="GF135" s="229"/>
      <c r="GG135" s="229"/>
      <c r="GH135" s="229"/>
      <c r="GI135" s="229"/>
      <c r="GJ135" s="229"/>
      <c r="GK135" s="229"/>
      <c r="GL135" s="229"/>
      <c r="GM135" s="229"/>
      <c r="GN135" s="229"/>
      <c r="GO135" s="229"/>
      <c r="GP135" s="229"/>
      <c r="GQ135" s="229"/>
      <c r="GR135" s="229"/>
      <c r="GS135" s="229"/>
      <c r="GT135" s="229"/>
      <c r="GU135" s="229"/>
      <c r="GV135" s="229"/>
      <c r="GW135" s="229"/>
      <c r="GX135" s="229"/>
      <c r="GY135" s="229"/>
      <c r="GZ135" s="229"/>
      <c r="HA135" s="229"/>
      <c r="HB135" s="229"/>
      <c r="HC135" s="229"/>
      <c r="HD135" s="229"/>
      <c r="HE135" s="229"/>
      <c r="HF135" s="229"/>
      <c r="HG135" s="229"/>
      <c r="HH135" s="229"/>
      <c r="HI135" s="229"/>
      <c r="HJ135" s="229"/>
      <c r="HK135" s="229"/>
      <c r="HL135" s="229"/>
      <c r="HM135" s="229"/>
      <c r="HN135" s="229"/>
      <c r="HO135" s="229"/>
      <c r="HP135" s="229"/>
      <c r="HQ135" s="229"/>
      <c r="HR135" s="229"/>
      <c r="HS135" s="229"/>
      <c r="HT135" s="229"/>
      <c r="HU135" s="229"/>
      <c r="HV135" s="229"/>
      <c r="HW135" s="229"/>
      <c r="HX135" s="229"/>
      <c r="HY135" s="229"/>
      <c r="HZ135" s="229"/>
      <c r="IA135" s="229"/>
      <c r="IB135" s="229"/>
      <c r="IC135" s="229"/>
      <c r="ID135" s="229"/>
      <c r="IE135" s="229"/>
      <c r="IF135" s="229"/>
      <c r="IG135" s="229"/>
      <c r="IH135" s="229"/>
      <c r="II135" s="229"/>
      <c r="IJ135" s="229"/>
      <c r="IK135" s="229"/>
      <c r="IL135" s="229"/>
      <c r="IM135" s="229"/>
      <c r="IN135" s="229"/>
      <c r="IO135" s="229"/>
      <c r="IP135" s="229"/>
      <c r="IQ135" s="229"/>
      <c r="IR135" s="229"/>
      <c r="IS135" s="229"/>
      <c r="IT135" s="229"/>
      <c r="IU135" s="229"/>
      <c r="IV135" s="229"/>
    </row>
    <row r="136" spans="1:256" ht="18">
      <c r="A136" s="234" t="s">
        <v>358</v>
      </c>
      <c r="B136" s="241">
        <v>0</v>
      </c>
      <c r="C136" s="241">
        <v>0</v>
      </c>
      <c r="D136" s="244"/>
      <c r="E136" s="245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29"/>
      <c r="BY136" s="229"/>
      <c r="BZ136" s="229"/>
      <c r="CA136" s="229"/>
      <c r="CB136" s="229"/>
      <c r="CC136" s="229"/>
      <c r="CD136" s="229"/>
      <c r="CE136" s="229"/>
      <c r="CF136" s="229"/>
      <c r="CG136" s="229"/>
      <c r="CH136" s="229"/>
      <c r="CI136" s="229"/>
      <c r="CJ136" s="229"/>
      <c r="CK136" s="229"/>
      <c r="CL136" s="229"/>
      <c r="CM136" s="229"/>
      <c r="CN136" s="229"/>
      <c r="CO136" s="229"/>
      <c r="CP136" s="229"/>
      <c r="CQ136" s="229"/>
      <c r="CR136" s="229"/>
      <c r="CS136" s="229"/>
      <c r="CT136" s="229"/>
      <c r="CU136" s="229"/>
      <c r="CV136" s="229"/>
      <c r="CW136" s="229"/>
      <c r="CX136" s="229"/>
      <c r="CY136" s="229"/>
      <c r="CZ136" s="229"/>
      <c r="DA136" s="229"/>
      <c r="DB136" s="229"/>
      <c r="DC136" s="229"/>
      <c r="DD136" s="229"/>
      <c r="DE136" s="229"/>
      <c r="DF136" s="229"/>
      <c r="DG136" s="229"/>
      <c r="DH136" s="229"/>
      <c r="DI136" s="229"/>
      <c r="DJ136" s="229"/>
      <c r="DK136" s="229"/>
      <c r="DL136" s="229"/>
      <c r="DM136" s="229"/>
      <c r="DN136" s="229"/>
      <c r="DO136" s="229"/>
      <c r="DP136" s="229"/>
      <c r="DQ136" s="229"/>
      <c r="DR136" s="229"/>
      <c r="DS136" s="229"/>
      <c r="DT136" s="229"/>
      <c r="DU136" s="229"/>
      <c r="DV136" s="229"/>
      <c r="DW136" s="229"/>
      <c r="DX136" s="229"/>
      <c r="DY136" s="229"/>
      <c r="DZ136" s="229"/>
      <c r="EA136" s="229"/>
      <c r="EB136" s="229"/>
      <c r="EC136" s="229"/>
      <c r="ED136" s="229"/>
      <c r="EE136" s="229"/>
      <c r="EF136" s="229"/>
      <c r="EG136" s="229"/>
      <c r="EH136" s="229"/>
      <c r="EI136" s="229"/>
      <c r="EJ136" s="229"/>
      <c r="EK136" s="229"/>
      <c r="EL136" s="229"/>
      <c r="EM136" s="229"/>
      <c r="EN136" s="229"/>
      <c r="EO136" s="229"/>
      <c r="EP136" s="229"/>
      <c r="EQ136" s="229"/>
      <c r="ER136" s="229"/>
      <c r="ES136" s="229"/>
      <c r="ET136" s="229"/>
      <c r="EU136" s="229"/>
      <c r="EV136" s="229"/>
      <c r="EW136" s="229"/>
      <c r="EX136" s="229"/>
      <c r="EY136" s="229"/>
      <c r="EZ136" s="229"/>
      <c r="FA136" s="229"/>
      <c r="FB136" s="229"/>
      <c r="FC136" s="229"/>
      <c r="FD136" s="229"/>
      <c r="FE136" s="229"/>
      <c r="FF136" s="229"/>
      <c r="FG136" s="229"/>
      <c r="FH136" s="229"/>
      <c r="FI136" s="229"/>
      <c r="FJ136" s="229"/>
      <c r="FK136" s="229"/>
      <c r="FL136" s="229"/>
      <c r="FM136" s="229"/>
      <c r="FN136" s="229"/>
      <c r="FO136" s="229"/>
      <c r="FP136" s="229"/>
      <c r="FQ136" s="229"/>
      <c r="FR136" s="229"/>
      <c r="FS136" s="229"/>
      <c r="FT136" s="229"/>
      <c r="FU136" s="229"/>
      <c r="FV136" s="229"/>
      <c r="FW136" s="229"/>
      <c r="FX136" s="229"/>
      <c r="FY136" s="229"/>
      <c r="FZ136" s="229"/>
      <c r="GA136" s="229"/>
      <c r="GB136" s="229"/>
      <c r="GC136" s="229"/>
      <c r="GD136" s="229"/>
      <c r="GE136" s="229"/>
      <c r="GF136" s="229"/>
      <c r="GG136" s="229"/>
      <c r="GH136" s="229"/>
      <c r="GI136" s="229"/>
      <c r="GJ136" s="229"/>
      <c r="GK136" s="229"/>
      <c r="GL136" s="229"/>
      <c r="GM136" s="229"/>
      <c r="GN136" s="229"/>
      <c r="GO136" s="229"/>
      <c r="GP136" s="229"/>
      <c r="GQ136" s="229"/>
      <c r="GR136" s="229"/>
      <c r="GS136" s="229"/>
      <c r="GT136" s="229"/>
      <c r="GU136" s="229"/>
      <c r="GV136" s="229"/>
      <c r="GW136" s="229"/>
      <c r="GX136" s="229"/>
      <c r="GY136" s="229"/>
      <c r="GZ136" s="229"/>
      <c r="HA136" s="229"/>
      <c r="HB136" s="229"/>
      <c r="HC136" s="229"/>
      <c r="HD136" s="229"/>
      <c r="HE136" s="229"/>
      <c r="HF136" s="229"/>
      <c r="HG136" s="229"/>
      <c r="HH136" s="229"/>
      <c r="HI136" s="229"/>
      <c r="HJ136" s="229"/>
      <c r="HK136" s="229"/>
      <c r="HL136" s="229"/>
      <c r="HM136" s="229"/>
      <c r="HN136" s="229"/>
      <c r="HO136" s="229"/>
      <c r="HP136" s="229"/>
      <c r="HQ136" s="229"/>
      <c r="HR136" s="229"/>
      <c r="HS136" s="229"/>
      <c r="HT136" s="229"/>
      <c r="HU136" s="229"/>
      <c r="HV136" s="229"/>
      <c r="HW136" s="229"/>
      <c r="HX136" s="229"/>
      <c r="HY136" s="229"/>
      <c r="HZ136" s="229"/>
      <c r="IA136" s="229"/>
      <c r="IB136" s="229"/>
      <c r="IC136" s="229"/>
      <c r="ID136" s="229"/>
      <c r="IE136" s="229"/>
      <c r="IF136" s="229"/>
      <c r="IG136" s="229"/>
      <c r="IH136" s="229"/>
      <c r="II136" s="229"/>
      <c r="IJ136" s="229"/>
      <c r="IK136" s="229"/>
      <c r="IL136" s="229"/>
      <c r="IM136" s="229"/>
      <c r="IN136" s="229"/>
      <c r="IO136" s="229"/>
      <c r="IP136" s="229"/>
      <c r="IQ136" s="229"/>
      <c r="IR136" s="229"/>
      <c r="IS136" s="229"/>
      <c r="IT136" s="229"/>
      <c r="IU136" s="229"/>
      <c r="IV136" s="229"/>
    </row>
    <row r="137" spans="1:256" ht="18">
      <c r="A137" s="234" t="s">
        <v>359</v>
      </c>
      <c r="B137" s="241">
        <v>0</v>
      </c>
      <c r="C137" s="241">
        <v>0</v>
      </c>
      <c r="D137" s="244"/>
      <c r="E137" s="245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  <c r="BW137" s="229"/>
      <c r="BX137" s="229"/>
      <c r="BY137" s="229"/>
      <c r="BZ137" s="229"/>
      <c r="CA137" s="229"/>
      <c r="CB137" s="229"/>
      <c r="CC137" s="229"/>
      <c r="CD137" s="229"/>
      <c r="CE137" s="229"/>
      <c r="CF137" s="229"/>
      <c r="CG137" s="229"/>
      <c r="CH137" s="229"/>
      <c r="CI137" s="229"/>
      <c r="CJ137" s="229"/>
      <c r="CK137" s="229"/>
      <c r="CL137" s="229"/>
      <c r="CM137" s="229"/>
      <c r="CN137" s="229"/>
      <c r="CO137" s="229"/>
      <c r="CP137" s="229"/>
      <c r="CQ137" s="229"/>
      <c r="CR137" s="229"/>
      <c r="CS137" s="229"/>
      <c r="CT137" s="229"/>
      <c r="CU137" s="229"/>
      <c r="CV137" s="229"/>
      <c r="CW137" s="229"/>
      <c r="CX137" s="229"/>
      <c r="CY137" s="229"/>
      <c r="CZ137" s="229"/>
      <c r="DA137" s="229"/>
      <c r="DB137" s="229"/>
      <c r="DC137" s="229"/>
      <c r="DD137" s="229"/>
      <c r="DE137" s="229"/>
      <c r="DF137" s="229"/>
      <c r="DG137" s="229"/>
      <c r="DH137" s="229"/>
      <c r="DI137" s="229"/>
      <c r="DJ137" s="229"/>
      <c r="DK137" s="229"/>
      <c r="DL137" s="229"/>
      <c r="DM137" s="229"/>
      <c r="DN137" s="229"/>
      <c r="DO137" s="229"/>
      <c r="DP137" s="229"/>
      <c r="DQ137" s="229"/>
      <c r="DR137" s="229"/>
      <c r="DS137" s="229"/>
      <c r="DT137" s="229"/>
      <c r="DU137" s="229"/>
      <c r="DV137" s="229"/>
      <c r="DW137" s="229"/>
      <c r="DX137" s="229"/>
      <c r="DY137" s="229"/>
      <c r="DZ137" s="229"/>
      <c r="EA137" s="229"/>
      <c r="EB137" s="229"/>
      <c r="EC137" s="229"/>
      <c r="ED137" s="229"/>
      <c r="EE137" s="229"/>
      <c r="EF137" s="229"/>
      <c r="EG137" s="229"/>
      <c r="EH137" s="229"/>
      <c r="EI137" s="229"/>
      <c r="EJ137" s="229"/>
      <c r="EK137" s="229"/>
      <c r="EL137" s="229"/>
      <c r="EM137" s="229"/>
      <c r="EN137" s="229"/>
      <c r="EO137" s="229"/>
      <c r="EP137" s="229"/>
      <c r="EQ137" s="229"/>
      <c r="ER137" s="229"/>
      <c r="ES137" s="229"/>
      <c r="ET137" s="229"/>
      <c r="EU137" s="229"/>
      <c r="EV137" s="229"/>
      <c r="EW137" s="229"/>
      <c r="EX137" s="229"/>
      <c r="EY137" s="229"/>
      <c r="EZ137" s="229"/>
      <c r="FA137" s="229"/>
      <c r="FB137" s="229"/>
      <c r="FC137" s="229"/>
      <c r="FD137" s="229"/>
      <c r="FE137" s="229"/>
      <c r="FF137" s="229"/>
      <c r="FG137" s="229"/>
      <c r="FH137" s="229"/>
      <c r="FI137" s="229"/>
      <c r="FJ137" s="229"/>
      <c r="FK137" s="229"/>
      <c r="FL137" s="229"/>
      <c r="FM137" s="229"/>
      <c r="FN137" s="229"/>
      <c r="FO137" s="229"/>
      <c r="FP137" s="229"/>
      <c r="FQ137" s="229"/>
      <c r="FR137" s="229"/>
      <c r="FS137" s="229"/>
      <c r="FT137" s="229"/>
      <c r="FU137" s="229"/>
      <c r="FV137" s="229"/>
      <c r="FW137" s="229"/>
      <c r="FX137" s="229"/>
      <c r="FY137" s="229"/>
      <c r="FZ137" s="229"/>
      <c r="GA137" s="229"/>
      <c r="GB137" s="229"/>
      <c r="GC137" s="229"/>
      <c r="GD137" s="229"/>
      <c r="GE137" s="229"/>
      <c r="GF137" s="229"/>
      <c r="GG137" s="229"/>
      <c r="GH137" s="229"/>
      <c r="GI137" s="229"/>
      <c r="GJ137" s="229"/>
      <c r="GK137" s="229"/>
      <c r="GL137" s="229"/>
      <c r="GM137" s="229"/>
      <c r="GN137" s="229"/>
      <c r="GO137" s="229"/>
      <c r="GP137" s="229"/>
      <c r="GQ137" s="229"/>
      <c r="GR137" s="229"/>
      <c r="GS137" s="229"/>
      <c r="GT137" s="229"/>
      <c r="GU137" s="229"/>
      <c r="GV137" s="229"/>
      <c r="GW137" s="229"/>
      <c r="GX137" s="229"/>
      <c r="GY137" s="229"/>
      <c r="GZ137" s="229"/>
      <c r="HA137" s="229"/>
      <c r="HB137" s="229"/>
      <c r="HC137" s="229"/>
      <c r="HD137" s="229"/>
      <c r="HE137" s="229"/>
      <c r="HF137" s="229"/>
      <c r="HG137" s="229"/>
      <c r="HH137" s="229"/>
      <c r="HI137" s="229"/>
      <c r="HJ137" s="229"/>
      <c r="HK137" s="229"/>
      <c r="HL137" s="229"/>
      <c r="HM137" s="229"/>
      <c r="HN137" s="229"/>
      <c r="HO137" s="229"/>
      <c r="HP137" s="229"/>
      <c r="HQ137" s="229"/>
      <c r="HR137" s="229"/>
      <c r="HS137" s="229"/>
      <c r="HT137" s="229"/>
      <c r="HU137" s="229"/>
      <c r="HV137" s="229"/>
      <c r="HW137" s="229"/>
      <c r="HX137" s="229"/>
      <c r="HY137" s="229"/>
      <c r="HZ137" s="229"/>
      <c r="IA137" s="229"/>
      <c r="IB137" s="229"/>
      <c r="IC137" s="229"/>
      <c r="ID137" s="229"/>
      <c r="IE137" s="229"/>
      <c r="IF137" s="229"/>
      <c r="IG137" s="229"/>
      <c r="IH137" s="229"/>
      <c r="II137" s="229"/>
      <c r="IJ137" s="229"/>
      <c r="IK137" s="229"/>
      <c r="IL137" s="229"/>
      <c r="IM137" s="229"/>
      <c r="IN137" s="229"/>
      <c r="IO137" s="229"/>
      <c r="IP137" s="229"/>
      <c r="IQ137" s="229"/>
      <c r="IR137" s="229"/>
      <c r="IS137" s="229"/>
      <c r="IT137" s="229"/>
      <c r="IU137" s="229"/>
      <c r="IV137" s="229"/>
    </row>
    <row r="138" spans="1:256" ht="18">
      <c r="A138" s="234" t="s">
        <v>360</v>
      </c>
      <c r="B138" s="241">
        <v>16130346.5</v>
      </c>
      <c r="C138" s="241">
        <v>16543634</v>
      </c>
      <c r="D138" s="244"/>
      <c r="E138" s="245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29"/>
      <c r="CX138" s="229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  <c r="EQ138" s="229"/>
      <c r="ER138" s="229"/>
      <c r="ES138" s="229"/>
      <c r="ET138" s="229"/>
      <c r="EU138" s="229"/>
      <c r="EV138" s="229"/>
      <c r="EW138" s="229"/>
      <c r="EX138" s="229"/>
      <c r="EY138" s="229"/>
      <c r="EZ138" s="229"/>
      <c r="FA138" s="229"/>
      <c r="FB138" s="229"/>
      <c r="FC138" s="229"/>
      <c r="FD138" s="229"/>
      <c r="FE138" s="229"/>
      <c r="FF138" s="229"/>
      <c r="FG138" s="229"/>
      <c r="FH138" s="229"/>
      <c r="FI138" s="229"/>
      <c r="FJ138" s="229"/>
      <c r="FK138" s="229"/>
      <c r="FL138" s="229"/>
      <c r="FM138" s="229"/>
      <c r="FN138" s="229"/>
      <c r="FO138" s="229"/>
      <c r="FP138" s="229"/>
      <c r="FQ138" s="229"/>
      <c r="FR138" s="229"/>
      <c r="FS138" s="229"/>
      <c r="FT138" s="229"/>
      <c r="FU138" s="229"/>
      <c r="FV138" s="229"/>
      <c r="FW138" s="229"/>
      <c r="FX138" s="229"/>
      <c r="FY138" s="229"/>
      <c r="FZ138" s="229"/>
      <c r="GA138" s="229"/>
      <c r="GB138" s="229"/>
      <c r="GC138" s="229"/>
      <c r="GD138" s="229"/>
      <c r="GE138" s="229"/>
      <c r="GF138" s="229"/>
      <c r="GG138" s="229"/>
      <c r="GH138" s="229"/>
      <c r="GI138" s="229"/>
      <c r="GJ138" s="229"/>
      <c r="GK138" s="229"/>
      <c r="GL138" s="229"/>
      <c r="GM138" s="229"/>
      <c r="GN138" s="229"/>
      <c r="GO138" s="229"/>
      <c r="GP138" s="229"/>
      <c r="GQ138" s="229"/>
      <c r="GR138" s="229"/>
      <c r="GS138" s="229"/>
      <c r="GT138" s="229"/>
      <c r="GU138" s="229"/>
      <c r="GV138" s="229"/>
      <c r="GW138" s="229"/>
      <c r="GX138" s="229"/>
      <c r="GY138" s="229"/>
      <c r="GZ138" s="229"/>
      <c r="HA138" s="229"/>
      <c r="HB138" s="229"/>
      <c r="HC138" s="229"/>
      <c r="HD138" s="229"/>
      <c r="HE138" s="229"/>
      <c r="HF138" s="229"/>
      <c r="HG138" s="229"/>
      <c r="HH138" s="229"/>
      <c r="HI138" s="229"/>
      <c r="HJ138" s="229"/>
      <c r="HK138" s="229"/>
      <c r="HL138" s="229"/>
      <c r="HM138" s="229"/>
      <c r="HN138" s="229"/>
      <c r="HO138" s="229"/>
      <c r="HP138" s="229"/>
      <c r="HQ138" s="229"/>
      <c r="HR138" s="229"/>
      <c r="HS138" s="229"/>
      <c r="HT138" s="229"/>
      <c r="HU138" s="229"/>
      <c r="HV138" s="229"/>
      <c r="HW138" s="229"/>
      <c r="HX138" s="229"/>
      <c r="HY138" s="229"/>
      <c r="HZ138" s="229"/>
      <c r="IA138" s="229"/>
      <c r="IB138" s="229"/>
      <c r="IC138" s="229"/>
      <c r="ID138" s="229"/>
      <c r="IE138" s="229"/>
      <c r="IF138" s="229"/>
      <c r="IG138" s="229"/>
      <c r="IH138" s="229"/>
      <c r="II138" s="229"/>
      <c r="IJ138" s="229"/>
      <c r="IK138" s="229"/>
      <c r="IL138" s="229"/>
      <c r="IM138" s="229"/>
      <c r="IN138" s="229"/>
      <c r="IO138" s="229"/>
      <c r="IP138" s="229"/>
      <c r="IQ138" s="229"/>
      <c r="IR138" s="229"/>
      <c r="IS138" s="229"/>
      <c r="IT138" s="229"/>
      <c r="IU138" s="229"/>
      <c r="IV138" s="229"/>
    </row>
    <row r="139" spans="1:256" ht="18">
      <c r="A139" s="234" t="s">
        <v>361</v>
      </c>
      <c r="B139" s="241">
        <v>352624.79</v>
      </c>
      <c r="C139" s="241">
        <v>94828.41</v>
      </c>
      <c r="D139" s="244"/>
      <c r="E139" s="245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  <c r="EF139" s="229"/>
      <c r="EG139" s="229"/>
      <c r="EH139" s="229"/>
      <c r="EI139" s="229"/>
      <c r="EJ139" s="229"/>
      <c r="EK139" s="229"/>
      <c r="EL139" s="229"/>
      <c r="EM139" s="229"/>
      <c r="EN139" s="229"/>
      <c r="EO139" s="229"/>
      <c r="EP139" s="229"/>
      <c r="EQ139" s="229"/>
      <c r="ER139" s="229"/>
      <c r="ES139" s="229"/>
      <c r="ET139" s="229"/>
      <c r="EU139" s="229"/>
      <c r="EV139" s="229"/>
      <c r="EW139" s="229"/>
      <c r="EX139" s="229"/>
      <c r="EY139" s="229"/>
      <c r="EZ139" s="229"/>
      <c r="FA139" s="229"/>
      <c r="FB139" s="229"/>
      <c r="FC139" s="229"/>
      <c r="FD139" s="229"/>
      <c r="FE139" s="229"/>
      <c r="FF139" s="229"/>
      <c r="FG139" s="229"/>
      <c r="FH139" s="229"/>
      <c r="FI139" s="229"/>
      <c r="FJ139" s="229"/>
      <c r="FK139" s="229"/>
      <c r="FL139" s="229"/>
      <c r="FM139" s="229"/>
      <c r="FN139" s="229"/>
      <c r="FO139" s="229"/>
      <c r="FP139" s="229"/>
      <c r="FQ139" s="229"/>
      <c r="FR139" s="229"/>
      <c r="FS139" s="229"/>
      <c r="FT139" s="229"/>
      <c r="FU139" s="229"/>
      <c r="FV139" s="229"/>
      <c r="FW139" s="229"/>
      <c r="FX139" s="229"/>
      <c r="FY139" s="229"/>
      <c r="FZ139" s="229"/>
      <c r="GA139" s="229"/>
      <c r="GB139" s="229"/>
      <c r="GC139" s="229"/>
      <c r="GD139" s="229"/>
      <c r="GE139" s="229"/>
      <c r="GF139" s="229"/>
      <c r="GG139" s="229"/>
      <c r="GH139" s="229"/>
      <c r="GI139" s="229"/>
      <c r="GJ139" s="229"/>
      <c r="GK139" s="229"/>
      <c r="GL139" s="229"/>
      <c r="GM139" s="229"/>
      <c r="GN139" s="229"/>
      <c r="GO139" s="229"/>
      <c r="GP139" s="229"/>
      <c r="GQ139" s="229"/>
      <c r="GR139" s="229"/>
      <c r="GS139" s="229"/>
      <c r="GT139" s="229"/>
      <c r="GU139" s="229"/>
      <c r="GV139" s="229"/>
      <c r="GW139" s="229"/>
      <c r="GX139" s="229"/>
      <c r="GY139" s="229"/>
      <c r="GZ139" s="229"/>
      <c r="HA139" s="229"/>
      <c r="HB139" s="229"/>
      <c r="HC139" s="229"/>
      <c r="HD139" s="229"/>
      <c r="HE139" s="229"/>
      <c r="HF139" s="229"/>
      <c r="HG139" s="229"/>
      <c r="HH139" s="229"/>
      <c r="HI139" s="229"/>
      <c r="HJ139" s="229"/>
      <c r="HK139" s="229"/>
      <c r="HL139" s="229"/>
      <c r="HM139" s="229"/>
      <c r="HN139" s="229"/>
      <c r="HO139" s="229"/>
      <c r="HP139" s="229"/>
      <c r="HQ139" s="229"/>
      <c r="HR139" s="229"/>
      <c r="HS139" s="229"/>
      <c r="HT139" s="229"/>
      <c r="HU139" s="229"/>
      <c r="HV139" s="229"/>
      <c r="HW139" s="229"/>
      <c r="HX139" s="229"/>
      <c r="HY139" s="229"/>
      <c r="HZ139" s="229"/>
      <c r="IA139" s="229"/>
      <c r="IB139" s="229"/>
      <c r="IC139" s="229"/>
      <c r="ID139" s="229"/>
      <c r="IE139" s="229"/>
      <c r="IF139" s="229"/>
      <c r="IG139" s="229"/>
      <c r="IH139" s="229"/>
      <c r="II139" s="229"/>
      <c r="IJ139" s="229"/>
      <c r="IK139" s="229"/>
      <c r="IL139" s="229"/>
      <c r="IM139" s="229"/>
      <c r="IN139" s="229"/>
      <c r="IO139" s="229"/>
      <c r="IP139" s="229"/>
      <c r="IQ139" s="229"/>
      <c r="IR139" s="229"/>
      <c r="IS139" s="229"/>
      <c r="IT139" s="229"/>
      <c r="IU139" s="229"/>
      <c r="IV139" s="229"/>
    </row>
    <row r="140" spans="1:256" ht="18">
      <c r="A140" s="234" t="s">
        <v>362</v>
      </c>
      <c r="B140" s="241">
        <v>27583.93</v>
      </c>
      <c r="C140" s="241">
        <v>58954.36</v>
      </c>
      <c r="D140" s="244"/>
      <c r="E140" s="245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  <c r="EQ140" s="229"/>
      <c r="ER140" s="229"/>
      <c r="ES140" s="229"/>
      <c r="ET140" s="229"/>
      <c r="EU140" s="229"/>
      <c r="EV140" s="229"/>
      <c r="EW140" s="229"/>
      <c r="EX140" s="229"/>
      <c r="EY140" s="229"/>
      <c r="EZ140" s="229"/>
      <c r="FA140" s="229"/>
      <c r="FB140" s="229"/>
      <c r="FC140" s="229"/>
      <c r="FD140" s="229"/>
      <c r="FE140" s="229"/>
      <c r="FF140" s="229"/>
      <c r="FG140" s="229"/>
      <c r="FH140" s="229"/>
      <c r="FI140" s="229"/>
      <c r="FJ140" s="229"/>
      <c r="FK140" s="229"/>
      <c r="FL140" s="229"/>
      <c r="FM140" s="229"/>
      <c r="FN140" s="229"/>
      <c r="FO140" s="229"/>
      <c r="FP140" s="229"/>
      <c r="FQ140" s="229"/>
      <c r="FR140" s="229"/>
      <c r="FS140" s="229"/>
      <c r="FT140" s="229"/>
      <c r="FU140" s="229"/>
      <c r="FV140" s="229"/>
      <c r="FW140" s="229"/>
      <c r="FX140" s="229"/>
      <c r="FY140" s="229"/>
      <c r="FZ140" s="229"/>
      <c r="GA140" s="229"/>
      <c r="GB140" s="229"/>
      <c r="GC140" s="229"/>
      <c r="GD140" s="229"/>
      <c r="GE140" s="229"/>
      <c r="GF140" s="229"/>
      <c r="GG140" s="229"/>
      <c r="GH140" s="229"/>
      <c r="GI140" s="229"/>
      <c r="GJ140" s="229"/>
      <c r="GK140" s="229"/>
      <c r="GL140" s="229"/>
      <c r="GM140" s="229"/>
      <c r="GN140" s="229"/>
      <c r="GO140" s="229"/>
      <c r="GP140" s="229"/>
      <c r="GQ140" s="229"/>
      <c r="GR140" s="229"/>
      <c r="GS140" s="229"/>
      <c r="GT140" s="229"/>
      <c r="GU140" s="229"/>
      <c r="GV140" s="229"/>
      <c r="GW140" s="229"/>
      <c r="GX140" s="229"/>
      <c r="GY140" s="229"/>
      <c r="GZ140" s="229"/>
      <c r="HA140" s="229"/>
      <c r="HB140" s="229"/>
      <c r="HC140" s="229"/>
      <c r="HD140" s="229"/>
      <c r="HE140" s="229"/>
      <c r="HF140" s="229"/>
      <c r="HG140" s="229"/>
      <c r="HH140" s="229"/>
      <c r="HI140" s="229"/>
      <c r="HJ140" s="229"/>
      <c r="HK140" s="229"/>
      <c r="HL140" s="229"/>
      <c r="HM140" s="229"/>
      <c r="HN140" s="229"/>
      <c r="HO140" s="229"/>
      <c r="HP140" s="229"/>
      <c r="HQ140" s="229"/>
      <c r="HR140" s="229"/>
      <c r="HS140" s="229"/>
      <c r="HT140" s="229"/>
      <c r="HU140" s="229"/>
      <c r="HV140" s="229"/>
      <c r="HW140" s="229"/>
      <c r="HX140" s="229"/>
      <c r="HY140" s="229"/>
      <c r="HZ140" s="229"/>
      <c r="IA140" s="229"/>
      <c r="IB140" s="229"/>
      <c r="IC140" s="229"/>
      <c r="ID140" s="229"/>
      <c r="IE140" s="229"/>
      <c r="IF140" s="229"/>
      <c r="IG140" s="229"/>
      <c r="IH140" s="229"/>
      <c r="II140" s="229"/>
      <c r="IJ140" s="229"/>
      <c r="IK140" s="229"/>
      <c r="IL140" s="229"/>
      <c r="IM140" s="229"/>
      <c r="IN140" s="229"/>
      <c r="IO140" s="229"/>
      <c r="IP140" s="229"/>
      <c r="IQ140" s="229"/>
      <c r="IR140" s="229"/>
      <c r="IS140" s="229"/>
      <c r="IT140" s="229"/>
      <c r="IU140" s="229"/>
      <c r="IV140" s="229"/>
    </row>
    <row r="141" spans="1:256" ht="18">
      <c r="A141" s="234" t="s">
        <v>363</v>
      </c>
      <c r="B141" s="241">
        <v>54</v>
      </c>
      <c r="C141" s="241">
        <v>32</v>
      </c>
      <c r="D141" s="244"/>
      <c r="E141" s="245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  <c r="BW141" s="229"/>
      <c r="BX141" s="229"/>
      <c r="BY141" s="229"/>
      <c r="BZ141" s="229"/>
      <c r="CA141" s="229"/>
      <c r="CB141" s="229"/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  <c r="CM141" s="229"/>
      <c r="CN141" s="229"/>
      <c r="CO141" s="229"/>
      <c r="CP141" s="229"/>
      <c r="CQ141" s="229"/>
      <c r="CR141" s="229"/>
      <c r="CS141" s="229"/>
      <c r="CT141" s="229"/>
      <c r="CU141" s="229"/>
      <c r="CV141" s="229"/>
      <c r="CW141" s="229"/>
      <c r="CX141" s="229"/>
      <c r="CY141" s="229"/>
      <c r="CZ141" s="22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  <c r="EF141" s="229"/>
      <c r="EG141" s="229"/>
      <c r="EH141" s="229"/>
      <c r="EI141" s="229"/>
      <c r="EJ141" s="229"/>
      <c r="EK141" s="229"/>
      <c r="EL141" s="229"/>
      <c r="EM141" s="229"/>
      <c r="EN141" s="229"/>
      <c r="EO141" s="229"/>
      <c r="EP141" s="229"/>
      <c r="EQ141" s="229"/>
      <c r="ER141" s="229"/>
      <c r="ES141" s="229"/>
      <c r="ET141" s="229"/>
      <c r="EU141" s="229"/>
      <c r="EV141" s="229"/>
      <c r="EW141" s="229"/>
      <c r="EX141" s="229"/>
      <c r="EY141" s="229"/>
      <c r="EZ141" s="229"/>
      <c r="FA141" s="229"/>
      <c r="FB141" s="229"/>
      <c r="FC141" s="229"/>
      <c r="FD141" s="229"/>
      <c r="FE141" s="229"/>
      <c r="FF141" s="229"/>
      <c r="FG141" s="229"/>
      <c r="FH141" s="229"/>
      <c r="FI141" s="229"/>
      <c r="FJ141" s="229"/>
      <c r="FK141" s="229"/>
      <c r="FL141" s="229"/>
      <c r="FM141" s="229"/>
      <c r="FN141" s="229"/>
      <c r="FO141" s="229"/>
      <c r="FP141" s="229"/>
      <c r="FQ141" s="229"/>
      <c r="FR141" s="229"/>
      <c r="FS141" s="229"/>
      <c r="FT141" s="229"/>
      <c r="FU141" s="229"/>
      <c r="FV141" s="229"/>
      <c r="FW141" s="229"/>
      <c r="FX141" s="229"/>
      <c r="FY141" s="229"/>
      <c r="FZ141" s="229"/>
      <c r="GA141" s="229"/>
      <c r="GB141" s="229"/>
      <c r="GC141" s="229"/>
      <c r="GD141" s="229"/>
      <c r="GE141" s="229"/>
      <c r="GF141" s="229"/>
      <c r="GG141" s="229"/>
      <c r="GH141" s="229"/>
      <c r="GI141" s="229"/>
      <c r="GJ141" s="229"/>
      <c r="GK141" s="229"/>
      <c r="GL141" s="229"/>
      <c r="GM141" s="229"/>
      <c r="GN141" s="229"/>
      <c r="GO141" s="229"/>
      <c r="GP141" s="229"/>
      <c r="GQ141" s="229"/>
      <c r="GR141" s="229"/>
      <c r="GS141" s="229"/>
      <c r="GT141" s="229"/>
      <c r="GU141" s="229"/>
      <c r="GV141" s="229"/>
      <c r="GW141" s="229"/>
      <c r="GX141" s="229"/>
      <c r="GY141" s="229"/>
      <c r="GZ141" s="229"/>
      <c r="HA141" s="229"/>
      <c r="HB141" s="229"/>
      <c r="HC141" s="229"/>
      <c r="HD141" s="229"/>
      <c r="HE141" s="229"/>
      <c r="HF141" s="229"/>
      <c r="HG141" s="229"/>
      <c r="HH141" s="229"/>
      <c r="HI141" s="229"/>
      <c r="HJ141" s="229"/>
      <c r="HK141" s="229"/>
      <c r="HL141" s="229"/>
      <c r="HM141" s="229"/>
      <c r="HN141" s="229"/>
      <c r="HO141" s="229"/>
      <c r="HP141" s="229"/>
      <c r="HQ141" s="229"/>
      <c r="HR141" s="229"/>
      <c r="HS141" s="229"/>
      <c r="HT141" s="229"/>
      <c r="HU141" s="229"/>
      <c r="HV141" s="229"/>
      <c r="HW141" s="229"/>
      <c r="HX141" s="229"/>
      <c r="HY141" s="229"/>
      <c r="HZ141" s="229"/>
      <c r="IA141" s="229"/>
      <c r="IB141" s="229"/>
      <c r="IC141" s="229"/>
      <c r="ID141" s="229"/>
      <c r="IE141" s="229"/>
      <c r="IF141" s="229"/>
      <c r="IG141" s="229"/>
      <c r="IH141" s="229"/>
      <c r="II141" s="229"/>
      <c r="IJ141" s="229"/>
      <c r="IK141" s="229"/>
      <c r="IL141" s="229"/>
      <c r="IM141" s="229"/>
      <c r="IN141" s="229"/>
      <c r="IO141" s="229"/>
      <c r="IP141" s="229"/>
      <c r="IQ141" s="229"/>
      <c r="IR141" s="229"/>
      <c r="IS141" s="229"/>
      <c r="IT141" s="229"/>
      <c r="IU141" s="229"/>
      <c r="IV141" s="229"/>
    </row>
    <row r="142" spans="1:256" ht="18">
      <c r="A142" s="234" t="s">
        <v>364</v>
      </c>
      <c r="B142" s="241">
        <v>375</v>
      </c>
      <c r="C142" s="241">
        <v>565</v>
      </c>
      <c r="D142" s="244"/>
      <c r="E142" s="245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29"/>
      <c r="CX142" s="229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  <c r="EQ142" s="229"/>
      <c r="ER142" s="229"/>
      <c r="ES142" s="229"/>
      <c r="ET142" s="229"/>
      <c r="EU142" s="229"/>
      <c r="EV142" s="229"/>
      <c r="EW142" s="229"/>
      <c r="EX142" s="229"/>
      <c r="EY142" s="229"/>
      <c r="EZ142" s="229"/>
      <c r="FA142" s="229"/>
      <c r="FB142" s="229"/>
      <c r="FC142" s="229"/>
      <c r="FD142" s="229"/>
      <c r="FE142" s="229"/>
      <c r="FF142" s="229"/>
      <c r="FG142" s="229"/>
      <c r="FH142" s="229"/>
      <c r="FI142" s="229"/>
      <c r="FJ142" s="229"/>
      <c r="FK142" s="229"/>
      <c r="FL142" s="229"/>
      <c r="FM142" s="229"/>
      <c r="FN142" s="229"/>
      <c r="FO142" s="229"/>
      <c r="FP142" s="229"/>
      <c r="FQ142" s="229"/>
      <c r="FR142" s="229"/>
      <c r="FS142" s="229"/>
      <c r="FT142" s="229"/>
      <c r="FU142" s="229"/>
      <c r="FV142" s="229"/>
      <c r="FW142" s="229"/>
      <c r="FX142" s="229"/>
      <c r="FY142" s="229"/>
      <c r="FZ142" s="229"/>
      <c r="GA142" s="229"/>
      <c r="GB142" s="229"/>
      <c r="GC142" s="229"/>
      <c r="GD142" s="229"/>
      <c r="GE142" s="229"/>
      <c r="GF142" s="229"/>
      <c r="GG142" s="229"/>
      <c r="GH142" s="229"/>
      <c r="GI142" s="229"/>
      <c r="GJ142" s="229"/>
      <c r="GK142" s="229"/>
      <c r="GL142" s="229"/>
      <c r="GM142" s="229"/>
      <c r="GN142" s="229"/>
      <c r="GO142" s="229"/>
      <c r="GP142" s="229"/>
      <c r="GQ142" s="229"/>
      <c r="GR142" s="229"/>
      <c r="GS142" s="229"/>
      <c r="GT142" s="229"/>
      <c r="GU142" s="229"/>
      <c r="GV142" s="229"/>
      <c r="GW142" s="229"/>
      <c r="GX142" s="229"/>
      <c r="GY142" s="229"/>
      <c r="GZ142" s="229"/>
      <c r="HA142" s="229"/>
      <c r="HB142" s="229"/>
      <c r="HC142" s="229"/>
      <c r="HD142" s="229"/>
      <c r="HE142" s="229"/>
      <c r="HF142" s="229"/>
      <c r="HG142" s="229"/>
      <c r="HH142" s="229"/>
      <c r="HI142" s="229"/>
      <c r="HJ142" s="229"/>
      <c r="HK142" s="229"/>
      <c r="HL142" s="229"/>
      <c r="HM142" s="229"/>
      <c r="HN142" s="229"/>
      <c r="HO142" s="229"/>
      <c r="HP142" s="229"/>
      <c r="HQ142" s="229"/>
      <c r="HR142" s="229"/>
      <c r="HS142" s="229"/>
      <c r="HT142" s="229"/>
      <c r="HU142" s="229"/>
      <c r="HV142" s="229"/>
      <c r="HW142" s="229"/>
      <c r="HX142" s="229"/>
      <c r="HY142" s="229"/>
      <c r="HZ142" s="229"/>
      <c r="IA142" s="229"/>
      <c r="IB142" s="229"/>
      <c r="IC142" s="229"/>
      <c r="ID142" s="229"/>
      <c r="IE142" s="229"/>
      <c r="IF142" s="229"/>
      <c r="IG142" s="229"/>
      <c r="IH142" s="229"/>
      <c r="II142" s="229"/>
      <c r="IJ142" s="229"/>
      <c r="IK142" s="229"/>
      <c r="IL142" s="229"/>
      <c r="IM142" s="229"/>
      <c r="IN142" s="229"/>
      <c r="IO142" s="229"/>
      <c r="IP142" s="229"/>
      <c r="IQ142" s="229"/>
      <c r="IR142" s="229"/>
      <c r="IS142" s="229"/>
      <c r="IT142" s="229"/>
      <c r="IU142" s="229"/>
      <c r="IV142" s="229"/>
    </row>
    <row r="143" spans="1:256" ht="18.75" thickBot="1">
      <c r="A143" s="237" t="s">
        <v>220</v>
      </c>
      <c r="B143" s="246">
        <f>SUM(B131:B142)</f>
        <v>16596260.389999999</v>
      </c>
      <c r="C143" s="246">
        <f>SUM(C131:C142)</f>
        <v>16870272.68</v>
      </c>
      <c r="D143" s="246">
        <f>C143-B143</f>
        <v>274012.29000000097</v>
      </c>
      <c r="E143" s="247">
        <f>D143/B143</f>
        <v>0.01651048390184971</v>
      </c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  <c r="CM143" s="229"/>
      <c r="CN143" s="229"/>
      <c r="CO143" s="229"/>
      <c r="CP143" s="229"/>
      <c r="CQ143" s="229"/>
      <c r="CR143" s="229"/>
      <c r="CS143" s="229"/>
      <c r="CT143" s="229"/>
      <c r="CU143" s="229"/>
      <c r="CV143" s="229"/>
      <c r="CW143" s="229"/>
      <c r="CX143" s="229"/>
      <c r="CY143" s="229"/>
      <c r="CZ143" s="229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  <c r="EF143" s="229"/>
      <c r="EG143" s="229"/>
      <c r="EH143" s="229"/>
      <c r="EI143" s="229"/>
      <c r="EJ143" s="229"/>
      <c r="EK143" s="229"/>
      <c r="EL143" s="229"/>
      <c r="EM143" s="229"/>
      <c r="EN143" s="229"/>
      <c r="EO143" s="229"/>
      <c r="EP143" s="229"/>
      <c r="EQ143" s="229"/>
      <c r="ER143" s="229"/>
      <c r="ES143" s="229"/>
      <c r="ET143" s="229"/>
      <c r="EU143" s="229"/>
      <c r="EV143" s="229"/>
      <c r="EW143" s="229"/>
      <c r="EX143" s="229"/>
      <c r="EY143" s="229"/>
      <c r="EZ143" s="229"/>
      <c r="FA143" s="229"/>
      <c r="FB143" s="229"/>
      <c r="FC143" s="229"/>
      <c r="FD143" s="229"/>
      <c r="FE143" s="229"/>
      <c r="FF143" s="229"/>
      <c r="FG143" s="229"/>
      <c r="FH143" s="229"/>
      <c r="FI143" s="229"/>
      <c r="FJ143" s="229"/>
      <c r="FK143" s="229"/>
      <c r="FL143" s="229"/>
      <c r="FM143" s="229"/>
      <c r="FN143" s="229"/>
      <c r="FO143" s="229"/>
      <c r="FP143" s="229"/>
      <c r="FQ143" s="229"/>
      <c r="FR143" s="229"/>
      <c r="FS143" s="229"/>
      <c r="FT143" s="229"/>
      <c r="FU143" s="229"/>
      <c r="FV143" s="229"/>
      <c r="FW143" s="229"/>
      <c r="FX143" s="229"/>
      <c r="FY143" s="229"/>
      <c r="FZ143" s="229"/>
      <c r="GA143" s="229"/>
      <c r="GB143" s="229"/>
      <c r="GC143" s="229"/>
      <c r="GD143" s="229"/>
      <c r="GE143" s="229"/>
      <c r="GF143" s="229"/>
      <c r="GG143" s="229"/>
      <c r="GH143" s="229"/>
      <c r="GI143" s="229"/>
      <c r="GJ143" s="229"/>
      <c r="GK143" s="229"/>
      <c r="GL143" s="229"/>
      <c r="GM143" s="229"/>
      <c r="GN143" s="229"/>
      <c r="GO143" s="229"/>
      <c r="GP143" s="229"/>
      <c r="GQ143" s="229"/>
      <c r="GR143" s="229"/>
      <c r="GS143" s="229"/>
      <c r="GT143" s="229"/>
      <c r="GU143" s="229"/>
      <c r="GV143" s="229"/>
      <c r="GW143" s="229"/>
      <c r="GX143" s="229"/>
      <c r="GY143" s="229"/>
      <c r="GZ143" s="229"/>
      <c r="HA143" s="229"/>
      <c r="HB143" s="229"/>
      <c r="HC143" s="229"/>
      <c r="HD143" s="229"/>
      <c r="HE143" s="229"/>
      <c r="HF143" s="229"/>
      <c r="HG143" s="229"/>
      <c r="HH143" s="229"/>
      <c r="HI143" s="229"/>
      <c r="HJ143" s="229"/>
      <c r="HK143" s="229"/>
      <c r="HL143" s="229"/>
      <c r="HM143" s="229"/>
      <c r="HN143" s="229"/>
      <c r="HO143" s="229"/>
      <c r="HP143" s="229"/>
      <c r="HQ143" s="229"/>
      <c r="HR143" s="229"/>
      <c r="HS143" s="229"/>
      <c r="HT143" s="229"/>
      <c r="HU143" s="229"/>
      <c r="HV143" s="229"/>
      <c r="HW143" s="229"/>
      <c r="HX143" s="229"/>
      <c r="HY143" s="229"/>
      <c r="HZ143" s="229"/>
      <c r="IA143" s="229"/>
      <c r="IB143" s="229"/>
      <c r="IC143" s="229"/>
      <c r="ID143" s="229"/>
      <c r="IE143" s="229"/>
      <c r="IF143" s="229"/>
      <c r="IG143" s="229"/>
      <c r="IH143" s="229"/>
      <c r="II143" s="229"/>
      <c r="IJ143" s="229"/>
      <c r="IK143" s="229"/>
      <c r="IL143" s="229"/>
      <c r="IM143" s="229"/>
      <c r="IN143" s="229"/>
      <c r="IO143" s="229"/>
      <c r="IP143" s="229"/>
      <c r="IQ143" s="229"/>
      <c r="IR143" s="229"/>
      <c r="IS143" s="229"/>
      <c r="IT143" s="229"/>
      <c r="IU143" s="229"/>
      <c r="IV143" s="229"/>
    </row>
    <row r="144" spans="1:256" ht="18.75" thickTop="1">
      <c r="A144" s="233" t="s">
        <v>365</v>
      </c>
      <c r="B144" s="234"/>
      <c r="C144" s="234"/>
      <c r="D144" s="234"/>
      <c r="E144" s="235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29"/>
      <c r="BY144" s="229"/>
      <c r="BZ144" s="229"/>
      <c r="CA144" s="229"/>
      <c r="CB144" s="229"/>
      <c r="CC144" s="229"/>
      <c r="CD144" s="229"/>
      <c r="CE144" s="229"/>
      <c r="CF144" s="229"/>
      <c r="CG144" s="229"/>
      <c r="CH144" s="229"/>
      <c r="CI144" s="229"/>
      <c r="CJ144" s="229"/>
      <c r="CK144" s="229"/>
      <c r="CL144" s="229"/>
      <c r="CM144" s="229"/>
      <c r="CN144" s="229"/>
      <c r="CO144" s="229"/>
      <c r="CP144" s="229"/>
      <c r="CQ144" s="229"/>
      <c r="CR144" s="229"/>
      <c r="CS144" s="229"/>
      <c r="CT144" s="229"/>
      <c r="CU144" s="229"/>
      <c r="CV144" s="229"/>
      <c r="CW144" s="229"/>
      <c r="CX144" s="229"/>
      <c r="CY144" s="229"/>
      <c r="CZ144" s="229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  <c r="EF144" s="229"/>
      <c r="EG144" s="229"/>
      <c r="EH144" s="229"/>
      <c r="EI144" s="229"/>
      <c r="EJ144" s="229"/>
      <c r="EK144" s="229"/>
      <c r="EL144" s="229"/>
      <c r="EM144" s="229"/>
      <c r="EN144" s="229"/>
      <c r="EO144" s="229"/>
      <c r="EP144" s="229"/>
      <c r="EQ144" s="229"/>
      <c r="ER144" s="229"/>
      <c r="ES144" s="229"/>
      <c r="ET144" s="229"/>
      <c r="EU144" s="229"/>
      <c r="EV144" s="229"/>
      <c r="EW144" s="229"/>
      <c r="EX144" s="229"/>
      <c r="EY144" s="229"/>
      <c r="EZ144" s="229"/>
      <c r="FA144" s="229"/>
      <c r="FB144" s="229"/>
      <c r="FC144" s="229"/>
      <c r="FD144" s="229"/>
      <c r="FE144" s="229"/>
      <c r="FF144" s="229"/>
      <c r="FG144" s="229"/>
      <c r="FH144" s="229"/>
      <c r="FI144" s="229"/>
      <c r="FJ144" s="229"/>
      <c r="FK144" s="229"/>
      <c r="FL144" s="229"/>
      <c r="FM144" s="229"/>
      <c r="FN144" s="229"/>
      <c r="FO144" s="229"/>
      <c r="FP144" s="229"/>
      <c r="FQ144" s="229"/>
      <c r="FR144" s="229"/>
      <c r="FS144" s="229"/>
      <c r="FT144" s="229"/>
      <c r="FU144" s="229"/>
      <c r="FV144" s="229"/>
      <c r="FW144" s="229"/>
      <c r="FX144" s="229"/>
      <c r="FY144" s="229"/>
      <c r="FZ144" s="229"/>
      <c r="GA144" s="229"/>
      <c r="GB144" s="229"/>
      <c r="GC144" s="229"/>
      <c r="GD144" s="229"/>
      <c r="GE144" s="229"/>
      <c r="GF144" s="229"/>
      <c r="GG144" s="229"/>
      <c r="GH144" s="229"/>
      <c r="GI144" s="229"/>
      <c r="GJ144" s="229"/>
      <c r="GK144" s="229"/>
      <c r="GL144" s="229"/>
      <c r="GM144" s="229"/>
      <c r="GN144" s="229"/>
      <c r="GO144" s="229"/>
      <c r="GP144" s="229"/>
      <c r="GQ144" s="229"/>
      <c r="GR144" s="229"/>
      <c r="GS144" s="229"/>
      <c r="GT144" s="229"/>
      <c r="GU144" s="229"/>
      <c r="GV144" s="229"/>
      <c r="GW144" s="229"/>
      <c r="GX144" s="229"/>
      <c r="GY144" s="229"/>
      <c r="GZ144" s="229"/>
      <c r="HA144" s="229"/>
      <c r="HB144" s="229"/>
      <c r="HC144" s="229"/>
      <c r="HD144" s="229"/>
      <c r="HE144" s="229"/>
      <c r="HF144" s="229"/>
      <c r="HG144" s="229"/>
      <c r="HH144" s="229"/>
      <c r="HI144" s="229"/>
      <c r="HJ144" s="229"/>
      <c r="HK144" s="229"/>
      <c r="HL144" s="229"/>
      <c r="HM144" s="229"/>
      <c r="HN144" s="229"/>
      <c r="HO144" s="229"/>
      <c r="HP144" s="229"/>
      <c r="HQ144" s="229"/>
      <c r="HR144" s="229"/>
      <c r="HS144" s="229"/>
      <c r="HT144" s="229"/>
      <c r="HU144" s="229"/>
      <c r="HV144" s="229"/>
      <c r="HW144" s="229"/>
      <c r="HX144" s="229"/>
      <c r="HY144" s="229"/>
      <c r="HZ144" s="229"/>
      <c r="IA144" s="229"/>
      <c r="IB144" s="229"/>
      <c r="IC144" s="229"/>
      <c r="ID144" s="229"/>
      <c r="IE144" s="229"/>
      <c r="IF144" s="229"/>
      <c r="IG144" s="229"/>
      <c r="IH144" s="229"/>
      <c r="II144" s="229"/>
      <c r="IJ144" s="229"/>
      <c r="IK144" s="229"/>
      <c r="IL144" s="229"/>
      <c r="IM144" s="229"/>
      <c r="IN144" s="229"/>
      <c r="IO144" s="229"/>
      <c r="IP144" s="229"/>
      <c r="IQ144" s="229"/>
      <c r="IR144" s="229"/>
      <c r="IS144" s="229"/>
      <c r="IT144" s="229"/>
      <c r="IU144" s="229"/>
      <c r="IV144" s="229"/>
    </row>
    <row r="145" spans="1:256" ht="18">
      <c r="A145" s="234" t="s">
        <v>366</v>
      </c>
      <c r="B145" s="241">
        <v>2649951.92</v>
      </c>
      <c r="C145" s="241">
        <v>2535183.28</v>
      </c>
      <c r="D145" s="244"/>
      <c r="E145" s="245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29"/>
      <c r="CS145" s="229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  <c r="EF145" s="229"/>
      <c r="EG145" s="229"/>
      <c r="EH145" s="229"/>
      <c r="EI145" s="229"/>
      <c r="EJ145" s="229"/>
      <c r="EK145" s="229"/>
      <c r="EL145" s="229"/>
      <c r="EM145" s="229"/>
      <c r="EN145" s="229"/>
      <c r="EO145" s="229"/>
      <c r="EP145" s="229"/>
      <c r="EQ145" s="229"/>
      <c r="ER145" s="229"/>
      <c r="ES145" s="229"/>
      <c r="ET145" s="229"/>
      <c r="EU145" s="229"/>
      <c r="EV145" s="229"/>
      <c r="EW145" s="229"/>
      <c r="EX145" s="229"/>
      <c r="EY145" s="229"/>
      <c r="EZ145" s="229"/>
      <c r="FA145" s="229"/>
      <c r="FB145" s="229"/>
      <c r="FC145" s="229"/>
      <c r="FD145" s="229"/>
      <c r="FE145" s="229"/>
      <c r="FF145" s="229"/>
      <c r="FG145" s="229"/>
      <c r="FH145" s="229"/>
      <c r="FI145" s="229"/>
      <c r="FJ145" s="229"/>
      <c r="FK145" s="229"/>
      <c r="FL145" s="229"/>
      <c r="FM145" s="229"/>
      <c r="FN145" s="229"/>
      <c r="FO145" s="229"/>
      <c r="FP145" s="229"/>
      <c r="FQ145" s="229"/>
      <c r="FR145" s="229"/>
      <c r="FS145" s="229"/>
      <c r="FT145" s="229"/>
      <c r="FU145" s="229"/>
      <c r="FV145" s="229"/>
      <c r="FW145" s="229"/>
      <c r="FX145" s="229"/>
      <c r="FY145" s="229"/>
      <c r="FZ145" s="229"/>
      <c r="GA145" s="229"/>
      <c r="GB145" s="229"/>
      <c r="GC145" s="229"/>
      <c r="GD145" s="229"/>
      <c r="GE145" s="229"/>
      <c r="GF145" s="229"/>
      <c r="GG145" s="229"/>
      <c r="GH145" s="229"/>
      <c r="GI145" s="229"/>
      <c r="GJ145" s="229"/>
      <c r="GK145" s="229"/>
      <c r="GL145" s="229"/>
      <c r="GM145" s="229"/>
      <c r="GN145" s="229"/>
      <c r="GO145" s="229"/>
      <c r="GP145" s="229"/>
      <c r="GQ145" s="229"/>
      <c r="GR145" s="229"/>
      <c r="GS145" s="229"/>
      <c r="GT145" s="229"/>
      <c r="GU145" s="229"/>
      <c r="GV145" s="229"/>
      <c r="GW145" s="229"/>
      <c r="GX145" s="229"/>
      <c r="GY145" s="229"/>
      <c r="GZ145" s="229"/>
      <c r="HA145" s="229"/>
      <c r="HB145" s="229"/>
      <c r="HC145" s="229"/>
      <c r="HD145" s="229"/>
      <c r="HE145" s="229"/>
      <c r="HF145" s="229"/>
      <c r="HG145" s="229"/>
      <c r="HH145" s="229"/>
      <c r="HI145" s="229"/>
      <c r="HJ145" s="229"/>
      <c r="HK145" s="229"/>
      <c r="HL145" s="229"/>
      <c r="HM145" s="229"/>
      <c r="HN145" s="229"/>
      <c r="HO145" s="229"/>
      <c r="HP145" s="229"/>
      <c r="HQ145" s="229"/>
      <c r="HR145" s="229"/>
      <c r="HS145" s="229"/>
      <c r="HT145" s="229"/>
      <c r="HU145" s="229"/>
      <c r="HV145" s="229"/>
      <c r="HW145" s="229"/>
      <c r="HX145" s="229"/>
      <c r="HY145" s="229"/>
      <c r="HZ145" s="229"/>
      <c r="IA145" s="229"/>
      <c r="IB145" s="229"/>
      <c r="IC145" s="229"/>
      <c r="ID145" s="229"/>
      <c r="IE145" s="229"/>
      <c r="IF145" s="229"/>
      <c r="IG145" s="229"/>
      <c r="IH145" s="229"/>
      <c r="II145" s="229"/>
      <c r="IJ145" s="229"/>
      <c r="IK145" s="229"/>
      <c r="IL145" s="229"/>
      <c r="IM145" s="229"/>
      <c r="IN145" s="229"/>
      <c r="IO145" s="229"/>
      <c r="IP145" s="229"/>
      <c r="IQ145" s="229"/>
      <c r="IR145" s="229"/>
      <c r="IS145" s="229"/>
      <c r="IT145" s="229"/>
      <c r="IU145" s="229"/>
      <c r="IV145" s="229"/>
    </row>
    <row r="146" spans="1:256" ht="18">
      <c r="A146" s="234" t="s">
        <v>367</v>
      </c>
      <c r="B146" s="241">
        <v>790144.61</v>
      </c>
      <c r="C146" s="241">
        <v>803060.76</v>
      </c>
      <c r="D146" s="244"/>
      <c r="E146" s="245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  <c r="BW146" s="229"/>
      <c r="BX146" s="229"/>
      <c r="BY146" s="229"/>
      <c r="BZ146" s="229"/>
      <c r="CA146" s="229"/>
      <c r="CB146" s="229"/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29"/>
      <c r="CM146" s="229"/>
      <c r="CN146" s="229"/>
      <c r="CO146" s="229"/>
      <c r="CP146" s="229"/>
      <c r="CQ146" s="229"/>
      <c r="CR146" s="229"/>
      <c r="CS146" s="229"/>
      <c r="CT146" s="229"/>
      <c r="CU146" s="229"/>
      <c r="CV146" s="229"/>
      <c r="CW146" s="229"/>
      <c r="CX146" s="229"/>
      <c r="CY146" s="229"/>
      <c r="CZ146" s="229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  <c r="EF146" s="229"/>
      <c r="EG146" s="229"/>
      <c r="EH146" s="229"/>
      <c r="EI146" s="229"/>
      <c r="EJ146" s="229"/>
      <c r="EK146" s="229"/>
      <c r="EL146" s="229"/>
      <c r="EM146" s="229"/>
      <c r="EN146" s="229"/>
      <c r="EO146" s="229"/>
      <c r="EP146" s="229"/>
      <c r="EQ146" s="229"/>
      <c r="ER146" s="229"/>
      <c r="ES146" s="229"/>
      <c r="ET146" s="229"/>
      <c r="EU146" s="229"/>
      <c r="EV146" s="229"/>
      <c r="EW146" s="229"/>
      <c r="EX146" s="229"/>
      <c r="EY146" s="229"/>
      <c r="EZ146" s="229"/>
      <c r="FA146" s="229"/>
      <c r="FB146" s="229"/>
      <c r="FC146" s="229"/>
      <c r="FD146" s="229"/>
      <c r="FE146" s="229"/>
      <c r="FF146" s="229"/>
      <c r="FG146" s="229"/>
      <c r="FH146" s="229"/>
      <c r="FI146" s="229"/>
      <c r="FJ146" s="229"/>
      <c r="FK146" s="229"/>
      <c r="FL146" s="229"/>
      <c r="FM146" s="229"/>
      <c r="FN146" s="229"/>
      <c r="FO146" s="229"/>
      <c r="FP146" s="229"/>
      <c r="FQ146" s="229"/>
      <c r="FR146" s="229"/>
      <c r="FS146" s="229"/>
      <c r="FT146" s="229"/>
      <c r="FU146" s="229"/>
      <c r="FV146" s="229"/>
      <c r="FW146" s="229"/>
      <c r="FX146" s="229"/>
      <c r="FY146" s="229"/>
      <c r="FZ146" s="229"/>
      <c r="GA146" s="229"/>
      <c r="GB146" s="229"/>
      <c r="GC146" s="229"/>
      <c r="GD146" s="229"/>
      <c r="GE146" s="229"/>
      <c r="GF146" s="229"/>
      <c r="GG146" s="229"/>
      <c r="GH146" s="229"/>
      <c r="GI146" s="229"/>
      <c r="GJ146" s="229"/>
      <c r="GK146" s="229"/>
      <c r="GL146" s="229"/>
      <c r="GM146" s="229"/>
      <c r="GN146" s="229"/>
      <c r="GO146" s="229"/>
      <c r="GP146" s="229"/>
      <c r="GQ146" s="229"/>
      <c r="GR146" s="229"/>
      <c r="GS146" s="229"/>
      <c r="GT146" s="229"/>
      <c r="GU146" s="229"/>
      <c r="GV146" s="229"/>
      <c r="GW146" s="229"/>
      <c r="GX146" s="229"/>
      <c r="GY146" s="229"/>
      <c r="GZ146" s="229"/>
      <c r="HA146" s="229"/>
      <c r="HB146" s="229"/>
      <c r="HC146" s="229"/>
      <c r="HD146" s="229"/>
      <c r="HE146" s="229"/>
      <c r="HF146" s="229"/>
      <c r="HG146" s="229"/>
      <c r="HH146" s="229"/>
      <c r="HI146" s="229"/>
      <c r="HJ146" s="229"/>
      <c r="HK146" s="229"/>
      <c r="HL146" s="229"/>
      <c r="HM146" s="229"/>
      <c r="HN146" s="229"/>
      <c r="HO146" s="229"/>
      <c r="HP146" s="229"/>
      <c r="HQ146" s="229"/>
      <c r="HR146" s="229"/>
      <c r="HS146" s="229"/>
      <c r="HT146" s="229"/>
      <c r="HU146" s="229"/>
      <c r="HV146" s="229"/>
      <c r="HW146" s="229"/>
      <c r="HX146" s="229"/>
      <c r="HY146" s="229"/>
      <c r="HZ146" s="229"/>
      <c r="IA146" s="229"/>
      <c r="IB146" s="229"/>
      <c r="IC146" s="229"/>
      <c r="ID146" s="229"/>
      <c r="IE146" s="229"/>
      <c r="IF146" s="229"/>
      <c r="IG146" s="229"/>
      <c r="IH146" s="229"/>
      <c r="II146" s="229"/>
      <c r="IJ146" s="229"/>
      <c r="IK146" s="229"/>
      <c r="IL146" s="229"/>
      <c r="IM146" s="229"/>
      <c r="IN146" s="229"/>
      <c r="IO146" s="229"/>
      <c r="IP146" s="229"/>
      <c r="IQ146" s="229"/>
      <c r="IR146" s="229"/>
      <c r="IS146" s="229"/>
      <c r="IT146" s="229"/>
      <c r="IU146" s="229"/>
      <c r="IV146" s="229"/>
    </row>
    <row r="147" spans="1:256" ht="18">
      <c r="A147" s="234" t="s">
        <v>368</v>
      </c>
      <c r="B147" s="241">
        <v>26200</v>
      </c>
      <c r="C147" s="241">
        <v>24909</v>
      </c>
      <c r="D147" s="244"/>
      <c r="E147" s="245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  <c r="BW147" s="229"/>
      <c r="BX147" s="229"/>
      <c r="BY147" s="229"/>
      <c r="BZ147" s="229"/>
      <c r="CA147" s="229"/>
      <c r="CB147" s="229"/>
      <c r="CC147" s="229"/>
      <c r="CD147" s="229"/>
      <c r="CE147" s="229"/>
      <c r="CF147" s="229"/>
      <c r="CG147" s="229"/>
      <c r="CH147" s="229"/>
      <c r="CI147" s="229"/>
      <c r="CJ147" s="229"/>
      <c r="CK147" s="229"/>
      <c r="CL147" s="229"/>
      <c r="CM147" s="229"/>
      <c r="CN147" s="229"/>
      <c r="CO147" s="229"/>
      <c r="CP147" s="229"/>
      <c r="CQ147" s="229"/>
      <c r="CR147" s="229"/>
      <c r="CS147" s="229"/>
      <c r="CT147" s="229"/>
      <c r="CU147" s="229"/>
      <c r="CV147" s="229"/>
      <c r="CW147" s="229"/>
      <c r="CX147" s="229"/>
      <c r="CY147" s="229"/>
      <c r="CZ147" s="229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  <c r="EF147" s="229"/>
      <c r="EG147" s="229"/>
      <c r="EH147" s="229"/>
      <c r="EI147" s="229"/>
      <c r="EJ147" s="229"/>
      <c r="EK147" s="229"/>
      <c r="EL147" s="229"/>
      <c r="EM147" s="229"/>
      <c r="EN147" s="229"/>
      <c r="EO147" s="229"/>
      <c r="EP147" s="229"/>
      <c r="EQ147" s="229"/>
      <c r="ER147" s="229"/>
      <c r="ES147" s="229"/>
      <c r="ET147" s="229"/>
      <c r="EU147" s="229"/>
      <c r="EV147" s="229"/>
      <c r="EW147" s="229"/>
      <c r="EX147" s="229"/>
      <c r="EY147" s="229"/>
      <c r="EZ147" s="229"/>
      <c r="FA147" s="229"/>
      <c r="FB147" s="229"/>
      <c r="FC147" s="229"/>
      <c r="FD147" s="229"/>
      <c r="FE147" s="229"/>
      <c r="FF147" s="229"/>
      <c r="FG147" s="229"/>
      <c r="FH147" s="229"/>
      <c r="FI147" s="229"/>
      <c r="FJ147" s="229"/>
      <c r="FK147" s="229"/>
      <c r="FL147" s="229"/>
      <c r="FM147" s="229"/>
      <c r="FN147" s="229"/>
      <c r="FO147" s="229"/>
      <c r="FP147" s="229"/>
      <c r="FQ147" s="229"/>
      <c r="FR147" s="229"/>
      <c r="FS147" s="229"/>
      <c r="FT147" s="229"/>
      <c r="FU147" s="229"/>
      <c r="FV147" s="229"/>
      <c r="FW147" s="229"/>
      <c r="FX147" s="229"/>
      <c r="FY147" s="229"/>
      <c r="FZ147" s="229"/>
      <c r="GA147" s="229"/>
      <c r="GB147" s="229"/>
      <c r="GC147" s="229"/>
      <c r="GD147" s="229"/>
      <c r="GE147" s="229"/>
      <c r="GF147" s="229"/>
      <c r="GG147" s="229"/>
      <c r="GH147" s="229"/>
      <c r="GI147" s="229"/>
      <c r="GJ147" s="229"/>
      <c r="GK147" s="229"/>
      <c r="GL147" s="229"/>
      <c r="GM147" s="229"/>
      <c r="GN147" s="229"/>
      <c r="GO147" s="229"/>
      <c r="GP147" s="229"/>
      <c r="GQ147" s="229"/>
      <c r="GR147" s="229"/>
      <c r="GS147" s="229"/>
      <c r="GT147" s="229"/>
      <c r="GU147" s="229"/>
      <c r="GV147" s="229"/>
      <c r="GW147" s="229"/>
      <c r="GX147" s="229"/>
      <c r="GY147" s="229"/>
      <c r="GZ147" s="229"/>
      <c r="HA147" s="229"/>
      <c r="HB147" s="229"/>
      <c r="HC147" s="229"/>
      <c r="HD147" s="229"/>
      <c r="HE147" s="229"/>
      <c r="HF147" s="229"/>
      <c r="HG147" s="229"/>
      <c r="HH147" s="229"/>
      <c r="HI147" s="229"/>
      <c r="HJ147" s="229"/>
      <c r="HK147" s="229"/>
      <c r="HL147" s="229"/>
      <c r="HM147" s="229"/>
      <c r="HN147" s="229"/>
      <c r="HO147" s="229"/>
      <c r="HP147" s="229"/>
      <c r="HQ147" s="229"/>
      <c r="HR147" s="229"/>
      <c r="HS147" s="229"/>
      <c r="HT147" s="229"/>
      <c r="HU147" s="229"/>
      <c r="HV147" s="229"/>
      <c r="HW147" s="229"/>
      <c r="HX147" s="229"/>
      <c r="HY147" s="229"/>
      <c r="HZ147" s="229"/>
      <c r="IA147" s="229"/>
      <c r="IB147" s="229"/>
      <c r="IC147" s="229"/>
      <c r="ID147" s="229"/>
      <c r="IE147" s="229"/>
      <c r="IF147" s="229"/>
      <c r="IG147" s="229"/>
      <c r="IH147" s="229"/>
      <c r="II147" s="229"/>
      <c r="IJ147" s="229"/>
      <c r="IK147" s="229"/>
      <c r="IL147" s="229"/>
      <c r="IM147" s="229"/>
      <c r="IN147" s="229"/>
      <c r="IO147" s="229"/>
      <c r="IP147" s="229"/>
      <c r="IQ147" s="229"/>
      <c r="IR147" s="229"/>
      <c r="IS147" s="229"/>
      <c r="IT147" s="229"/>
      <c r="IU147" s="229"/>
      <c r="IV147" s="229"/>
    </row>
    <row r="148" spans="1:256" ht="18">
      <c r="A148" s="234" t="s">
        <v>369</v>
      </c>
      <c r="B148" s="241">
        <v>0</v>
      </c>
      <c r="C148" s="241">
        <v>0</v>
      </c>
      <c r="D148" s="244"/>
      <c r="E148" s="245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  <c r="BW148" s="229"/>
      <c r="BX148" s="229"/>
      <c r="BY148" s="229"/>
      <c r="BZ148" s="229"/>
      <c r="CA148" s="229"/>
      <c r="CB148" s="229"/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  <c r="CM148" s="229"/>
      <c r="CN148" s="229"/>
      <c r="CO148" s="229"/>
      <c r="CP148" s="229"/>
      <c r="CQ148" s="229"/>
      <c r="CR148" s="229"/>
      <c r="CS148" s="229"/>
      <c r="CT148" s="229"/>
      <c r="CU148" s="229"/>
      <c r="CV148" s="229"/>
      <c r="CW148" s="229"/>
      <c r="CX148" s="229"/>
      <c r="CY148" s="229"/>
      <c r="CZ148" s="229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  <c r="EF148" s="229"/>
      <c r="EG148" s="229"/>
      <c r="EH148" s="229"/>
      <c r="EI148" s="229"/>
      <c r="EJ148" s="229"/>
      <c r="EK148" s="229"/>
      <c r="EL148" s="229"/>
      <c r="EM148" s="229"/>
      <c r="EN148" s="229"/>
      <c r="EO148" s="229"/>
      <c r="EP148" s="229"/>
      <c r="EQ148" s="229"/>
      <c r="ER148" s="229"/>
      <c r="ES148" s="229"/>
      <c r="ET148" s="229"/>
      <c r="EU148" s="229"/>
      <c r="EV148" s="229"/>
      <c r="EW148" s="229"/>
      <c r="EX148" s="229"/>
      <c r="EY148" s="229"/>
      <c r="EZ148" s="229"/>
      <c r="FA148" s="229"/>
      <c r="FB148" s="229"/>
      <c r="FC148" s="229"/>
      <c r="FD148" s="229"/>
      <c r="FE148" s="229"/>
      <c r="FF148" s="229"/>
      <c r="FG148" s="229"/>
      <c r="FH148" s="229"/>
      <c r="FI148" s="229"/>
      <c r="FJ148" s="229"/>
      <c r="FK148" s="229"/>
      <c r="FL148" s="229"/>
      <c r="FM148" s="229"/>
      <c r="FN148" s="229"/>
      <c r="FO148" s="229"/>
      <c r="FP148" s="229"/>
      <c r="FQ148" s="229"/>
      <c r="FR148" s="229"/>
      <c r="FS148" s="229"/>
      <c r="FT148" s="229"/>
      <c r="FU148" s="229"/>
      <c r="FV148" s="229"/>
      <c r="FW148" s="229"/>
      <c r="FX148" s="229"/>
      <c r="FY148" s="229"/>
      <c r="FZ148" s="229"/>
      <c r="GA148" s="229"/>
      <c r="GB148" s="229"/>
      <c r="GC148" s="229"/>
      <c r="GD148" s="229"/>
      <c r="GE148" s="229"/>
      <c r="GF148" s="229"/>
      <c r="GG148" s="229"/>
      <c r="GH148" s="229"/>
      <c r="GI148" s="229"/>
      <c r="GJ148" s="229"/>
      <c r="GK148" s="229"/>
      <c r="GL148" s="229"/>
      <c r="GM148" s="229"/>
      <c r="GN148" s="229"/>
      <c r="GO148" s="229"/>
      <c r="GP148" s="229"/>
      <c r="GQ148" s="229"/>
      <c r="GR148" s="229"/>
      <c r="GS148" s="229"/>
      <c r="GT148" s="229"/>
      <c r="GU148" s="229"/>
      <c r="GV148" s="229"/>
      <c r="GW148" s="229"/>
      <c r="GX148" s="229"/>
      <c r="GY148" s="229"/>
      <c r="GZ148" s="229"/>
      <c r="HA148" s="229"/>
      <c r="HB148" s="229"/>
      <c r="HC148" s="229"/>
      <c r="HD148" s="229"/>
      <c r="HE148" s="229"/>
      <c r="HF148" s="229"/>
      <c r="HG148" s="229"/>
      <c r="HH148" s="229"/>
      <c r="HI148" s="229"/>
      <c r="HJ148" s="229"/>
      <c r="HK148" s="229"/>
      <c r="HL148" s="229"/>
      <c r="HM148" s="229"/>
      <c r="HN148" s="229"/>
      <c r="HO148" s="229"/>
      <c r="HP148" s="229"/>
      <c r="HQ148" s="229"/>
      <c r="HR148" s="229"/>
      <c r="HS148" s="229"/>
      <c r="HT148" s="229"/>
      <c r="HU148" s="229"/>
      <c r="HV148" s="229"/>
      <c r="HW148" s="229"/>
      <c r="HX148" s="229"/>
      <c r="HY148" s="229"/>
      <c r="HZ148" s="229"/>
      <c r="IA148" s="229"/>
      <c r="IB148" s="229"/>
      <c r="IC148" s="229"/>
      <c r="ID148" s="229"/>
      <c r="IE148" s="229"/>
      <c r="IF148" s="229"/>
      <c r="IG148" s="229"/>
      <c r="IH148" s="229"/>
      <c r="II148" s="229"/>
      <c r="IJ148" s="229"/>
      <c r="IK148" s="229"/>
      <c r="IL148" s="229"/>
      <c r="IM148" s="229"/>
      <c r="IN148" s="229"/>
      <c r="IO148" s="229"/>
      <c r="IP148" s="229"/>
      <c r="IQ148" s="229"/>
      <c r="IR148" s="229"/>
      <c r="IS148" s="229"/>
      <c r="IT148" s="229"/>
      <c r="IU148" s="229"/>
      <c r="IV148" s="229"/>
    </row>
    <row r="149" spans="1:256" ht="18">
      <c r="A149" s="234" t="s">
        <v>370</v>
      </c>
      <c r="B149" s="241">
        <v>0</v>
      </c>
      <c r="C149" s="241">
        <v>0</v>
      </c>
      <c r="D149" s="244"/>
      <c r="E149" s="245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29"/>
      <c r="CO149" s="229"/>
      <c r="CP149" s="229"/>
      <c r="CQ149" s="229"/>
      <c r="CR149" s="229"/>
      <c r="CS149" s="229"/>
      <c r="CT149" s="229"/>
      <c r="CU149" s="229"/>
      <c r="CV149" s="229"/>
      <c r="CW149" s="229"/>
      <c r="CX149" s="229"/>
      <c r="CY149" s="229"/>
      <c r="CZ149" s="229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  <c r="EF149" s="229"/>
      <c r="EG149" s="229"/>
      <c r="EH149" s="229"/>
      <c r="EI149" s="229"/>
      <c r="EJ149" s="229"/>
      <c r="EK149" s="229"/>
      <c r="EL149" s="229"/>
      <c r="EM149" s="229"/>
      <c r="EN149" s="229"/>
      <c r="EO149" s="229"/>
      <c r="EP149" s="229"/>
      <c r="EQ149" s="229"/>
      <c r="ER149" s="229"/>
      <c r="ES149" s="229"/>
      <c r="ET149" s="229"/>
      <c r="EU149" s="229"/>
      <c r="EV149" s="229"/>
      <c r="EW149" s="229"/>
      <c r="EX149" s="229"/>
      <c r="EY149" s="229"/>
      <c r="EZ149" s="229"/>
      <c r="FA149" s="229"/>
      <c r="FB149" s="229"/>
      <c r="FC149" s="229"/>
      <c r="FD149" s="229"/>
      <c r="FE149" s="229"/>
      <c r="FF149" s="229"/>
      <c r="FG149" s="229"/>
      <c r="FH149" s="229"/>
      <c r="FI149" s="229"/>
      <c r="FJ149" s="229"/>
      <c r="FK149" s="229"/>
      <c r="FL149" s="229"/>
      <c r="FM149" s="229"/>
      <c r="FN149" s="229"/>
      <c r="FO149" s="229"/>
      <c r="FP149" s="229"/>
      <c r="FQ149" s="229"/>
      <c r="FR149" s="229"/>
      <c r="FS149" s="229"/>
      <c r="FT149" s="229"/>
      <c r="FU149" s="229"/>
      <c r="FV149" s="229"/>
      <c r="FW149" s="229"/>
      <c r="FX149" s="229"/>
      <c r="FY149" s="229"/>
      <c r="FZ149" s="229"/>
      <c r="GA149" s="229"/>
      <c r="GB149" s="229"/>
      <c r="GC149" s="229"/>
      <c r="GD149" s="229"/>
      <c r="GE149" s="229"/>
      <c r="GF149" s="229"/>
      <c r="GG149" s="229"/>
      <c r="GH149" s="229"/>
      <c r="GI149" s="229"/>
      <c r="GJ149" s="229"/>
      <c r="GK149" s="229"/>
      <c r="GL149" s="229"/>
      <c r="GM149" s="229"/>
      <c r="GN149" s="229"/>
      <c r="GO149" s="229"/>
      <c r="GP149" s="229"/>
      <c r="GQ149" s="229"/>
      <c r="GR149" s="229"/>
      <c r="GS149" s="229"/>
      <c r="GT149" s="229"/>
      <c r="GU149" s="229"/>
      <c r="GV149" s="229"/>
      <c r="GW149" s="229"/>
      <c r="GX149" s="229"/>
      <c r="GY149" s="229"/>
      <c r="GZ149" s="229"/>
      <c r="HA149" s="229"/>
      <c r="HB149" s="229"/>
      <c r="HC149" s="229"/>
      <c r="HD149" s="229"/>
      <c r="HE149" s="229"/>
      <c r="HF149" s="229"/>
      <c r="HG149" s="229"/>
      <c r="HH149" s="229"/>
      <c r="HI149" s="229"/>
      <c r="HJ149" s="229"/>
      <c r="HK149" s="229"/>
      <c r="HL149" s="229"/>
      <c r="HM149" s="229"/>
      <c r="HN149" s="229"/>
      <c r="HO149" s="229"/>
      <c r="HP149" s="229"/>
      <c r="HQ149" s="229"/>
      <c r="HR149" s="229"/>
      <c r="HS149" s="229"/>
      <c r="HT149" s="229"/>
      <c r="HU149" s="229"/>
      <c r="HV149" s="229"/>
      <c r="HW149" s="229"/>
      <c r="HX149" s="229"/>
      <c r="HY149" s="229"/>
      <c r="HZ149" s="229"/>
      <c r="IA149" s="229"/>
      <c r="IB149" s="229"/>
      <c r="IC149" s="229"/>
      <c r="ID149" s="229"/>
      <c r="IE149" s="229"/>
      <c r="IF149" s="229"/>
      <c r="IG149" s="229"/>
      <c r="IH149" s="229"/>
      <c r="II149" s="229"/>
      <c r="IJ149" s="229"/>
      <c r="IK149" s="229"/>
      <c r="IL149" s="229"/>
      <c r="IM149" s="229"/>
      <c r="IN149" s="229"/>
      <c r="IO149" s="229"/>
      <c r="IP149" s="229"/>
      <c r="IQ149" s="229"/>
      <c r="IR149" s="229"/>
      <c r="IS149" s="229"/>
      <c r="IT149" s="229"/>
      <c r="IU149" s="229"/>
      <c r="IV149" s="229"/>
    </row>
    <row r="150" spans="1:256" ht="18">
      <c r="A150" s="234" t="s">
        <v>371</v>
      </c>
      <c r="B150" s="241">
        <v>0</v>
      </c>
      <c r="C150" s="241">
        <v>0</v>
      </c>
      <c r="D150" s="244"/>
      <c r="E150" s="245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  <c r="EF150" s="229"/>
      <c r="EG150" s="229"/>
      <c r="EH150" s="229"/>
      <c r="EI150" s="229"/>
      <c r="EJ150" s="229"/>
      <c r="EK150" s="229"/>
      <c r="EL150" s="229"/>
      <c r="EM150" s="229"/>
      <c r="EN150" s="229"/>
      <c r="EO150" s="229"/>
      <c r="EP150" s="229"/>
      <c r="EQ150" s="229"/>
      <c r="ER150" s="229"/>
      <c r="ES150" s="229"/>
      <c r="ET150" s="229"/>
      <c r="EU150" s="229"/>
      <c r="EV150" s="229"/>
      <c r="EW150" s="229"/>
      <c r="EX150" s="229"/>
      <c r="EY150" s="229"/>
      <c r="EZ150" s="229"/>
      <c r="FA150" s="229"/>
      <c r="FB150" s="229"/>
      <c r="FC150" s="229"/>
      <c r="FD150" s="229"/>
      <c r="FE150" s="229"/>
      <c r="FF150" s="229"/>
      <c r="FG150" s="229"/>
      <c r="FH150" s="229"/>
      <c r="FI150" s="229"/>
      <c r="FJ150" s="229"/>
      <c r="FK150" s="229"/>
      <c r="FL150" s="229"/>
      <c r="FM150" s="229"/>
      <c r="FN150" s="229"/>
      <c r="FO150" s="229"/>
      <c r="FP150" s="229"/>
      <c r="FQ150" s="229"/>
      <c r="FR150" s="229"/>
      <c r="FS150" s="229"/>
      <c r="FT150" s="229"/>
      <c r="FU150" s="229"/>
      <c r="FV150" s="229"/>
      <c r="FW150" s="229"/>
      <c r="FX150" s="229"/>
      <c r="FY150" s="229"/>
      <c r="FZ150" s="229"/>
      <c r="GA150" s="229"/>
      <c r="GB150" s="229"/>
      <c r="GC150" s="229"/>
      <c r="GD150" s="229"/>
      <c r="GE150" s="229"/>
      <c r="GF150" s="229"/>
      <c r="GG150" s="229"/>
      <c r="GH150" s="229"/>
      <c r="GI150" s="229"/>
      <c r="GJ150" s="229"/>
      <c r="GK150" s="229"/>
      <c r="GL150" s="229"/>
      <c r="GM150" s="229"/>
      <c r="GN150" s="229"/>
      <c r="GO150" s="229"/>
      <c r="GP150" s="229"/>
      <c r="GQ150" s="229"/>
      <c r="GR150" s="229"/>
      <c r="GS150" s="229"/>
      <c r="GT150" s="229"/>
      <c r="GU150" s="229"/>
      <c r="GV150" s="229"/>
      <c r="GW150" s="229"/>
      <c r="GX150" s="229"/>
      <c r="GY150" s="229"/>
      <c r="GZ150" s="229"/>
      <c r="HA150" s="229"/>
      <c r="HB150" s="229"/>
      <c r="HC150" s="229"/>
      <c r="HD150" s="229"/>
      <c r="HE150" s="229"/>
      <c r="HF150" s="229"/>
      <c r="HG150" s="229"/>
      <c r="HH150" s="229"/>
      <c r="HI150" s="229"/>
      <c r="HJ150" s="229"/>
      <c r="HK150" s="229"/>
      <c r="HL150" s="229"/>
      <c r="HM150" s="229"/>
      <c r="HN150" s="229"/>
      <c r="HO150" s="229"/>
      <c r="HP150" s="229"/>
      <c r="HQ150" s="229"/>
      <c r="HR150" s="229"/>
      <c r="HS150" s="229"/>
      <c r="HT150" s="229"/>
      <c r="HU150" s="229"/>
      <c r="HV150" s="229"/>
      <c r="HW150" s="229"/>
      <c r="HX150" s="229"/>
      <c r="HY150" s="229"/>
      <c r="HZ150" s="229"/>
      <c r="IA150" s="229"/>
      <c r="IB150" s="229"/>
      <c r="IC150" s="229"/>
      <c r="ID150" s="229"/>
      <c r="IE150" s="229"/>
      <c r="IF150" s="229"/>
      <c r="IG150" s="229"/>
      <c r="IH150" s="229"/>
      <c r="II150" s="229"/>
      <c r="IJ150" s="229"/>
      <c r="IK150" s="229"/>
      <c r="IL150" s="229"/>
      <c r="IM150" s="229"/>
      <c r="IN150" s="229"/>
      <c r="IO150" s="229"/>
      <c r="IP150" s="229"/>
      <c r="IQ150" s="229"/>
      <c r="IR150" s="229"/>
      <c r="IS150" s="229"/>
      <c r="IT150" s="229"/>
      <c r="IU150" s="229"/>
      <c r="IV150" s="229"/>
    </row>
    <row r="151" spans="1:256" ht="18">
      <c r="A151" s="234" t="s">
        <v>372</v>
      </c>
      <c r="B151" s="241">
        <v>0</v>
      </c>
      <c r="C151" s="241">
        <v>0</v>
      </c>
      <c r="D151" s="244"/>
      <c r="E151" s="245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  <c r="BW151" s="229"/>
      <c r="BX151" s="229"/>
      <c r="BY151" s="229"/>
      <c r="BZ151" s="229"/>
      <c r="CA151" s="229"/>
      <c r="CB151" s="229"/>
      <c r="CC151" s="229"/>
      <c r="CD151" s="229"/>
      <c r="CE151" s="229"/>
      <c r="CF151" s="229"/>
      <c r="CG151" s="229"/>
      <c r="CH151" s="229"/>
      <c r="CI151" s="229"/>
      <c r="CJ151" s="229"/>
      <c r="CK151" s="229"/>
      <c r="CL151" s="229"/>
      <c r="CM151" s="229"/>
      <c r="CN151" s="229"/>
      <c r="CO151" s="229"/>
      <c r="CP151" s="229"/>
      <c r="CQ151" s="229"/>
      <c r="CR151" s="229"/>
      <c r="CS151" s="229"/>
      <c r="CT151" s="229"/>
      <c r="CU151" s="229"/>
      <c r="CV151" s="229"/>
      <c r="CW151" s="229"/>
      <c r="CX151" s="229"/>
      <c r="CY151" s="229"/>
      <c r="CZ151" s="229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29"/>
      <c r="DW151" s="229"/>
      <c r="DX151" s="229"/>
      <c r="DY151" s="229"/>
      <c r="DZ151" s="229"/>
      <c r="EA151" s="229"/>
      <c r="EB151" s="229"/>
      <c r="EC151" s="229"/>
      <c r="ED151" s="229"/>
      <c r="EE151" s="229"/>
      <c r="EF151" s="229"/>
      <c r="EG151" s="229"/>
      <c r="EH151" s="229"/>
      <c r="EI151" s="229"/>
      <c r="EJ151" s="229"/>
      <c r="EK151" s="229"/>
      <c r="EL151" s="229"/>
      <c r="EM151" s="229"/>
      <c r="EN151" s="229"/>
      <c r="EO151" s="229"/>
      <c r="EP151" s="229"/>
      <c r="EQ151" s="229"/>
      <c r="ER151" s="229"/>
      <c r="ES151" s="229"/>
      <c r="ET151" s="229"/>
      <c r="EU151" s="229"/>
      <c r="EV151" s="229"/>
      <c r="EW151" s="229"/>
      <c r="EX151" s="229"/>
      <c r="EY151" s="229"/>
      <c r="EZ151" s="229"/>
      <c r="FA151" s="229"/>
      <c r="FB151" s="229"/>
      <c r="FC151" s="229"/>
      <c r="FD151" s="229"/>
      <c r="FE151" s="229"/>
      <c r="FF151" s="229"/>
      <c r="FG151" s="229"/>
      <c r="FH151" s="229"/>
      <c r="FI151" s="229"/>
      <c r="FJ151" s="229"/>
      <c r="FK151" s="229"/>
      <c r="FL151" s="229"/>
      <c r="FM151" s="229"/>
      <c r="FN151" s="229"/>
      <c r="FO151" s="229"/>
      <c r="FP151" s="229"/>
      <c r="FQ151" s="229"/>
      <c r="FR151" s="229"/>
      <c r="FS151" s="229"/>
      <c r="FT151" s="229"/>
      <c r="FU151" s="229"/>
      <c r="FV151" s="229"/>
      <c r="FW151" s="229"/>
      <c r="FX151" s="229"/>
      <c r="FY151" s="229"/>
      <c r="FZ151" s="229"/>
      <c r="GA151" s="229"/>
      <c r="GB151" s="229"/>
      <c r="GC151" s="229"/>
      <c r="GD151" s="229"/>
      <c r="GE151" s="229"/>
      <c r="GF151" s="229"/>
      <c r="GG151" s="229"/>
      <c r="GH151" s="229"/>
      <c r="GI151" s="229"/>
      <c r="GJ151" s="229"/>
      <c r="GK151" s="229"/>
      <c r="GL151" s="229"/>
      <c r="GM151" s="229"/>
      <c r="GN151" s="229"/>
      <c r="GO151" s="229"/>
      <c r="GP151" s="229"/>
      <c r="GQ151" s="229"/>
      <c r="GR151" s="229"/>
      <c r="GS151" s="229"/>
      <c r="GT151" s="229"/>
      <c r="GU151" s="229"/>
      <c r="GV151" s="229"/>
      <c r="GW151" s="229"/>
      <c r="GX151" s="229"/>
      <c r="GY151" s="229"/>
      <c r="GZ151" s="229"/>
      <c r="HA151" s="229"/>
      <c r="HB151" s="229"/>
      <c r="HC151" s="229"/>
      <c r="HD151" s="229"/>
      <c r="HE151" s="229"/>
      <c r="HF151" s="229"/>
      <c r="HG151" s="229"/>
      <c r="HH151" s="229"/>
      <c r="HI151" s="229"/>
      <c r="HJ151" s="229"/>
      <c r="HK151" s="229"/>
      <c r="HL151" s="229"/>
      <c r="HM151" s="229"/>
      <c r="HN151" s="229"/>
      <c r="HO151" s="229"/>
      <c r="HP151" s="229"/>
      <c r="HQ151" s="229"/>
      <c r="HR151" s="229"/>
      <c r="HS151" s="229"/>
      <c r="HT151" s="229"/>
      <c r="HU151" s="229"/>
      <c r="HV151" s="229"/>
      <c r="HW151" s="229"/>
      <c r="HX151" s="229"/>
      <c r="HY151" s="229"/>
      <c r="HZ151" s="229"/>
      <c r="IA151" s="229"/>
      <c r="IB151" s="229"/>
      <c r="IC151" s="229"/>
      <c r="ID151" s="229"/>
      <c r="IE151" s="229"/>
      <c r="IF151" s="229"/>
      <c r="IG151" s="229"/>
      <c r="IH151" s="229"/>
      <c r="II151" s="229"/>
      <c r="IJ151" s="229"/>
      <c r="IK151" s="229"/>
      <c r="IL151" s="229"/>
      <c r="IM151" s="229"/>
      <c r="IN151" s="229"/>
      <c r="IO151" s="229"/>
      <c r="IP151" s="229"/>
      <c r="IQ151" s="229"/>
      <c r="IR151" s="229"/>
      <c r="IS151" s="229"/>
      <c r="IT151" s="229"/>
      <c r="IU151" s="229"/>
      <c r="IV151" s="229"/>
    </row>
    <row r="152" spans="1:256" ht="18">
      <c r="A152" s="234" t="s">
        <v>373</v>
      </c>
      <c r="B152" s="241">
        <v>0</v>
      </c>
      <c r="C152" s="241">
        <v>0</v>
      </c>
      <c r="D152" s="244"/>
      <c r="E152" s="245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  <c r="BW152" s="229"/>
      <c r="BX152" s="229"/>
      <c r="BY152" s="229"/>
      <c r="BZ152" s="229"/>
      <c r="CA152" s="229"/>
      <c r="CB152" s="229"/>
      <c r="CC152" s="229"/>
      <c r="CD152" s="229"/>
      <c r="CE152" s="229"/>
      <c r="CF152" s="229"/>
      <c r="CG152" s="229"/>
      <c r="CH152" s="229"/>
      <c r="CI152" s="229"/>
      <c r="CJ152" s="229"/>
      <c r="CK152" s="229"/>
      <c r="CL152" s="229"/>
      <c r="CM152" s="229"/>
      <c r="CN152" s="229"/>
      <c r="CO152" s="229"/>
      <c r="CP152" s="229"/>
      <c r="CQ152" s="229"/>
      <c r="CR152" s="229"/>
      <c r="CS152" s="229"/>
      <c r="CT152" s="229"/>
      <c r="CU152" s="229"/>
      <c r="CV152" s="229"/>
      <c r="CW152" s="229"/>
      <c r="CX152" s="229"/>
      <c r="CY152" s="229"/>
      <c r="CZ152" s="229"/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/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29"/>
      <c r="DW152" s="229"/>
      <c r="DX152" s="229"/>
      <c r="DY152" s="229"/>
      <c r="DZ152" s="229"/>
      <c r="EA152" s="229"/>
      <c r="EB152" s="229"/>
      <c r="EC152" s="229"/>
      <c r="ED152" s="229"/>
      <c r="EE152" s="229"/>
      <c r="EF152" s="229"/>
      <c r="EG152" s="229"/>
      <c r="EH152" s="229"/>
      <c r="EI152" s="229"/>
      <c r="EJ152" s="229"/>
      <c r="EK152" s="229"/>
      <c r="EL152" s="229"/>
      <c r="EM152" s="229"/>
      <c r="EN152" s="229"/>
      <c r="EO152" s="229"/>
      <c r="EP152" s="229"/>
      <c r="EQ152" s="229"/>
      <c r="ER152" s="229"/>
      <c r="ES152" s="229"/>
      <c r="ET152" s="229"/>
      <c r="EU152" s="229"/>
      <c r="EV152" s="229"/>
      <c r="EW152" s="229"/>
      <c r="EX152" s="229"/>
      <c r="EY152" s="229"/>
      <c r="EZ152" s="229"/>
      <c r="FA152" s="229"/>
      <c r="FB152" s="229"/>
      <c r="FC152" s="229"/>
      <c r="FD152" s="229"/>
      <c r="FE152" s="229"/>
      <c r="FF152" s="229"/>
      <c r="FG152" s="229"/>
      <c r="FH152" s="229"/>
      <c r="FI152" s="229"/>
      <c r="FJ152" s="229"/>
      <c r="FK152" s="229"/>
      <c r="FL152" s="229"/>
      <c r="FM152" s="229"/>
      <c r="FN152" s="229"/>
      <c r="FO152" s="229"/>
      <c r="FP152" s="229"/>
      <c r="FQ152" s="229"/>
      <c r="FR152" s="229"/>
      <c r="FS152" s="229"/>
      <c r="FT152" s="229"/>
      <c r="FU152" s="229"/>
      <c r="FV152" s="229"/>
      <c r="FW152" s="229"/>
      <c r="FX152" s="229"/>
      <c r="FY152" s="229"/>
      <c r="FZ152" s="229"/>
      <c r="GA152" s="229"/>
      <c r="GB152" s="229"/>
      <c r="GC152" s="229"/>
      <c r="GD152" s="229"/>
      <c r="GE152" s="229"/>
      <c r="GF152" s="229"/>
      <c r="GG152" s="229"/>
      <c r="GH152" s="229"/>
      <c r="GI152" s="229"/>
      <c r="GJ152" s="229"/>
      <c r="GK152" s="229"/>
      <c r="GL152" s="229"/>
      <c r="GM152" s="229"/>
      <c r="GN152" s="229"/>
      <c r="GO152" s="229"/>
      <c r="GP152" s="229"/>
      <c r="GQ152" s="229"/>
      <c r="GR152" s="229"/>
      <c r="GS152" s="229"/>
      <c r="GT152" s="229"/>
      <c r="GU152" s="229"/>
      <c r="GV152" s="229"/>
      <c r="GW152" s="229"/>
      <c r="GX152" s="229"/>
      <c r="GY152" s="229"/>
      <c r="GZ152" s="229"/>
      <c r="HA152" s="229"/>
      <c r="HB152" s="229"/>
      <c r="HC152" s="229"/>
      <c r="HD152" s="229"/>
      <c r="HE152" s="229"/>
      <c r="HF152" s="229"/>
      <c r="HG152" s="229"/>
      <c r="HH152" s="229"/>
      <c r="HI152" s="229"/>
      <c r="HJ152" s="229"/>
      <c r="HK152" s="229"/>
      <c r="HL152" s="229"/>
      <c r="HM152" s="229"/>
      <c r="HN152" s="229"/>
      <c r="HO152" s="229"/>
      <c r="HP152" s="229"/>
      <c r="HQ152" s="229"/>
      <c r="HR152" s="229"/>
      <c r="HS152" s="229"/>
      <c r="HT152" s="229"/>
      <c r="HU152" s="229"/>
      <c r="HV152" s="229"/>
      <c r="HW152" s="229"/>
      <c r="HX152" s="229"/>
      <c r="HY152" s="229"/>
      <c r="HZ152" s="229"/>
      <c r="IA152" s="229"/>
      <c r="IB152" s="229"/>
      <c r="IC152" s="229"/>
      <c r="ID152" s="229"/>
      <c r="IE152" s="229"/>
      <c r="IF152" s="229"/>
      <c r="IG152" s="229"/>
      <c r="IH152" s="229"/>
      <c r="II152" s="229"/>
      <c r="IJ152" s="229"/>
      <c r="IK152" s="229"/>
      <c r="IL152" s="229"/>
      <c r="IM152" s="229"/>
      <c r="IN152" s="229"/>
      <c r="IO152" s="229"/>
      <c r="IP152" s="229"/>
      <c r="IQ152" s="229"/>
      <c r="IR152" s="229"/>
      <c r="IS152" s="229"/>
      <c r="IT152" s="229"/>
      <c r="IU152" s="229"/>
      <c r="IV152" s="229"/>
    </row>
    <row r="153" spans="1:256" ht="18">
      <c r="A153" s="234" t="s">
        <v>374</v>
      </c>
      <c r="B153" s="241">
        <v>0</v>
      </c>
      <c r="C153" s="241">
        <v>0</v>
      </c>
      <c r="D153" s="244"/>
      <c r="E153" s="245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  <c r="BW153" s="229"/>
      <c r="BX153" s="229"/>
      <c r="BY153" s="229"/>
      <c r="BZ153" s="229"/>
      <c r="CA153" s="229"/>
      <c r="CB153" s="229"/>
      <c r="CC153" s="229"/>
      <c r="CD153" s="229"/>
      <c r="CE153" s="229"/>
      <c r="CF153" s="229"/>
      <c r="CG153" s="229"/>
      <c r="CH153" s="229"/>
      <c r="CI153" s="229"/>
      <c r="CJ153" s="229"/>
      <c r="CK153" s="229"/>
      <c r="CL153" s="229"/>
      <c r="CM153" s="229"/>
      <c r="CN153" s="229"/>
      <c r="CO153" s="229"/>
      <c r="CP153" s="229"/>
      <c r="CQ153" s="229"/>
      <c r="CR153" s="229"/>
      <c r="CS153" s="229"/>
      <c r="CT153" s="229"/>
      <c r="CU153" s="229"/>
      <c r="CV153" s="229"/>
      <c r="CW153" s="229"/>
      <c r="CX153" s="229"/>
      <c r="CY153" s="229"/>
      <c r="CZ153" s="229"/>
      <c r="DA153" s="229"/>
      <c r="DB153" s="229"/>
      <c r="DC153" s="229"/>
      <c r="DD153" s="229"/>
      <c r="DE153" s="229"/>
      <c r="DF153" s="229"/>
      <c r="DG153" s="229"/>
      <c r="DH153" s="229"/>
      <c r="DI153" s="229"/>
      <c r="DJ153" s="229"/>
      <c r="DK153" s="229"/>
      <c r="DL153" s="229"/>
      <c r="DM153" s="229"/>
      <c r="DN153" s="229"/>
      <c r="DO153" s="229"/>
      <c r="DP153" s="229"/>
      <c r="DQ153" s="229"/>
      <c r="DR153" s="229"/>
      <c r="DS153" s="229"/>
      <c r="DT153" s="229"/>
      <c r="DU153" s="229"/>
      <c r="DV153" s="229"/>
      <c r="DW153" s="229"/>
      <c r="DX153" s="229"/>
      <c r="DY153" s="229"/>
      <c r="DZ153" s="229"/>
      <c r="EA153" s="229"/>
      <c r="EB153" s="229"/>
      <c r="EC153" s="229"/>
      <c r="ED153" s="229"/>
      <c r="EE153" s="229"/>
      <c r="EF153" s="229"/>
      <c r="EG153" s="229"/>
      <c r="EH153" s="229"/>
      <c r="EI153" s="229"/>
      <c r="EJ153" s="229"/>
      <c r="EK153" s="229"/>
      <c r="EL153" s="229"/>
      <c r="EM153" s="229"/>
      <c r="EN153" s="229"/>
      <c r="EO153" s="229"/>
      <c r="EP153" s="229"/>
      <c r="EQ153" s="229"/>
      <c r="ER153" s="229"/>
      <c r="ES153" s="229"/>
      <c r="ET153" s="229"/>
      <c r="EU153" s="229"/>
      <c r="EV153" s="229"/>
      <c r="EW153" s="229"/>
      <c r="EX153" s="229"/>
      <c r="EY153" s="229"/>
      <c r="EZ153" s="229"/>
      <c r="FA153" s="229"/>
      <c r="FB153" s="229"/>
      <c r="FC153" s="229"/>
      <c r="FD153" s="229"/>
      <c r="FE153" s="229"/>
      <c r="FF153" s="229"/>
      <c r="FG153" s="229"/>
      <c r="FH153" s="229"/>
      <c r="FI153" s="229"/>
      <c r="FJ153" s="229"/>
      <c r="FK153" s="229"/>
      <c r="FL153" s="229"/>
      <c r="FM153" s="229"/>
      <c r="FN153" s="229"/>
      <c r="FO153" s="229"/>
      <c r="FP153" s="229"/>
      <c r="FQ153" s="229"/>
      <c r="FR153" s="229"/>
      <c r="FS153" s="229"/>
      <c r="FT153" s="229"/>
      <c r="FU153" s="229"/>
      <c r="FV153" s="229"/>
      <c r="FW153" s="229"/>
      <c r="FX153" s="229"/>
      <c r="FY153" s="229"/>
      <c r="FZ153" s="229"/>
      <c r="GA153" s="229"/>
      <c r="GB153" s="229"/>
      <c r="GC153" s="229"/>
      <c r="GD153" s="229"/>
      <c r="GE153" s="229"/>
      <c r="GF153" s="229"/>
      <c r="GG153" s="229"/>
      <c r="GH153" s="229"/>
      <c r="GI153" s="229"/>
      <c r="GJ153" s="229"/>
      <c r="GK153" s="229"/>
      <c r="GL153" s="229"/>
      <c r="GM153" s="229"/>
      <c r="GN153" s="229"/>
      <c r="GO153" s="229"/>
      <c r="GP153" s="229"/>
      <c r="GQ153" s="229"/>
      <c r="GR153" s="229"/>
      <c r="GS153" s="229"/>
      <c r="GT153" s="229"/>
      <c r="GU153" s="229"/>
      <c r="GV153" s="229"/>
      <c r="GW153" s="229"/>
      <c r="GX153" s="229"/>
      <c r="GY153" s="229"/>
      <c r="GZ153" s="229"/>
      <c r="HA153" s="229"/>
      <c r="HB153" s="229"/>
      <c r="HC153" s="229"/>
      <c r="HD153" s="229"/>
      <c r="HE153" s="229"/>
      <c r="HF153" s="229"/>
      <c r="HG153" s="229"/>
      <c r="HH153" s="229"/>
      <c r="HI153" s="229"/>
      <c r="HJ153" s="229"/>
      <c r="HK153" s="229"/>
      <c r="HL153" s="229"/>
      <c r="HM153" s="229"/>
      <c r="HN153" s="229"/>
      <c r="HO153" s="229"/>
      <c r="HP153" s="229"/>
      <c r="HQ153" s="229"/>
      <c r="HR153" s="229"/>
      <c r="HS153" s="229"/>
      <c r="HT153" s="229"/>
      <c r="HU153" s="229"/>
      <c r="HV153" s="229"/>
      <c r="HW153" s="229"/>
      <c r="HX153" s="229"/>
      <c r="HY153" s="229"/>
      <c r="HZ153" s="229"/>
      <c r="IA153" s="229"/>
      <c r="IB153" s="229"/>
      <c r="IC153" s="229"/>
      <c r="ID153" s="229"/>
      <c r="IE153" s="229"/>
      <c r="IF153" s="229"/>
      <c r="IG153" s="229"/>
      <c r="IH153" s="229"/>
      <c r="II153" s="229"/>
      <c r="IJ153" s="229"/>
      <c r="IK153" s="229"/>
      <c r="IL153" s="229"/>
      <c r="IM153" s="229"/>
      <c r="IN153" s="229"/>
      <c r="IO153" s="229"/>
      <c r="IP153" s="229"/>
      <c r="IQ153" s="229"/>
      <c r="IR153" s="229"/>
      <c r="IS153" s="229"/>
      <c r="IT153" s="229"/>
      <c r="IU153" s="229"/>
      <c r="IV153" s="229"/>
    </row>
    <row r="154" spans="1:256" ht="18">
      <c r="A154" s="234" t="s">
        <v>375</v>
      </c>
      <c r="B154" s="241">
        <v>0</v>
      </c>
      <c r="C154" s="241">
        <v>0</v>
      </c>
      <c r="D154" s="244"/>
      <c r="E154" s="245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  <c r="BW154" s="229"/>
      <c r="BX154" s="229"/>
      <c r="BY154" s="229"/>
      <c r="BZ154" s="229"/>
      <c r="CA154" s="229"/>
      <c r="CB154" s="229"/>
      <c r="CC154" s="229"/>
      <c r="CD154" s="229"/>
      <c r="CE154" s="229"/>
      <c r="CF154" s="229"/>
      <c r="CG154" s="229"/>
      <c r="CH154" s="229"/>
      <c r="CI154" s="229"/>
      <c r="CJ154" s="229"/>
      <c r="CK154" s="229"/>
      <c r="CL154" s="229"/>
      <c r="CM154" s="229"/>
      <c r="CN154" s="229"/>
      <c r="CO154" s="229"/>
      <c r="CP154" s="229"/>
      <c r="CQ154" s="229"/>
      <c r="CR154" s="229"/>
      <c r="CS154" s="229"/>
      <c r="CT154" s="229"/>
      <c r="CU154" s="229"/>
      <c r="CV154" s="229"/>
      <c r="CW154" s="229"/>
      <c r="CX154" s="229"/>
      <c r="CY154" s="229"/>
      <c r="CZ154" s="229"/>
      <c r="DA154" s="229"/>
      <c r="DB154" s="229"/>
      <c r="DC154" s="229"/>
      <c r="DD154" s="229"/>
      <c r="DE154" s="229"/>
      <c r="DF154" s="229"/>
      <c r="DG154" s="229"/>
      <c r="DH154" s="229"/>
      <c r="DI154" s="229"/>
      <c r="DJ154" s="229"/>
      <c r="DK154" s="229"/>
      <c r="DL154" s="229"/>
      <c r="DM154" s="229"/>
      <c r="DN154" s="229"/>
      <c r="DO154" s="229"/>
      <c r="DP154" s="229"/>
      <c r="DQ154" s="229"/>
      <c r="DR154" s="229"/>
      <c r="DS154" s="229"/>
      <c r="DT154" s="229"/>
      <c r="DU154" s="229"/>
      <c r="DV154" s="229"/>
      <c r="DW154" s="229"/>
      <c r="DX154" s="229"/>
      <c r="DY154" s="229"/>
      <c r="DZ154" s="229"/>
      <c r="EA154" s="229"/>
      <c r="EB154" s="229"/>
      <c r="EC154" s="229"/>
      <c r="ED154" s="229"/>
      <c r="EE154" s="229"/>
      <c r="EF154" s="229"/>
      <c r="EG154" s="229"/>
      <c r="EH154" s="229"/>
      <c r="EI154" s="229"/>
      <c r="EJ154" s="229"/>
      <c r="EK154" s="229"/>
      <c r="EL154" s="229"/>
      <c r="EM154" s="229"/>
      <c r="EN154" s="229"/>
      <c r="EO154" s="229"/>
      <c r="EP154" s="229"/>
      <c r="EQ154" s="229"/>
      <c r="ER154" s="229"/>
      <c r="ES154" s="229"/>
      <c r="ET154" s="229"/>
      <c r="EU154" s="229"/>
      <c r="EV154" s="229"/>
      <c r="EW154" s="229"/>
      <c r="EX154" s="229"/>
      <c r="EY154" s="229"/>
      <c r="EZ154" s="229"/>
      <c r="FA154" s="229"/>
      <c r="FB154" s="229"/>
      <c r="FC154" s="229"/>
      <c r="FD154" s="229"/>
      <c r="FE154" s="229"/>
      <c r="FF154" s="229"/>
      <c r="FG154" s="229"/>
      <c r="FH154" s="229"/>
      <c r="FI154" s="229"/>
      <c r="FJ154" s="229"/>
      <c r="FK154" s="229"/>
      <c r="FL154" s="229"/>
      <c r="FM154" s="229"/>
      <c r="FN154" s="229"/>
      <c r="FO154" s="229"/>
      <c r="FP154" s="229"/>
      <c r="FQ154" s="229"/>
      <c r="FR154" s="229"/>
      <c r="FS154" s="229"/>
      <c r="FT154" s="229"/>
      <c r="FU154" s="229"/>
      <c r="FV154" s="229"/>
      <c r="FW154" s="229"/>
      <c r="FX154" s="229"/>
      <c r="FY154" s="229"/>
      <c r="FZ154" s="229"/>
      <c r="GA154" s="229"/>
      <c r="GB154" s="229"/>
      <c r="GC154" s="229"/>
      <c r="GD154" s="229"/>
      <c r="GE154" s="229"/>
      <c r="GF154" s="229"/>
      <c r="GG154" s="229"/>
      <c r="GH154" s="229"/>
      <c r="GI154" s="229"/>
      <c r="GJ154" s="229"/>
      <c r="GK154" s="229"/>
      <c r="GL154" s="229"/>
      <c r="GM154" s="229"/>
      <c r="GN154" s="229"/>
      <c r="GO154" s="229"/>
      <c r="GP154" s="229"/>
      <c r="GQ154" s="229"/>
      <c r="GR154" s="229"/>
      <c r="GS154" s="229"/>
      <c r="GT154" s="229"/>
      <c r="GU154" s="229"/>
      <c r="GV154" s="229"/>
      <c r="GW154" s="229"/>
      <c r="GX154" s="229"/>
      <c r="GY154" s="229"/>
      <c r="GZ154" s="229"/>
      <c r="HA154" s="229"/>
      <c r="HB154" s="229"/>
      <c r="HC154" s="229"/>
      <c r="HD154" s="229"/>
      <c r="HE154" s="229"/>
      <c r="HF154" s="229"/>
      <c r="HG154" s="229"/>
      <c r="HH154" s="229"/>
      <c r="HI154" s="229"/>
      <c r="HJ154" s="229"/>
      <c r="HK154" s="229"/>
      <c r="HL154" s="229"/>
      <c r="HM154" s="229"/>
      <c r="HN154" s="229"/>
      <c r="HO154" s="229"/>
      <c r="HP154" s="229"/>
      <c r="HQ154" s="229"/>
      <c r="HR154" s="229"/>
      <c r="HS154" s="229"/>
      <c r="HT154" s="229"/>
      <c r="HU154" s="229"/>
      <c r="HV154" s="229"/>
      <c r="HW154" s="229"/>
      <c r="HX154" s="229"/>
      <c r="HY154" s="229"/>
      <c r="HZ154" s="229"/>
      <c r="IA154" s="229"/>
      <c r="IB154" s="229"/>
      <c r="IC154" s="229"/>
      <c r="ID154" s="229"/>
      <c r="IE154" s="229"/>
      <c r="IF154" s="229"/>
      <c r="IG154" s="229"/>
      <c r="IH154" s="229"/>
      <c r="II154" s="229"/>
      <c r="IJ154" s="229"/>
      <c r="IK154" s="229"/>
      <c r="IL154" s="229"/>
      <c r="IM154" s="229"/>
      <c r="IN154" s="229"/>
      <c r="IO154" s="229"/>
      <c r="IP154" s="229"/>
      <c r="IQ154" s="229"/>
      <c r="IR154" s="229"/>
      <c r="IS154" s="229"/>
      <c r="IT154" s="229"/>
      <c r="IU154" s="229"/>
      <c r="IV154" s="229"/>
    </row>
    <row r="155" spans="1:256" ht="18">
      <c r="A155" s="234" t="s">
        <v>376</v>
      </c>
      <c r="B155" s="241">
        <v>2353.15</v>
      </c>
      <c r="C155" s="241">
        <v>3928.98</v>
      </c>
      <c r="D155" s="244"/>
      <c r="E155" s="245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  <c r="BW155" s="229"/>
      <c r="BX155" s="229"/>
      <c r="BY155" s="229"/>
      <c r="BZ155" s="229"/>
      <c r="CA155" s="229"/>
      <c r="CB155" s="229"/>
      <c r="CC155" s="229"/>
      <c r="CD155" s="229"/>
      <c r="CE155" s="229"/>
      <c r="CF155" s="229"/>
      <c r="CG155" s="229"/>
      <c r="CH155" s="229"/>
      <c r="CI155" s="229"/>
      <c r="CJ155" s="229"/>
      <c r="CK155" s="229"/>
      <c r="CL155" s="229"/>
      <c r="CM155" s="229"/>
      <c r="CN155" s="229"/>
      <c r="CO155" s="229"/>
      <c r="CP155" s="229"/>
      <c r="CQ155" s="229"/>
      <c r="CR155" s="229"/>
      <c r="CS155" s="229"/>
      <c r="CT155" s="229"/>
      <c r="CU155" s="229"/>
      <c r="CV155" s="229"/>
      <c r="CW155" s="229"/>
      <c r="CX155" s="229"/>
      <c r="CY155" s="229"/>
      <c r="CZ155" s="229"/>
      <c r="DA155" s="229"/>
      <c r="DB155" s="229"/>
      <c r="DC155" s="229"/>
      <c r="DD155" s="229"/>
      <c r="DE155" s="229"/>
      <c r="DF155" s="229"/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29"/>
      <c r="DX155" s="229"/>
      <c r="DY155" s="229"/>
      <c r="DZ155" s="229"/>
      <c r="EA155" s="229"/>
      <c r="EB155" s="229"/>
      <c r="EC155" s="229"/>
      <c r="ED155" s="229"/>
      <c r="EE155" s="229"/>
      <c r="EF155" s="229"/>
      <c r="EG155" s="229"/>
      <c r="EH155" s="229"/>
      <c r="EI155" s="229"/>
      <c r="EJ155" s="229"/>
      <c r="EK155" s="229"/>
      <c r="EL155" s="229"/>
      <c r="EM155" s="229"/>
      <c r="EN155" s="229"/>
      <c r="EO155" s="229"/>
      <c r="EP155" s="229"/>
      <c r="EQ155" s="229"/>
      <c r="ER155" s="229"/>
      <c r="ES155" s="229"/>
      <c r="ET155" s="229"/>
      <c r="EU155" s="229"/>
      <c r="EV155" s="229"/>
      <c r="EW155" s="229"/>
      <c r="EX155" s="229"/>
      <c r="EY155" s="229"/>
      <c r="EZ155" s="229"/>
      <c r="FA155" s="229"/>
      <c r="FB155" s="229"/>
      <c r="FC155" s="229"/>
      <c r="FD155" s="229"/>
      <c r="FE155" s="229"/>
      <c r="FF155" s="229"/>
      <c r="FG155" s="229"/>
      <c r="FH155" s="229"/>
      <c r="FI155" s="229"/>
      <c r="FJ155" s="229"/>
      <c r="FK155" s="229"/>
      <c r="FL155" s="229"/>
      <c r="FM155" s="229"/>
      <c r="FN155" s="229"/>
      <c r="FO155" s="229"/>
      <c r="FP155" s="229"/>
      <c r="FQ155" s="229"/>
      <c r="FR155" s="229"/>
      <c r="FS155" s="229"/>
      <c r="FT155" s="229"/>
      <c r="FU155" s="229"/>
      <c r="FV155" s="229"/>
      <c r="FW155" s="229"/>
      <c r="FX155" s="229"/>
      <c r="FY155" s="229"/>
      <c r="FZ155" s="229"/>
      <c r="GA155" s="229"/>
      <c r="GB155" s="229"/>
      <c r="GC155" s="229"/>
      <c r="GD155" s="229"/>
      <c r="GE155" s="229"/>
      <c r="GF155" s="229"/>
      <c r="GG155" s="229"/>
      <c r="GH155" s="229"/>
      <c r="GI155" s="229"/>
      <c r="GJ155" s="229"/>
      <c r="GK155" s="229"/>
      <c r="GL155" s="229"/>
      <c r="GM155" s="229"/>
      <c r="GN155" s="229"/>
      <c r="GO155" s="229"/>
      <c r="GP155" s="229"/>
      <c r="GQ155" s="229"/>
      <c r="GR155" s="229"/>
      <c r="GS155" s="229"/>
      <c r="GT155" s="229"/>
      <c r="GU155" s="229"/>
      <c r="GV155" s="229"/>
      <c r="GW155" s="229"/>
      <c r="GX155" s="229"/>
      <c r="GY155" s="229"/>
      <c r="GZ155" s="229"/>
      <c r="HA155" s="229"/>
      <c r="HB155" s="229"/>
      <c r="HC155" s="229"/>
      <c r="HD155" s="229"/>
      <c r="HE155" s="229"/>
      <c r="HF155" s="229"/>
      <c r="HG155" s="229"/>
      <c r="HH155" s="229"/>
      <c r="HI155" s="229"/>
      <c r="HJ155" s="229"/>
      <c r="HK155" s="229"/>
      <c r="HL155" s="229"/>
      <c r="HM155" s="229"/>
      <c r="HN155" s="229"/>
      <c r="HO155" s="229"/>
      <c r="HP155" s="229"/>
      <c r="HQ155" s="229"/>
      <c r="HR155" s="229"/>
      <c r="HS155" s="229"/>
      <c r="HT155" s="229"/>
      <c r="HU155" s="229"/>
      <c r="HV155" s="229"/>
      <c r="HW155" s="229"/>
      <c r="HX155" s="229"/>
      <c r="HY155" s="229"/>
      <c r="HZ155" s="229"/>
      <c r="IA155" s="229"/>
      <c r="IB155" s="229"/>
      <c r="IC155" s="229"/>
      <c r="ID155" s="229"/>
      <c r="IE155" s="229"/>
      <c r="IF155" s="229"/>
      <c r="IG155" s="229"/>
      <c r="IH155" s="229"/>
      <c r="II155" s="229"/>
      <c r="IJ155" s="229"/>
      <c r="IK155" s="229"/>
      <c r="IL155" s="229"/>
      <c r="IM155" s="229"/>
      <c r="IN155" s="229"/>
      <c r="IO155" s="229"/>
      <c r="IP155" s="229"/>
      <c r="IQ155" s="229"/>
      <c r="IR155" s="229"/>
      <c r="IS155" s="229"/>
      <c r="IT155" s="229"/>
      <c r="IU155" s="229"/>
      <c r="IV155" s="229"/>
    </row>
    <row r="156" spans="1:256" ht="18">
      <c r="A156" s="234" t="s">
        <v>377</v>
      </c>
      <c r="B156" s="241">
        <v>0</v>
      </c>
      <c r="C156" s="241">
        <v>0</v>
      </c>
      <c r="D156" s="244"/>
      <c r="E156" s="245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  <c r="BW156" s="229"/>
      <c r="BX156" s="229"/>
      <c r="BY156" s="229"/>
      <c r="BZ156" s="229"/>
      <c r="CA156" s="229"/>
      <c r="CB156" s="229"/>
      <c r="CC156" s="229"/>
      <c r="CD156" s="229"/>
      <c r="CE156" s="229"/>
      <c r="CF156" s="229"/>
      <c r="CG156" s="229"/>
      <c r="CH156" s="229"/>
      <c r="CI156" s="229"/>
      <c r="CJ156" s="229"/>
      <c r="CK156" s="229"/>
      <c r="CL156" s="229"/>
      <c r="CM156" s="229"/>
      <c r="CN156" s="229"/>
      <c r="CO156" s="229"/>
      <c r="CP156" s="229"/>
      <c r="CQ156" s="229"/>
      <c r="CR156" s="229"/>
      <c r="CS156" s="229"/>
      <c r="CT156" s="229"/>
      <c r="CU156" s="229"/>
      <c r="CV156" s="229"/>
      <c r="CW156" s="229"/>
      <c r="CX156" s="229"/>
      <c r="CY156" s="229"/>
      <c r="CZ156" s="229"/>
      <c r="DA156" s="229"/>
      <c r="DB156" s="229"/>
      <c r="DC156" s="229"/>
      <c r="DD156" s="229"/>
      <c r="DE156" s="229"/>
      <c r="DF156" s="229"/>
      <c r="DG156" s="229"/>
      <c r="DH156" s="229"/>
      <c r="DI156" s="229"/>
      <c r="DJ156" s="229"/>
      <c r="DK156" s="229"/>
      <c r="DL156" s="229"/>
      <c r="DM156" s="229"/>
      <c r="DN156" s="229"/>
      <c r="DO156" s="229"/>
      <c r="DP156" s="229"/>
      <c r="DQ156" s="229"/>
      <c r="DR156" s="229"/>
      <c r="DS156" s="229"/>
      <c r="DT156" s="229"/>
      <c r="DU156" s="229"/>
      <c r="DV156" s="229"/>
      <c r="DW156" s="229"/>
      <c r="DX156" s="229"/>
      <c r="DY156" s="229"/>
      <c r="DZ156" s="229"/>
      <c r="EA156" s="229"/>
      <c r="EB156" s="229"/>
      <c r="EC156" s="229"/>
      <c r="ED156" s="229"/>
      <c r="EE156" s="229"/>
      <c r="EF156" s="229"/>
      <c r="EG156" s="229"/>
      <c r="EH156" s="229"/>
      <c r="EI156" s="229"/>
      <c r="EJ156" s="229"/>
      <c r="EK156" s="229"/>
      <c r="EL156" s="229"/>
      <c r="EM156" s="229"/>
      <c r="EN156" s="229"/>
      <c r="EO156" s="229"/>
      <c r="EP156" s="229"/>
      <c r="EQ156" s="229"/>
      <c r="ER156" s="229"/>
      <c r="ES156" s="229"/>
      <c r="ET156" s="229"/>
      <c r="EU156" s="229"/>
      <c r="EV156" s="229"/>
      <c r="EW156" s="229"/>
      <c r="EX156" s="229"/>
      <c r="EY156" s="229"/>
      <c r="EZ156" s="229"/>
      <c r="FA156" s="229"/>
      <c r="FB156" s="229"/>
      <c r="FC156" s="229"/>
      <c r="FD156" s="229"/>
      <c r="FE156" s="229"/>
      <c r="FF156" s="229"/>
      <c r="FG156" s="229"/>
      <c r="FH156" s="229"/>
      <c r="FI156" s="229"/>
      <c r="FJ156" s="229"/>
      <c r="FK156" s="229"/>
      <c r="FL156" s="229"/>
      <c r="FM156" s="229"/>
      <c r="FN156" s="229"/>
      <c r="FO156" s="229"/>
      <c r="FP156" s="229"/>
      <c r="FQ156" s="229"/>
      <c r="FR156" s="229"/>
      <c r="FS156" s="229"/>
      <c r="FT156" s="229"/>
      <c r="FU156" s="229"/>
      <c r="FV156" s="229"/>
      <c r="FW156" s="229"/>
      <c r="FX156" s="229"/>
      <c r="FY156" s="229"/>
      <c r="FZ156" s="229"/>
      <c r="GA156" s="229"/>
      <c r="GB156" s="229"/>
      <c r="GC156" s="229"/>
      <c r="GD156" s="229"/>
      <c r="GE156" s="229"/>
      <c r="GF156" s="229"/>
      <c r="GG156" s="229"/>
      <c r="GH156" s="229"/>
      <c r="GI156" s="229"/>
      <c r="GJ156" s="229"/>
      <c r="GK156" s="229"/>
      <c r="GL156" s="229"/>
      <c r="GM156" s="229"/>
      <c r="GN156" s="229"/>
      <c r="GO156" s="229"/>
      <c r="GP156" s="229"/>
      <c r="GQ156" s="229"/>
      <c r="GR156" s="229"/>
      <c r="GS156" s="229"/>
      <c r="GT156" s="229"/>
      <c r="GU156" s="229"/>
      <c r="GV156" s="229"/>
      <c r="GW156" s="229"/>
      <c r="GX156" s="229"/>
      <c r="GY156" s="229"/>
      <c r="GZ156" s="229"/>
      <c r="HA156" s="229"/>
      <c r="HB156" s="229"/>
      <c r="HC156" s="229"/>
      <c r="HD156" s="229"/>
      <c r="HE156" s="229"/>
      <c r="HF156" s="229"/>
      <c r="HG156" s="229"/>
      <c r="HH156" s="229"/>
      <c r="HI156" s="229"/>
      <c r="HJ156" s="229"/>
      <c r="HK156" s="229"/>
      <c r="HL156" s="229"/>
      <c r="HM156" s="229"/>
      <c r="HN156" s="229"/>
      <c r="HO156" s="229"/>
      <c r="HP156" s="229"/>
      <c r="HQ156" s="229"/>
      <c r="HR156" s="229"/>
      <c r="HS156" s="229"/>
      <c r="HT156" s="229"/>
      <c r="HU156" s="229"/>
      <c r="HV156" s="229"/>
      <c r="HW156" s="229"/>
      <c r="HX156" s="229"/>
      <c r="HY156" s="229"/>
      <c r="HZ156" s="229"/>
      <c r="IA156" s="229"/>
      <c r="IB156" s="229"/>
      <c r="IC156" s="229"/>
      <c r="ID156" s="229"/>
      <c r="IE156" s="229"/>
      <c r="IF156" s="229"/>
      <c r="IG156" s="229"/>
      <c r="IH156" s="229"/>
      <c r="II156" s="229"/>
      <c r="IJ156" s="229"/>
      <c r="IK156" s="229"/>
      <c r="IL156" s="229"/>
      <c r="IM156" s="229"/>
      <c r="IN156" s="229"/>
      <c r="IO156" s="229"/>
      <c r="IP156" s="229"/>
      <c r="IQ156" s="229"/>
      <c r="IR156" s="229"/>
      <c r="IS156" s="229"/>
      <c r="IT156" s="229"/>
      <c r="IU156" s="229"/>
      <c r="IV156" s="229"/>
    </row>
    <row r="157" spans="1:256" ht="18">
      <c r="A157" s="234" t="s">
        <v>378</v>
      </c>
      <c r="B157" s="241">
        <v>9354</v>
      </c>
      <c r="C157" s="241">
        <v>22482.2</v>
      </c>
      <c r="D157" s="244"/>
      <c r="E157" s="245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  <c r="BX157" s="229"/>
      <c r="BY157" s="229"/>
      <c r="BZ157" s="229"/>
      <c r="CA157" s="229"/>
      <c r="CB157" s="229"/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  <c r="CM157" s="229"/>
      <c r="CN157" s="229"/>
      <c r="CO157" s="229"/>
      <c r="CP157" s="229"/>
      <c r="CQ157" s="229"/>
      <c r="CR157" s="229"/>
      <c r="CS157" s="229"/>
      <c r="CT157" s="229"/>
      <c r="CU157" s="229"/>
      <c r="CV157" s="229"/>
      <c r="CW157" s="229"/>
      <c r="CX157" s="229"/>
      <c r="CY157" s="229"/>
      <c r="CZ157" s="229"/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  <c r="EF157" s="229"/>
      <c r="EG157" s="229"/>
      <c r="EH157" s="229"/>
      <c r="EI157" s="229"/>
      <c r="EJ157" s="229"/>
      <c r="EK157" s="229"/>
      <c r="EL157" s="229"/>
      <c r="EM157" s="229"/>
      <c r="EN157" s="229"/>
      <c r="EO157" s="229"/>
      <c r="EP157" s="229"/>
      <c r="EQ157" s="229"/>
      <c r="ER157" s="229"/>
      <c r="ES157" s="229"/>
      <c r="ET157" s="229"/>
      <c r="EU157" s="229"/>
      <c r="EV157" s="229"/>
      <c r="EW157" s="229"/>
      <c r="EX157" s="229"/>
      <c r="EY157" s="229"/>
      <c r="EZ157" s="229"/>
      <c r="FA157" s="229"/>
      <c r="FB157" s="229"/>
      <c r="FC157" s="229"/>
      <c r="FD157" s="229"/>
      <c r="FE157" s="229"/>
      <c r="FF157" s="229"/>
      <c r="FG157" s="229"/>
      <c r="FH157" s="229"/>
      <c r="FI157" s="229"/>
      <c r="FJ157" s="229"/>
      <c r="FK157" s="229"/>
      <c r="FL157" s="229"/>
      <c r="FM157" s="229"/>
      <c r="FN157" s="229"/>
      <c r="FO157" s="229"/>
      <c r="FP157" s="229"/>
      <c r="FQ157" s="229"/>
      <c r="FR157" s="229"/>
      <c r="FS157" s="229"/>
      <c r="FT157" s="229"/>
      <c r="FU157" s="229"/>
      <c r="FV157" s="229"/>
      <c r="FW157" s="229"/>
      <c r="FX157" s="229"/>
      <c r="FY157" s="229"/>
      <c r="FZ157" s="229"/>
      <c r="GA157" s="229"/>
      <c r="GB157" s="229"/>
      <c r="GC157" s="229"/>
      <c r="GD157" s="229"/>
      <c r="GE157" s="229"/>
      <c r="GF157" s="229"/>
      <c r="GG157" s="229"/>
      <c r="GH157" s="229"/>
      <c r="GI157" s="229"/>
      <c r="GJ157" s="229"/>
      <c r="GK157" s="229"/>
      <c r="GL157" s="229"/>
      <c r="GM157" s="229"/>
      <c r="GN157" s="229"/>
      <c r="GO157" s="229"/>
      <c r="GP157" s="229"/>
      <c r="GQ157" s="229"/>
      <c r="GR157" s="229"/>
      <c r="GS157" s="229"/>
      <c r="GT157" s="229"/>
      <c r="GU157" s="229"/>
      <c r="GV157" s="229"/>
      <c r="GW157" s="229"/>
      <c r="GX157" s="229"/>
      <c r="GY157" s="229"/>
      <c r="GZ157" s="229"/>
      <c r="HA157" s="229"/>
      <c r="HB157" s="229"/>
      <c r="HC157" s="229"/>
      <c r="HD157" s="229"/>
      <c r="HE157" s="229"/>
      <c r="HF157" s="229"/>
      <c r="HG157" s="229"/>
      <c r="HH157" s="229"/>
      <c r="HI157" s="229"/>
      <c r="HJ157" s="229"/>
      <c r="HK157" s="229"/>
      <c r="HL157" s="229"/>
      <c r="HM157" s="229"/>
      <c r="HN157" s="229"/>
      <c r="HO157" s="229"/>
      <c r="HP157" s="229"/>
      <c r="HQ157" s="229"/>
      <c r="HR157" s="229"/>
      <c r="HS157" s="229"/>
      <c r="HT157" s="229"/>
      <c r="HU157" s="229"/>
      <c r="HV157" s="229"/>
      <c r="HW157" s="229"/>
      <c r="HX157" s="229"/>
      <c r="HY157" s="229"/>
      <c r="HZ157" s="229"/>
      <c r="IA157" s="229"/>
      <c r="IB157" s="229"/>
      <c r="IC157" s="229"/>
      <c r="ID157" s="229"/>
      <c r="IE157" s="229"/>
      <c r="IF157" s="229"/>
      <c r="IG157" s="229"/>
      <c r="IH157" s="229"/>
      <c r="II157" s="229"/>
      <c r="IJ157" s="229"/>
      <c r="IK157" s="229"/>
      <c r="IL157" s="229"/>
      <c r="IM157" s="229"/>
      <c r="IN157" s="229"/>
      <c r="IO157" s="229"/>
      <c r="IP157" s="229"/>
      <c r="IQ157" s="229"/>
      <c r="IR157" s="229"/>
      <c r="IS157" s="229"/>
      <c r="IT157" s="229"/>
      <c r="IU157" s="229"/>
      <c r="IV157" s="229"/>
    </row>
    <row r="158" spans="1:256" ht="18">
      <c r="A158" s="234" t="s">
        <v>379</v>
      </c>
      <c r="B158" s="241">
        <v>433.21</v>
      </c>
      <c r="C158" s="241">
        <v>526.17</v>
      </c>
      <c r="D158" s="244"/>
      <c r="E158" s="245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  <c r="BW158" s="229"/>
      <c r="BX158" s="229"/>
      <c r="BY158" s="229"/>
      <c r="BZ158" s="229"/>
      <c r="CA158" s="229"/>
      <c r="CB158" s="229"/>
      <c r="CC158" s="229"/>
      <c r="CD158" s="229"/>
      <c r="CE158" s="229"/>
      <c r="CF158" s="229"/>
      <c r="CG158" s="229"/>
      <c r="CH158" s="229"/>
      <c r="CI158" s="229"/>
      <c r="CJ158" s="229"/>
      <c r="CK158" s="229"/>
      <c r="CL158" s="229"/>
      <c r="CM158" s="229"/>
      <c r="CN158" s="229"/>
      <c r="CO158" s="229"/>
      <c r="CP158" s="229"/>
      <c r="CQ158" s="229"/>
      <c r="CR158" s="229"/>
      <c r="CS158" s="229"/>
      <c r="CT158" s="229"/>
      <c r="CU158" s="229"/>
      <c r="CV158" s="229"/>
      <c r="CW158" s="229"/>
      <c r="CX158" s="229"/>
      <c r="CY158" s="229"/>
      <c r="CZ158" s="229"/>
      <c r="DA158" s="229"/>
      <c r="DB158" s="229"/>
      <c r="DC158" s="229"/>
      <c r="DD158" s="229"/>
      <c r="DE158" s="229"/>
      <c r="DF158" s="229"/>
      <c r="DG158" s="229"/>
      <c r="DH158" s="229"/>
      <c r="DI158" s="229"/>
      <c r="DJ158" s="229"/>
      <c r="DK158" s="229"/>
      <c r="DL158" s="229"/>
      <c r="DM158" s="229"/>
      <c r="DN158" s="229"/>
      <c r="DO158" s="229"/>
      <c r="DP158" s="229"/>
      <c r="DQ158" s="229"/>
      <c r="DR158" s="229"/>
      <c r="DS158" s="229"/>
      <c r="DT158" s="229"/>
      <c r="DU158" s="229"/>
      <c r="DV158" s="229"/>
      <c r="DW158" s="229"/>
      <c r="DX158" s="229"/>
      <c r="DY158" s="229"/>
      <c r="DZ158" s="229"/>
      <c r="EA158" s="229"/>
      <c r="EB158" s="229"/>
      <c r="EC158" s="229"/>
      <c r="ED158" s="229"/>
      <c r="EE158" s="229"/>
      <c r="EF158" s="229"/>
      <c r="EG158" s="229"/>
      <c r="EH158" s="229"/>
      <c r="EI158" s="229"/>
      <c r="EJ158" s="229"/>
      <c r="EK158" s="229"/>
      <c r="EL158" s="229"/>
      <c r="EM158" s="229"/>
      <c r="EN158" s="229"/>
      <c r="EO158" s="229"/>
      <c r="EP158" s="229"/>
      <c r="EQ158" s="229"/>
      <c r="ER158" s="229"/>
      <c r="ES158" s="229"/>
      <c r="ET158" s="229"/>
      <c r="EU158" s="229"/>
      <c r="EV158" s="229"/>
      <c r="EW158" s="229"/>
      <c r="EX158" s="229"/>
      <c r="EY158" s="229"/>
      <c r="EZ158" s="229"/>
      <c r="FA158" s="229"/>
      <c r="FB158" s="229"/>
      <c r="FC158" s="229"/>
      <c r="FD158" s="229"/>
      <c r="FE158" s="229"/>
      <c r="FF158" s="229"/>
      <c r="FG158" s="229"/>
      <c r="FH158" s="229"/>
      <c r="FI158" s="229"/>
      <c r="FJ158" s="229"/>
      <c r="FK158" s="229"/>
      <c r="FL158" s="229"/>
      <c r="FM158" s="229"/>
      <c r="FN158" s="229"/>
      <c r="FO158" s="229"/>
      <c r="FP158" s="229"/>
      <c r="FQ158" s="229"/>
      <c r="FR158" s="229"/>
      <c r="FS158" s="229"/>
      <c r="FT158" s="229"/>
      <c r="FU158" s="229"/>
      <c r="FV158" s="229"/>
      <c r="FW158" s="229"/>
      <c r="FX158" s="229"/>
      <c r="FY158" s="229"/>
      <c r="FZ158" s="229"/>
      <c r="GA158" s="229"/>
      <c r="GB158" s="229"/>
      <c r="GC158" s="229"/>
      <c r="GD158" s="229"/>
      <c r="GE158" s="229"/>
      <c r="GF158" s="229"/>
      <c r="GG158" s="229"/>
      <c r="GH158" s="229"/>
      <c r="GI158" s="229"/>
      <c r="GJ158" s="229"/>
      <c r="GK158" s="229"/>
      <c r="GL158" s="229"/>
      <c r="GM158" s="229"/>
      <c r="GN158" s="229"/>
      <c r="GO158" s="229"/>
      <c r="GP158" s="229"/>
      <c r="GQ158" s="229"/>
      <c r="GR158" s="229"/>
      <c r="GS158" s="229"/>
      <c r="GT158" s="229"/>
      <c r="GU158" s="229"/>
      <c r="GV158" s="229"/>
      <c r="GW158" s="229"/>
      <c r="GX158" s="229"/>
      <c r="GY158" s="229"/>
      <c r="GZ158" s="229"/>
      <c r="HA158" s="229"/>
      <c r="HB158" s="229"/>
      <c r="HC158" s="229"/>
      <c r="HD158" s="229"/>
      <c r="HE158" s="229"/>
      <c r="HF158" s="229"/>
      <c r="HG158" s="229"/>
      <c r="HH158" s="229"/>
      <c r="HI158" s="229"/>
      <c r="HJ158" s="229"/>
      <c r="HK158" s="229"/>
      <c r="HL158" s="229"/>
      <c r="HM158" s="229"/>
      <c r="HN158" s="229"/>
      <c r="HO158" s="229"/>
      <c r="HP158" s="229"/>
      <c r="HQ158" s="229"/>
      <c r="HR158" s="229"/>
      <c r="HS158" s="229"/>
      <c r="HT158" s="229"/>
      <c r="HU158" s="229"/>
      <c r="HV158" s="229"/>
      <c r="HW158" s="229"/>
      <c r="HX158" s="229"/>
      <c r="HY158" s="229"/>
      <c r="HZ158" s="229"/>
      <c r="IA158" s="229"/>
      <c r="IB158" s="229"/>
      <c r="IC158" s="229"/>
      <c r="ID158" s="229"/>
      <c r="IE158" s="229"/>
      <c r="IF158" s="229"/>
      <c r="IG158" s="229"/>
      <c r="IH158" s="229"/>
      <c r="II158" s="229"/>
      <c r="IJ158" s="229"/>
      <c r="IK158" s="229"/>
      <c r="IL158" s="229"/>
      <c r="IM158" s="229"/>
      <c r="IN158" s="229"/>
      <c r="IO158" s="229"/>
      <c r="IP158" s="229"/>
      <c r="IQ158" s="229"/>
      <c r="IR158" s="229"/>
      <c r="IS158" s="229"/>
      <c r="IT158" s="229"/>
      <c r="IU158" s="229"/>
      <c r="IV158" s="229"/>
    </row>
    <row r="159" spans="1:256" ht="18">
      <c r="A159" s="234" t="s">
        <v>380</v>
      </c>
      <c r="B159" s="241">
        <v>751.08</v>
      </c>
      <c r="C159" s="241">
        <v>362.33</v>
      </c>
      <c r="D159" s="244"/>
      <c r="E159" s="245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  <c r="BX159" s="229"/>
      <c r="BY159" s="229"/>
      <c r="BZ159" s="229"/>
      <c r="CA159" s="229"/>
      <c r="CB159" s="229"/>
      <c r="CC159" s="229"/>
      <c r="CD159" s="229"/>
      <c r="CE159" s="229"/>
      <c r="CF159" s="229"/>
      <c r="CG159" s="229"/>
      <c r="CH159" s="229"/>
      <c r="CI159" s="229"/>
      <c r="CJ159" s="229"/>
      <c r="CK159" s="229"/>
      <c r="CL159" s="229"/>
      <c r="CM159" s="229"/>
      <c r="CN159" s="229"/>
      <c r="CO159" s="229"/>
      <c r="CP159" s="229"/>
      <c r="CQ159" s="229"/>
      <c r="CR159" s="229"/>
      <c r="CS159" s="229"/>
      <c r="CT159" s="229"/>
      <c r="CU159" s="229"/>
      <c r="CV159" s="229"/>
      <c r="CW159" s="229"/>
      <c r="CX159" s="229"/>
      <c r="CY159" s="229"/>
      <c r="CZ159" s="229"/>
      <c r="DA159" s="229"/>
      <c r="DB159" s="229"/>
      <c r="DC159" s="229"/>
      <c r="DD159" s="229"/>
      <c r="DE159" s="229"/>
      <c r="DF159" s="229"/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  <c r="EF159" s="229"/>
      <c r="EG159" s="229"/>
      <c r="EH159" s="229"/>
      <c r="EI159" s="229"/>
      <c r="EJ159" s="229"/>
      <c r="EK159" s="229"/>
      <c r="EL159" s="229"/>
      <c r="EM159" s="229"/>
      <c r="EN159" s="229"/>
      <c r="EO159" s="229"/>
      <c r="EP159" s="229"/>
      <c r="EQ159" s="229"/>
      <c r="ER159" s="229"/>
      <c r="ES159" s="229"/>
      <c r="ET159" s="229"/>
      <c r="EU159" s="229"/>
      <c r="EV159" s="229"/>
      <c r="EW159" s="229"/>
      <c r="EX159" s="229"/>
      <c r="EY159" s="229"/>
      <c r="EZ159" s="229"/>
      <c r="FA159" s="229"/>
      <c r="FB159" s="229"/>
      <c r="FC159" s="229"/>
      <c r="FD159" s="229"/>
      <c r="FE159" s="229"/>
      <c r="FF159" s="229"/>
      <c r="FG159" s="229"/>
      <c r="FH159" s="229"/>
      <c r="FI159" s="229"/>
      <c r="FJ159" s="229"/>
      <c r="FK159" s="229"/>
      <c r="FL159" s="229"/>
      <c r="FM159" s="229"/>
      <c r="FN159" s="229"/>
      <c r="FO159" s="229"/>
      <c r="FP159" s="229"/>
      <c r="FQ159" s="229"/>
      <c r="FR159" s="229"/>
      <c r="FS159" s="229"/>
      <c r="FT159" s="229"/>
      <c r="FU159" s="229"/>
      <c r="FV159" s="229"/>
      <c r="FW159" s="229"/>
      <c r="FX159" s="229"/>
      <c r="FY159" s="229"/>
      <c r="FZ159" s="229"/>
      <c r="GA159" s="229"/>
      <c r="GB159" s="229"/>
      <c r="GC159" s="229"/>
      <c r="GD159" s="229"/>
      <c r="GE159" s="229"/>
      <c r="GF159" s="229"/>
      <c r="GG159" s="229"/>
      <c r="GH159" s="229"/>
      <c r="GI159" s="229"/>
      <c r="GJ159" s="229"/>
      <c r="GK159" s="229"/>
      <c r="GL159" s="229"/>
      <c r="GM159" s="229"/>
      <c r="GN159" s="229"/>
      <c r="GO159" s="229"/>
      <c r="GP159" s="229"/>
      <c r="GQ159" s="229"/>
      <c r="GR159" s="229"/>
      <c r="GS159" s="229"/>
      <c r="GT159" s="229"/>
      <c r="GU159" s="229"/>
      <c r="GV159" s="229"/>
      <c r="GW159" s="229"/>
      <c r="GX159" s="229"/>
      <c r="GY159" s="229"/>
      <c r="GZ159" s="229"/>
      <c r="HA159" s="229"/>
      <c r="HB159" s="229"/>
      <c r="HC159" s="229"/>
      <c r="HD159" s="229"/>
      <c r="HE159" s="229"/>
      <c r="HF159" s="229"/>
      <c r="HG159" s="229"/>
      <c r="HH159" s="229"/>
      <c r="HI159" s="229"/>
      <c r="HJ159" s="229"/>
      <c r="HK159" s="229"/>
      <c r="HL159" s="229"/>
      <c r="HM159" s="229"/>
      <c r="HN159" s="229"/>
      <c r="HO159" s="229"/>
      <c r="HP159" s="229"/>
      <c r="HQ159" s="229"/>
      <c r="HR159" s="229"/>
      <c r="HS159" s="229"/>
      <c r="HT159" s="229"/>
      <c r="HU159" s="229"/>
      <c r="HV159" s="229"/>
      <c r="HW159" s="229"/>
      <c r="HX159" s="229"/>
      <c r="HY159" s="229"/>
      <c r="HZ159" s="229"/>
      <c r="IA159" s="229"/>
      <c r="IB159" s="229"/>
      <c r="IC159" s="229"/>
      <c r="ID159" s="229"/>
      <c r="IE159" s="229"/>
      <c r="IF159" s="229"/>
      <c r="IG159" s="229"/>
      <c r="IH159" s="229"/>
      <c r="II159" s="229"/>
      <c r="IJ159" s="229"/>
      <c r="IK159" s="229"/>
      <c r="IL159" s="229"/>
      <c r="IM159" s="229"/>
      <c r="IN159" s="229"/>
      <c r="IO159" s="229"/>
      <c r="IP159" s="229"/>
      <c r="IQ159" s="229"/>
      <c r="IR159" s="229"/>
      <c r="IS159" s="229"/>
      <c r="IT159" s="229"/>
      <c r="IU159" s="229"/>
      <c r="IV159" s="229"/>
    </row>
    <row r="160" spans="1:256" ht="18">
      <c r="A160" s="234" t="s">
        <v>381</v>
      </c>
      <c r="B160" s="241">
        <v>945.67</v>
      </c>
      <c r="C160" s="241">
        <v>1001</v>
      </c>
      <c r="D160" s="244"/>
      <c r="E160" s="245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  <c r="BW160" s="229"/>
      <c r="BX160" s="229"/>
      <c r="BY160" s="229"/>
      <c r="BZ160" s="229"/>
      <c r="CA160" s="229"/>
      <c r="CB160" s="229"/>
      <c r="CC160" s="229"/>
      <c r="CD160" s="229"/>
      <c r="CE160" s="229"/>
      <c r="CF160" s="229"/>
      <c r="CG160" s="229"/>
      <c r="CH160" s="229"/>
      <c r="CI160" s="229"/>
      <c r="CJ160" s="229"/>
      <c r="CK160" s="229"/>
      <c r="CL160" s="229"/>
      <c r="CM160" s="229"/>
      <c r="CN160" s="229"/>
      <c r="CO160" s="229"/>
      <c r="CP160" s="229"/>
      <c r="CQ160" s="229"/>
      <c r="CR160" s="229"/>
      <c r="CS160" s="229"/>
      <c r="CT160" s="229"/>
      <c r="CU160" s="229"/>
      <c r="CV160" s="229"/>
      <c r="CW160" s="229"/>
      <c r="CX160" s="229"/>
      <c r="CY160" s="229"/>
      <c r="CZ160" s="229"/>
      <c r="DA160" s="229"/>
      <c r="DB160" s="229"/>
      <c r="DC160" s="229"/>
      <c r="DD160" s="229"/>
      <c r="DE160" s="229"/>
      <c r="DF160" s="229"/>
      <c r="DG160" s="229"/>
      <c r="DH160" s="229"/>
      <c r="DI160" s="229"/>
      <c r="DJ160" s="229"/>
      <c r="DK160" s="229"/>
      <c r="DL160" s="229"/>
      <c r="DM160" s="229"/>
      <c r="DN160" s="229"/>
      <c r="DO160" s="229"/>
      <c r="DP160" s="229"/>
      <c r="DQ160" s="229"/>
      <c r="DR160" s="229"/>
      <c r="DS160" s="229"/>
      <c r="DT160" s="229"/>
      <c r="DU160" s="229"/>
      <c r="DV160" s="229"/>
      <c r="DW160" s="229"/>
      <c r="DX160" s="229"/>
      <c r="DY160" s="229"/>
      <c r="DZ160" s="229"/>
      <c r="EA160" s="229"/>
      <c r="EB160" s="229"/>
      <c r="EC160" s="229"/>
      <c r="ED160" s="229"/>
      <c r="EE160" s="229"/>
      <c r="EF160" s="229"/>
      <c r="EG160" s="229"/>
      <c r="EH160" s="229"/>
      <c r="EI160" s="229"/>
      <c r="EJ160" s="229"/>
      <c r="EK160" s="229"/>
      <c r="EL160" s="229"/>
      <c r="EM160" s="229"/>
      <c r="EN160" s="229"/>
      <c r="EO160" s="229"/>
      <c r="EP160" s="229"/>
      <c r="EQ160" s="229"/>
      <c r="ER160" s="229"/>
      <c r="ES160" s="229"/>
      <c r="ET160" s="229"/>
      <c r="EU160" s="229"/>
      <c r="EV160" s="229"/>
      <c r="EW160" s="229"/>
      <c r="EX160" s="229"/>
      <c r="EY160" s="229"/>
      <c r="EZ160" s="229"/>
      <c r="FA160" s="229"/>
      <c r="FB160" s="229"/>
      <c r="FC160" s="229"/>
      <c r="FD160" s="229"/>
      <c r="FE160" s="229"/>
      <c r="FF160" s="229"/>
      <c r="FG160" s="229"/>
      <c r="FH160" s="229"/>
      <c r="FI160" s="229"/>
      <c r="FJ160" s="229"/>
      <c r="FK160" s="229"/>
      <c r="FL160" s="229"/>
      <c r="FM160" s="229"/>
      <c r="FN160" s="229"/>
      <c r="FO160" s="229"/>
      <c r="FP160" s="229"/>
      <c r="FQ160" s="229"/>
      <c r="FR160" s="229"/>
      <c r="FS160" s="229"/>
      <c r="FT160" s="229"/>
      <c r="FU160" s="229"/>
      <c r="FV160" s="229"/>
      <c r="FW160" s="229"/>
      <c r="FX160" s="229"/>
      <c r="FY160" s="229"/>
      <c r="FZ160" s="229"/>
      <c r="GA160" s="229"/>
      <c r="GB160" s="229"/>
      <c r="GC160" s="229"/>
      <c r="GD160" s="229"/>
      <c r="GE160" s="229"/>
      <c r="GF160" s="229"/>
      <c r="GG160" s="229"/>
      <c r="GH160" s="229"/>
      <c r="GI160" s="229"/>
      <c r="GJ160" s="229"/>
      <c r="GK160" s="229"/>
      <c r="GL160" s="229"/>
      <c r="GM160" s="229"/>
      <c r="GN160" s="229"/>
      <c r="GO160" s="229"/>
      <c r="GP160" s="229"/>
      <c r="GQ160" s="229"/>
      <c r="GR160" s="229"/>
      <c r="GS160" s="229"/>
      <c r="GT160" s="229"/>
      <c r="GU160" s="229"/>
      <c r="GV160" s="229"/>
      <c r="GW160" s="229"/>
      <c r="GX160" s="229"/>
      <c r="GY160" s="229"/>
      <c r="GZ160" s="229"/>
      <c r="HA160" s="229"/>
      <c r="HB160" s="229"/>
      <c r="HC160" s="229"/>
      <c r="HD160" s="229"/>
      <c r="HE160" s="229"/>
      <c r="HF160" s="229"/>
      <c r="HG160" s="229"/>
      <c r="HH160" s="229"/>
      <c r="HI160" s="229"/>
      <c r="HJ160" s="229"/>
      <c r="HK160" s="229"/>
      <c r="HL160" s="229"/>
      <c r="HM160" s="229"/>
      <c r="HN160" s="229"/>
      <c r="HO160" s="229"/>
      <c r="HP160" s="229"/>
      <c r="HQ160" s="229"/>
      <c r="HR160" s="229"/>
      <c r="HS160" s="229"/>
      <c r="HT160" s="229"/>
      <c r="HU160" s="229"/>
      <c r="HV160" s="229"/>
      <c r="HW160" s="229"/>
      <c r="HX160" s="229"/>
      <c r="HY160" s="229"/>
      <c r="HZ160" s="229"/>
      <c r="IA160" s="229"/>
      <c r="IB160" s="229"/>
      <c r="IC160" s="229"/>
      <c r="ID160" s="229"/>
      <c r="IE160" s="229"/>
      <c r="IF160" s="229"/>
      <c r="IG160" s="229"/>
      <c r="IH160" s="229"/>
      <c r="II160" s="229"/>
      <c r="IJ160" s="229"/>
      <c r="IK160" s="229"/>
      <c r="IL160" s="229"/>
      <c r="IM160" s="229"/>
      <c r="IN160" s="229"/>
      <c r="IO160" s="229"/>
      <c r="IP160" s="229"/>
      <c r="IQ160" s="229"/>
      <c r="IR160" s="229"/>
      <c r="IS160" s="229"/>
      <c r="IT160" s="229"/>
      <c r="IU160" s="229"/>
      <c r="IV160" s="229"/>
    </row>
    <row r="161" spans="1:256" ht="18">
      <c r="A161" s="234" t="s">
        <v>382</v>
      </c>
      <c r="B161" s="241">
        <v>32546.35</v>
      </c>
      <c r="C161" s="241">
        <v>40416.23</v>
      </c>
      <c r="D161" s="244"/>
      <c r="E161" s="245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  <c r="BW161" s="229"/>
      <c r="BX161" s="229"/>
      <c r="BY161" s="229"/>
      <c r="BZ161" s="229"/>
      <c r="CA161" s="229"/>
      <c r="CB161" s="229"/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  <c r="CM161" s="229"/>
      <c r="CN161" s="229"/>
      <c r="CO161" s="229"/>
      <c r="CP161" s="229"/>
      <c r="CQ161" s="229"/>
      <c r="CR161" s="229"/>
      <c r="CS161" s="229"/>
      <c r="CT161" s="229"/>
      <c r="CU161" s="229"/>
      <c r="CV161" s="229"/>
      <c r="CW161" s="229"/>
      <c r="CX161" s="229"/>
      <c r="CY161" s="229"/>
      <c r="CZ161" s="229"/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  <c r="EF161" s="229"/>
      <c r="EG161" s="229"/>
      <c r="EH161" s="229"/>
      <c r="EI161" s="229"/>
      <c r="EJ161" s="229"/>
      <c r="EK161" s="229"/>
      <c r="EL161" s="229"/>
      <c r="EM161" s="229"/>
      <c r="EN161" s="229"/>
      <c r="EO161" s="229"/>
      <c r="EP161" s="229"/>
      <c r="EQ161" s="229"/>
      <c r="ER161" s="229"/>
      <c r="ES161" s="229"/>
      <c r="ET161" s="229"/>
      <c r="EU161" s="229"/>
      <c r="EV161" s="229"/>
      <c r="EW161" s="229"/>
      <c r="EX161" s="229"/>
      <c r="EY161" s="229"/>
      <c r="EZ161" s="229"/>
      <c r="FA161" s="229"/>
      <c r="FB161" s="229"/>
      <c r="FC161" s="229"/>
      <c r="FD161" s="229"/>
      <c r="FE161" s="229"/>
      <c r="FF161" s="229"/>
      <c r="FG161" s="229"/>
      <c r="FH161" s="229"/>
      <c r="FI161" s="229"/>
      <c r="FJ161" s="229"/>
      <c r="FK161" s="229"/>
      <c r="FL161" s="229"/>
      <c r="FM161" s="229"/>
      <c r="FN161" s="229"/>
      <c r="FO161" s="229"/>
      <c r="FP161" s="229"/>
      <c r="FQ161" s="229"/>
      <c r="FR161" s="229"/>
      <c r="FS161" s="229"/>
      <c r="FT161" s="229"/>
      <c r="FU161" s="229"/>
      <c r="FV161" s="229"/>
      <c r="FW161" s="229"/>
      <c r="FX161" s="229"/>
      <c r="FY161" s="229"/>
      <c r="FZ161" s="229"/>
      <c r="GA161" s="229"/>
      <c r="GB161" s="229"/>
      <c r="GC161" s="229"/>
      <c r="GD161" s="229"/>
      <c r="GE161" s="229"/>
      <c r="GF161" s="229"/>
      <c r="GG161" s="229"/>
      <c r="GH161" s="229"/>
      <c r="GI161" s="229"/>
      <c r="GJ161" s="229"/>
      <c r="GK161" s="229"/>
      <c r="GL161" s="229"/>
      <c r="GM161" s="229"/>
      <c r="GN161" s="229"/>
      <c r="GO161" s="229"/>
      <c r="GP161" s="229"/>
      <c r="GQ161" s="229"/>
      <c r="GR161" s="229"/>
      <c r="GS161" s="229"/>
      <c r="GT161" s="229"/>
      <c r="GU161" s="229"/>
      <c r="GV161" s="229"/>
      <c r="GW161" s="229"/>
      <c r="GX161" s="229"/>
      <c r="GY161" s="229"/>
      <c r="GZ161" s="229"/>
      <c r="HA161" s="229"/>
      <c r="HB161" s="229"/>
      <c r="HC161" s="229"/>
      <c r="HD161" s="229"/>
      <c r="HE161" s="229"/>
      <c r="HF161" s="229"/>
      <c r="HG161" s="229"/>
      <c r="HH161" s="229"/>
      <c r="HI161" s="229"/>
      <c r="HJ161" s="229"/>
      <c r="HK161" s="229"/>
      <c r="HL161" s="229"/>
      <c r="HM161" s="229"/>
      <c r="HN161" s="229"/>
      <c r="HO161" s="229"/>
      <c r="HP161" s="229"/>
      <c r="HQ161" s="229"/>
      <c r="HR161" s="229"/>
      <c r="HS161" s="229"/>
      <c r="HT161" s="229"/>
      <c r="HU161" s="229"/>
      <c r="HV161" s="229"/>
      <c r="HW161" s="229"/>
      <c r="HX161" s="229"/>
      <c r="HY161" s="229"/>
      <c r="HZ161" s="229"/>
      <c r="IA161" s="229"/>
      <c r="IB161" s="229"/>
      <c r="IC161" s="229"/>
      <c r="ID161" s="229"/>
      <c r="IE161" s="229"/>
      <c r="IF161" s="229"/>
      <c r="IG161" s="229"/>
      <c r="IH161" s="229"/>
      <c r="II161" s="229"/>
      <c r="IJ161" s="229"/>
      <c r="IK161" s="229"/>
      <c r="IL161" s="229"/>
      <c r="IM161" s="229"/>
      <c r="IN161" s="229"/>
      <c r="IO161" s="229"/>
      <c r="IP161" s="229"/>
      <c r="IQ161" s="229"/>
      <c r="IR161" s="229"/>
      <c r="IS161" s="229"/>
      <c r="IT161" s="229"/>
      <c r="IU161" s="229"/>
      <c r="IV161" s="229"/>
    </row>
    <row r="162" spans="1:256" ht="18">
      <c r="A162" s="234" t="s">
        <v>383</v>
      </c>
      <c r="B162" s="241">
        <v>34274.79</v>
      </c>
      <c r="C162" s="241">
        <v>46933.9</v>
      </c>
      <c r="D162" s="244"/>
      <c r="E162" s="245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  <c r="BW162" s="229"/>
      <c r="BX162" s="229"/>
      <c r="BY162" s="229"/>
      <c r="BZ162" s="229"/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  <c r="CM162" s="229"/>
      <c r="CN162" s="229"/>
      <c r="CO162" s="229"/>
      <c r="CP162" s="229"/>
      <c r="CQ162" s="229"/>
      <c r="CR162" s="229"/>
      <c r="CS162" s="229"/>
      <c r="CT162" s="229"/>
      <c r="CU162" s="229"/>
      <c r="CV162" s="229"/>
      <c r="CW162" s="229"/>
      <c r="CX162" s="229"/>
      <c r="CY162" s="229"/>
      <c r="CZ162" s="229"/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  <c r="EF162" s="229"/>
      <c r="EG162" s="229"/>
      <c r="EH162" s="229"/>
      <c r="EI162" s="229"/>
      <c r="EJ162" s="229"/>
      <c r="EK162" s="229"/>
      <c r="EL162" s="229"/>
      <c r="EM162" s="229"/>
      <c r="EN162" s="229"/>
      <c r="EO162" s="229"/>
      <c r="EP162" s="229"/>
      <c r="EQ162" s="229"/>
      <c r="ER162" s="229"/>
      <c r="ES162" s="229"/>
      <c r="ET162" s="229"/>
      <c r="EU162" s="229"/>
      <c r="EV162" s="229"/>
      <c r="EW162" s="229"/>
      <c r="EX162" s="229"/>
      <c r="EY162" s="229"/>
      <c r="EZ162" s="229"/>
      <c r="FA162" s="229"/>
      <c r="FB162" s="229"/>
      <c r="FC162" s="229"/>
      <c r="FD162" s="229"/>
      <c r="FE162" s="229"/>
      <c r="FF162" s="229"/>
      <c r="FG162" s="229"/>
      <c r="FH162" s="229"/>
      <c r="FI162" s="229"/>
      <c r="FJ162" s="229"/>
      <c r="FK162" s="229"/>
      <c r="FL162" s="229"/>
      <c r="FM162" s="229"/>
      <c r="FN162" s="229"/>
      <c r="FO162" s="229"/>
      <c r="FP162" s="229"/>
      <c r="FQ162" s="229"/>
      <c r="FR162" s="229"/>
      <c r="FS162" s="229"/>
      <c r="FT162" s="229"/>
      <c r="FU162" s="229"/>
      <c r="FV162" s="229"/>
      <c r="FW162" s="229"/>
      <c r="FX162" s="229"/>
      <c r="FY162" s="229"/>
      <c r="FZ162" s="229"/>
      <c r="GA162" s="229"/>
      <c r="GB162" s="229"/>
      <c r="GC162" s="229"/>
      <c r="GD162" s="229"/>
      <c r="GE162" s="229"/>
      <c r="GF162" s="229"/>
      <c r="GG162" s="229"/>
      <c r="GH162" s="229"/>
      <c r="GI162" s="229"/>
      <c r="GJ162" s="229"/>
      <c r="GK162" s="229"/>
      <c r="GL162" s="229"/>
      <c r="GM162" s="229"/>
      <c r="GN162" s="229"/>
      <c r="GO162" s="229"/>
      <c r="GP162" s="229"/>
      <c r="GQ162" s="229"/>
      <c r="GR162" s="229"/>
      <c r="GS162" s="229"/>
      <c r="GT162" s="229"/>
      <c r="GU162" s="229"/>
      <c r="GV162" s="229"/>
      <c r="GW162" s="229"/>
      <c r="GX162" s="229"/>
      <c r="GY162" s="229"/>
      <c r="GZ162" s="229"/>
      <c r="HA162" s="229"/>
      <c r="HB162" s="229"/>
      <c r="HC162" s="229"/>
      <c r="HD162" s="229"/>
      <c r="HE162" s="229"/>
      <c r="HF162" s="229"/>
      <c r="HG162" s="229"/>
      <c r="HH162" s="229"/>
      <c r="HI162" s="229"/>
      <c r="HJ162" s="229"/>
      <c r="HK162" s="229"/>
      <c r="HL162" s="229"/>
      <c r="HM162" s="229"/>
      <c r="HN162" s="229"/>
      <c r="HO162" s="229"/>
      <c r="HP162" s="229"/>
      <c r="HQ162" s="229"/>
      <c r="HR162" s="229"/>
      <c r="HS162" s="229"/>
      <c r="HT162" s="229"/>
      <c r="HU162" s="229"/>
      <c r="HV162" s="229"/>
      <c r="HW162" s="229"/>
      <c r="HX162" s="229"/>
      <c r="HY162" s="229"/>
      <c r="HZ162" s="229"/>
      <c r="IA162" s="229"/>
      <c r="IB162" s="229"/>
      <c r="IC162" s="229"/>
      <c r="ID162" s="229"/>
      <c r="IE162" s="229"/>
      <c r="IF162" s="229"/>
      <c r="IG162" s="229"/>
      <c r="IH162" s="229"/>
      <c r="II162" s="229"/>
      <c r="IJ162" s="229"/>
      <c r="IK162" s="229"/>
      <c r="IL162" s="229"/>
      <c r="IM162" s="229"/>
      <c r="IN162" s="229"/>
      <c r="IO162" s="229"/>
      <c r="IP162" s="229"/>
      <c r="IQ162" s="229"/>
      <c r="IR162" s="229"/>
      <c r="IS162" s="229"/>
      <c r="IT162" s="229"/>
      <c r="IU162" s="229"/>
      <c r="IV162" s="229"/>
    </row>
    <row r="163" spans="1:256" ht="18.75" thickBot="1">
      <c r="A163" s="237" t="s">
        <v>220</v>
      </c>
      <c r="B163" s="246">
        <f>SUM(B145:B162)</f>
        <v>3546954.78</v>
      </c>
      <c r="C163" s="246">
        <f>SUM(C145:C162)</f>
        <v>3478803.85</v>
      </c>
      <c r="D163" s="246">
        <f>C163-B163</f>
        <v>-68150.9299999997</v>
      </c>
      <c r="E163" s="247">
        <f>D163/B163</f>
        <v>-0.019213926939322216</v>
      </c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  <c r="EF163" s="229"/>
      <c r="EG163" s="229"/>
      <c r="EH163" s="229"/>
      <c r="EI163" s="229"/>
      <c r="EJ163" s="229"/>
      <c r="EK163" s="229"/>
      <c r="EL163" s="229"/>
      <c r="EM163" s="229"/>
      <c r="EN163" s="229"/>
      <c r="EO163" s="229"/>
      <c r="EP163" s="229"/>
      <c r="EQ163" s="229"/>
      <c r="ER163" s="229"/>
      <c r="ES163" s="229"/>
      <c r="ET163" s="229"/>
      <c r="EU163" s="229"/>
      <c r="EV163" s="229"/>
      <c r="EW163" s="229"/>
      <c r="EX163" s="229"/>
      <c r="EY163" s="229"/>
      <c r="EZ163" s="229"/>
      <c r="FA163" s="229"/>
      <c r="FB163" s="229"/>
      <c r="FC163" s="229"/>
      <c r="FD163" s="229"/>
      <c r="FE163" s="229"/>
      <c r="FF163" s="229"/>
      <c r="FG163" s="229"/>
      <c r="FH163" s="229"/>
      <c r="FI163" s="229"/>
      <c r="FJ163" s="229"/>
      <c r="FK163" s="229"/>
      <c r="FL163" s="229"/>
      <c r="FM163" s="229"/>
      <c r="FN163" s="229"/>
      <c r="FO163" s="229"/>
      <c r="FP163" s="229"/>
      <c r="FQ163" s="229"/>
      <c r="FR163" s="229"/>
      <c r="FS163" s="229"/>
      <c r="FT163" s="229"/>
      <c r="FU163" s="229"/>
      <c r="FV163" s="229"/>
      <c r="FW163" s="229"/>
      <c r="FX163" s="229"/>
      <c r="FY163" s="229"/>
      <c r="FZ163" s="229"/>
      <c r="GA163" s="229"/>
      <c r="GB163" s="229"/>
      <c r="GC163" s="229"/>
      <c r="GD163" s="229"/>
      <c r="GE163" s="229"/>
      <c r="GF163" s="229"/>
      <c r="GG163" s="229"/>
      <c r="GH163" s="229"/>
      <c r="GI163" s="229"/>
      <c r="GJ163" s="229"/>
      <c r="GK163" s="229"/>
      <c r="GL163" s="229"/>
      <c r="GM163" s="229"/>
      <c r="GN163" s="229"/>
      <c r="GO163" s="229"/>
      <c r="GP163" s="229"/>
      <c r="GQ163" s="229"/>
      <c r="GR163" s="229"/>
      <c r="GS163" s="229"/>
      <c r="GT163" s="229"/>
      <c r="GU163" s="229"/>
      <c r="GV163" s="229"/>
      <c r="GW163" s="229"/>
      <c r="GX163" s="229"/>
      <c r="GY163" s="229"/>
      <c r="GZ163" s="229"/>
      <c r="HA163" s="229"/>
      <c r="HB163" s="229"/>
      <c r="HC163" s="229"/>
      <c r="HD163" s="229"/>
      <c r="HE163" s="229"/>
      <c r="HF163" s="229"/>
      <c r="HG163" s="229"/>
      <c r="HH163" s="229"/>
      <c r="HI163" s="229"/>
      <c r="HJ163" s="229"/>
      <c r="HK163" s="229"/>
      <c r="HL163" s="229"/>
      <c r="HM163" s="229"/>
      <c r="HN163" s="229"/>
      <c r="HO163" s="229"/>
      <c r="HP163" s="229"/>
      <c r="HQ163" s="229"/>
      <c r="HR163" s="229"/>
      <c r="HS163" s="229"/>
      <c r="HT163" s="229"/>
      <c r="HU163" s="229"/>
      <c r="HV163" s="229"/>
      <c r="HW163" s="229"/>
      <c r="HX163" s="229"/>
      <c r="HY163" s="229"/>
      <c r="HZ163" s="229"/>
      <c r="IA163" s="229"/>
      <c r="IB163" s="229"/>
      <c r="IC163" s="229"/>
      <c r="ID163" s="229"/>
      <c r="IE163" s="229"/>
      <c r="IF163" s="229"/>
      <c r="IG163" s="229"/>
      <c r="IH163" s="229"/>
      <c r="II163" s="229"/>
      <c r="IJ163" s="229"/>
      <c r="IK163" s="229"/>
      <c r="IL163" s="229"/>
      <c r="IM163" s="229"/>
      <c r="IN163" s="229"/>
      <c r="IO163" s="229"/>
      <c r="IP163" s="229"/>
      <c r="IQ163" s="229"/>
      <c r="IR163" s="229"/>
      <c r="IS163" s="229"/>
      <c r="IT163" s="229"/>
      <c r="IU163" s="229"/>
      <c r="IV163" s="229"/>
    </row>
    <row r="164" spans="1:256" ht="18.75" thickTop="1">
      <c r="A164" s="233" t="s">
        <v>384</v>
      </c>
      <c r="B164" s="241">
        <v>0</v>
      </c>
      <c r="C164" s="241">
        <v>300</v>
      </c>
      <c r="D164" s="244" t="s">
        <v>106</v>
      </c>
      <c r="E164" s="248" t="s">
        <v>106</v>
      </c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29"/>
      <c r="CX164" s="229"/>
      <c r="CY164" s="229"/>
      <c r="CZ164" s="229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  <c r="EF164" s="229"/>
      <c r="EG164" s="229"/>
      <c r="EH164" s="229"/>
      <c r="EI164" s="229"/>
      <c r="EJ164" s="229"/>
      <c r="EK164" s="229"/>
      <c r="EL164" s="229"/>
      <c r="EM164" s="229"/>
      <c r="EN164" s="229"/>
      <c r="EO164" s="229"/>
      <c r="EP164" s="229"/>
      <c r="EQ164" s="229"/>
      <c r="ER164" s="229"/>
      <c r="ES164" s="229"/>
      <c r="ET164" s="229"/>
      <c r="EU164" s="229"/>
      <c r="EV164" s="229"/>
      <c r="EW164" s="229"/>
      <c r="EX164" s="229"/>
      <c r="EY164" s="229"/>
      <c r="EZ164" s="229"/>
      <c r="FA164" s="229"/>
      <c r="FB164" s="229"/>
      <c r="FC164" s="229"/>
      <c r="FD164" s="229"/>
      <c r="FE164" s="229"/>
      <c r="FF164" s="229"/>
      <c r="FG164" s="229"/>
      <c r="FH164" s="229"/>
      <c r="FI164" s="229"/>
      <c r="FJ164" s="229"/>
      <c r="FK164" s="229"/>
      <c r="FL164" s="229"/>
      <c r="FM164" s="229"/>
      <c r="FN164" s="229"/>
      <c r="FO164" s="229"/>
      <c r="FP164" s="229"/>
      <c r="FQ164" s="229"/>
      <c r="FR164" s="229"/>
      <c r="FS164" s="229"/>
      <c r="FT164" s="229"/>
      <c r="FU164" s="229"/>
      <c r="FV164" s="229"/>
      <c r="FW164" s="229"/>
      <c r="FX164" s="229"/>
      <c r="FY164" s="229"/>
      <c r="FZ164" s="229"/>
      <c r="GA164" s="229"/>
      <c r="GB164" s="229"/>
      <c r="GC164" s="229"/>
      <c r="GD164" s="229"/>
      <c r="GE164" s="229"/>
      <c r="GF164" s="229"/>
      <c r="GG164" s="229"/>
      <c r="GH164" s="229"/>
      <c r="GI164" s="229"/>
      <c r="GJ164" s="229"/>
      <c r="GK164" s="229"/>
      <c r="GL164" s="229"/>
      <c r="GM164" s="229"/>
      <c r="GN164" s="229"/>
      <c r="GO164" s="229"/>
      <c r="GP164" s="229"/>
      <c r="GQ164" s="229"/>
      <c r="GR164" s="229"/>
      <c r="GS164" s="229"/>
      <c r="GT164" s="229"/>
      <c r="GU164" s="229"/>
      <c r="GV164" s="229"/>
      <c r="GW164" s="229"/>
      <c r="GX164" s="229"/>
      <c r="GY164" s="229"/>
      <c r="GZ164" s="229"/>
      <c r="HA164" s="229"/>
      <c r="HB164" s="229"/>
      <c r="HC164" s="229"/>
      <c r="HD164" s="229"/>
      <c r="HE164" s="229"/>
      <c r="HF164" s="229"/>
      <c r="HG164" s="229"/>
      <c r="HH164" s="229"/>
      <c r="HI164" s="229"/>
      <c r="HJ164" s="229"/>
      <c r="HK164" s="229"/>
      <c r="HL164" s="229"/>
      <c r="HM164" s="229"/>
      <c r="HN164" s="229"/>
      <c r="HO164" s="229"/>
      <c r="HP164" s="229"/>
      <c r="HQ164" s="229"/>
      <c r="HR164" s="229"/>
      <c r="HS164" s="229"/>
      <c r="HT164" s="229"/>
      <c r="HU164" s="229"/>
      <c r="HV164" s="229"/>
      <c r="HW164" s="229"/>
      <c r="HX164" s="229"/>
      <c r="HY164" s="229"/>
      <c r="HZ164" s="229"/>
      <c r="IA164" s="229"/>
      <c r="IB164" s="229"/>
      <c r="IC164" s="229"/>
      <c r="ID164" s="229"/>
      <c r="IE164" s="229"/>
      <c r="IF164" s="229"/>
      <c r="IG164" s="229"/>
      <c r="IH164" s="229"/>
      <c r="II164" s="229"/>
      <c r="IJ164" s="229"/>
      <c r="IK164" s="229"/>
      <c r="IL164" s="229"/>
      <c r="IM164" s="229"/>
      <c r="IN164" s="229"/>
      <c r="IO164" s="229"/>
      <c r="IP164" s="229"/>
      <c r="IQ164" s="229"/>
      <c r="IR164" s="229"/>
      <c r="IS164" s="229"/>
      <c r="IT164" s="229"/>
      <c r="IU164" s="229"/>
      <c r="IV164" s="229"/>
    </row>
    <row r="165" spans="1:256" ht="18">
      <c r="A165" s="234" t="s">
        <v>385</v>
      </c>
      <c r="B165" s="241">
        <v>0</v>
      </c>
      <c r="C165" s="241">
        <v>0</v>
      </c>
      <c r="D165" s="244" t="s">
        <v>106</v>
      </c>
      <c r="E165" s="248" t="s">
        <v>105</v>
      </c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  <c r="EF165" s="229"/>
      <c r="EG165" s="229"/>
      <c r="EH165" s="229"/>
      <c r="EI165" s="229"/>
      <c r="EJ165" s="229"/>
      <c r="EK165" s="229"/>
      <c r="EL165" s="229"/>
      <c r="EM165" s="229"/>
      <c r="EN165" s="229"/>
      <c r="EO165" s="229"/>
      <c r="EP165" s="229"/>
      <c r="EQ165" s="229"/>
      <c r="ER165" s="229"/>
      <c r="ES165" s="229"/>
      <c r="ET165" s="229"/>
      <c r="EU165" s="229"/>
      <c r="EV165" s="229"/>
      <c r="EW165" s="229"/>
      <c r="EX165" s="229"/>
      <c r="EY165" s="229"/>
      <c r="EZ165" s="229"/>
      <c r="FA165" s="229"/>
      <c r="FB165" s="229"/>
      <c r="FC165" s="229"/>
      <c r="FD165" s="229"/>
      <c r="FE165" s="229"/>
      <c r="FF165" s="229"/>
      <c r="FG165" s="229"/>
      <c r="FH165" s="229"/>
      <c r="FI165" s="229"/>
      <c r="FJ165" s="229"/>
      <c r="FK165" s="229"/>
      <c r="FL165" s="229"/>
      <c r="FM165" s="229"/>
      <c r="FN165" s="229"/>
      <c r="FO165" s="229"/>
      <c r="FP165" s="229"/>
      <c r="FQ165" s="229"/>
      <c r="FR165" s="229"/>
      <c r="FS165" s="229"/>
      <c r="FT165" s="229"/>
      <c r="FU165" s="229"/>
      <c r="FV165" s="229"/>
      <c r="FW165" s="229"/>
      <c r="FX165" s="229"/>
      <c r="FY165" s="229"/>
      <c r="FZ165" s="229"/>
      <c r="GA165" s="229"/>
      <c r="GB165" s="229"/>
      <c r="GC165" s="229"/>
      <c r="GD165" s="229"/>
      <c r="GE165" s="229"/>
      <c r="GF165" s="229"/>
      <c r="GG165" s="229"/>
      <c r="GH165" s="229"/>
      <c r="GI165" s="229"/>
      <c r="GJ165" s="229"/>
      <c r="GK165" s="229"/>
      <c r="GL165" s="229"/>
      <c r="GM165" s="229"/>
      <c r="GN165" s="229"/>
      <c r="GO165" s="229"/>
      <c r="GP165" s="229"/>
      <c r="GQ165" s="229"/>
      <c r="GR165" s="229"/>
      <c r="GS165" s="229"/>
      <c r="GT165" s="229"/>
      <c r="GU165" s="229"/>
      <c r="GV165" s="229"/>
      <c r="GW165" s="229"/>
      <c r="GX165" s="229"/>
      <c r="GY165" s="229"/>
      <c r="GZ165" s="229"/>
      <c r="HA165" s="229"/>
      <c r="HB165" s="229"/>
      <c r="HC165" s="229"/>
      <c r="HD165" s="229"/>
      <c r="HE165" s="229"/>
      <c r="HF165" s="229"/>
      <c r="HG165" s="229"/>
      <c r="HH165" s="229"/>
      <c r="HI165" s="229"/>
      <c r="HJ165" s="229"/>
      <c r="HK165" s="229"/>
      <c r="HL165" s="229"/>
      <c r="HM165" s="229"/>
      <c r="HN165" s="229"/>
      <c r="HO165" s="229"/>
      <c r="HP165" s="229"/>
      <c r="HQ165" s="229"/>
      <c r="HR165" s="229"/>
      <c r="HS165" s="229"/>
      <c r="HT165" s="229"/>
      <c r="HU165" s="229"/>
      <c r="HV165" s="229"/>
      <c r="HW165" s="229"/>
      <c r="HX165" s="229"/>
      <c r="HY165" s="229"/>
      <c r="HZ165" s="229"/>
      <c r="IA165" s="229"/>
      <c r="IB165" s="229"/>
      <c r="IC165" s="229"/>
      <c r="ID165" s="229"/>
      <c r="IE165" s="229"/>
      <c r="IF165" s="229"/>
      <c r="IG165" s="229"/>
      <c r="IH165" s="229"/>
      <c r="II165" s="229"/>
      <c r="IJ165" s="229"/>
      <c r="IK165" s="229"/>
      <c r="IL165" s="229"/>
      <c r="IM165" s="229"/>
      <c r="IN165" s="229"/>
      <c r="IO165" s="229"/>
      <c r="IP165" s="229"/>
      <c r="IQ165" s="229"/>
      <c r="IR165" s="229"/>
      <c r="IS165" s="229"/>
      <c r="IT165" s="229"/>
      <c r="IU165" s="229"/>
      <c r="IV165" s="229"/>
    </row>
    <row r="166" spans="1:256" ht="18">
      <c r="A166" s="234" t="s">
        <v>386</v>
      </c>
      <c r="B166" s="241">
        <v>0</v>
      </c>
      <c r="C166" s="241">
        <v>0</v>
      </c>
      <c r="D166" s="244"/>
      <c r="E166" s="245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  <c r="BW166" s="229"/>
      <c r="BX166" s="229"/>
      <c r="BY166" s="229"/>
      <c r="BZ166" s="229"/>
      <c r="CA166" s="229"/>
      <c r="CB166" s="229"/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  <c r="CM166" s="229"/>
      <c r="CN166" s="229"/>
      <c r="CO166" s="229"/>
      <c r="CP166" s="229"/>
      <c r="CQ166" s="229"/>
      <c r="CR166" s="229"/>
      <c r="CS166" s="229"/>
      <c r="CT166" s="229"/>
      <c r="CU166" s="229"/>
      <c r="CV166" s="229"/>
      <c r="CW166" s="229"/>
      <c r="CX166" s="229"/>
      <c r="CY166" s="229"/>
      <c r="CZ166" s="229"/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  <c r="EF166" s="229"/>
      <c r="EG166" s="229"/>
      <c r="EH166" s="229"/>
      <c r="EI166" s="229"/>
      <c r="EJ166" s="229"/>
      <c r="EK166" s="229"/>
      <c r="EL166" s="229"/>
      <c r="EM166" s="229"/>
      <c r="EN166" s="229"/>
      <c r="EO166" s="229"/>
      <c r="EP166" s="229"/>
      <c r="EQ166" s="229"/>
      <c r="ER166" s="229"/>
      <c r="ES166" s="229"/>
      <c r="ET166" s="229"/>
      <c r="EU166" s="229"/>
      <c r="EV166" s="229"/>
      <c r="EW166" s="229"/>
      <c r="EX166" s="229"/>
      <c r="EY166" s="229"/>
      <c r="EZ166" s="229"/>
      <c r="FA166" s="229"/>
      <c r="FB166" s="229"/>
      <c r="FC166" s="229"/>
      <c r="FD166" s="229"/>
      <c r="FE166" s="229"/>
      <c r="FF166" s="229"/>
      <c r="FG166" s="229"/>
      <c r="FH166" s="229"/>
      <c r="FI166" s="229"/>
      <c r="FJ166" s="229"/>
      <c r="FK166" s="229"/>
      <c r="FL166" s="229"/>
      <c r="FM166" s="229"/>
      <c r="FN166" s="229"/>
      <c r="FO166" s="229"/>
      <c r="FP166" s="229"/>
      <c r="FQ166" s="229"/>
      <c r="FR166" s="229"/>
      <c r="FS166" s="229"/>
      <c r="FT166" s="229"/>
      <c r="FU166" s="229"/>
      <c r="FV166" s="229"/>
      <c r="FW166" s="229"/>
      <c r="FX166" s="229"/>
      <c r="FY166" s="229"/>
      <c r="FZ166" s="229"/>
      <c r="GA166" s="229"/>
      <c r="GB166" s="229"/>
      <c r="GC166" s="229"/>
      <c r="GD166" s="229"/>
      <c r="GE166" s="229"/>
      <c r="GF166" s="229"/>
      <c r="GG166" s="229"/>
      <c r="GH166" s="229"/>
      <c r="GI166" s="229"/>
      <c r="GJ166" s="229"/>
      <c r="GK166" s="229"/>
      <c r="GL166" s="229"/>
      <c r="GM166" s="229"/>
      <c r="GN166" s="229"/>
      <c r="GO166" s="229"/>
      <c r="GP166" s="229"/>
      <c r="GQ166" s="229"/>
      <c r="GR166" s="229"/>
      <c r="GS166" s="229"/>
      <c r="GT166" s="229"/>
      <c r="GU166" s="229"/>
      <c r="GV166" s="229"/>
      <c r="GW166" s="229"/>
      <c r="GX166" s="229"/>
      <c r="GY166" s="229"/>
      <c r="GZ166" s="229"/>
      <c r="HA166" s="229"/>
      <c r="HB166" s="229"/>
      <c r="HC166" s="229"/>
      <c r="HD166" s="229"/>
      <c r="HE166" s="229"/>
      <c r="HF166" s="229"/>
      <c r="HG166" s="229"/>
      <c r="HH166" s="229"/>
      <c r="HI166" s="229"/>
      <c r="HJ166" s="229"/>
      <c r="HK166" s="229"/>
      <c r="HL166" s="229"/>
      <c r="HM166" s="229"/>
      <c r="HN166" s="229"/>
      <c r="HO166" s="229"/>
      <c r="HP166" s="229"/>
      <c r="HQ166" s="229"/>
      <c r="HR166" s="229"/>
      <c r="HS166" s="229"/>
      <c r="HT166" s="229"/>
      <c r="HU166" s="229"/>
      <c r="HV166" s="229"/>
      <c r="HW166" s="229"/>
      <c r="HX166" s="229"/>
      <c r="HY166" s="229"/>
      <c r="HZ166" s="229"/>
      <c r="IA166" s="229"/>
      <c r="IB166" s="229"/>
      <c r="IC166" s="229"/>
      <c r="ID166" s="229"/>
      <c r="IE166" s="229"/>
      <c r="IF166" s="229"/>
      <c r="IG166" s="229"/>
      <c r="IH166" s="229"/>
      <c r="II166" s="229"/>
      <c r="IJ166" s="229"/>
      <c r="IK166" s="229"/>
      <c r="IL166" s="229"/>
      <c r="IM166" s="229"/>
      <c r="IN166" s="229"/>
      <c r="IO166" s="229"/>
      <c r="IP166" s="229"/>
      <c r="IQ166" s="229"/>
      <c r="IR166" s="229"/>
      <c r="IS166" s="229"/>
      <c r="IT166" s="229"/>
      <c r="IU166" s="229"/>
      <c r="IV166" s="229"/>
    </row>
    <row r="167" spans="1:256" ht="18.75" thickBot="1">
      <c r="A167" s="237" t="s">
        <v>220</v>
      </c>
      <c r="B167" s="246">
        <f>SUM(B164:B166)</f>
        <v>0</v>
      </c>
      <c r="C167" s="246">
        <f>SUM(C164:C166)</f>
        <v>300</v>
      </c>
      <c r="D167" s="246">
        <f>C167-B167</f>
        <v>300</v>
      </c>
      <c r="E167" s="251" t="s">
        <v>449</v>
      </c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  <c r="BW167" s="229"/>
      <c r="BX167" s="229"/>
      <c r="BY167" s="229"/>
      <c r="BZ167" s="229"/>
      <c r="CA167" s="229"/>
      <c r="CB167" s="229"/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  <c r="CM167" s="229"/>
      <c r="CN167" s="229"/>
      <c r="CO167" s="229"/>
      <c r="CP167" s="229"/>
      <c r="CQ167" s="229"/>
      <c r="CR167" s="229"/>
      <c r="CS167" s="229"/>
      <c r="CT167" s="229"/>
      <c r="CU167" s="229"/>
      <c r="CV167" s="229"/>
      <c r="CW167" s="229"/>
      <c r="CX167" s="229"/>
      <c r="CY167" s="229"/>
      <c r="CZ167" s="229"/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  <c r="EF167" s="229"/>
      <c r="EG167" s="229"/>
      <c r="EH167" s="229"/>
      <c r="EI167" s="229"/>
      <c r="EJ167" s="229"/>
      <c r="EK167" s="229"/>
      <c r="EL167" s="229"/>
      <c r="EM167" s="229"/>
      <c r="EN167" s="229"/>
      <c r="EO167" s="229"/>
      <c r="EP167" s="229"/>
      <c r="EQ167" s="229"/>
      <c r="ER167" s="229"/>
      <c r="ES167" s="229"/>
      <c r="ET167" s="229"/>
      <c r="EU167" s="229"/>
      <c r="EV167" s="229"/>
      <c r="EW167" s="229"/>
      <c r="EX167" s="229"/>
      <c r="EY167" s="229"/>
      <c r="EZ167" s="229"/>
      <c r="FA167" s="229"/>
      <c r="FB167" s="229"/>
      <c r="FC167" s="229"/>
      <c r="FD167" s="229"/>
      <c r="FE167" s="229"/>
      <c r="FF167" s="229"/>
      <c r="FG167" s="229"/>
      <c r="FH167" s="229"/>
      <c r="FI167" s="229"/>
      <c r="FJ167" s="229"/>
      <c r="FK167" s="229"/>
      <c r="FL167" s="229"/>
      <c r="FM167" s="229"/>
      <c r="FN167" s="229"/>
      <c r="FO167" s="229"/>
      <c r="FP167" s="229"/>
      <c r="FQ167" s="229"/>
      <c r="FR167" s="229"/>
      <c r="FS167" s="229"/>
      <c r="FT167" s="229"/>
      <c r="FU167" s="229"/>
      <c r="FV167" s="229"/>
      <c r="FW167" s="229"/>
      <c r="FX167" s="229"/>
      <c r="FY167" s="229"/>
      <c r="FZ167" s="229"/>
      <c r="GA167" s="229"/>
      <c r="GB167" s="229"/>
      <c r="GC167" s="229"/>
      <c r="GD167" s="229"/>
      <c r="GE167" s="229"/>
      <c r="GF167" s="229"/>
      <c r="GG167" s="229"/>
      <c r="GH167" s="229"/>
      <c r="GI167" s="229"/>
      <c r="GJ167" s="229"/>
      <c r="GK167" s="229"/>
      <c r="GL167" s="229"/>
      <c r="GM167" s="229"/>
      <c r="GN167" s="229"/>
      <c r="GO167" s="229"/>
      <c r="GP167" s="229"/>
      <c r="GQ167" s="229"/>
      <c r="GR167" s="229"/>
      <c r="GS167" s="229"/>
      <c r="GT167" s="229"/>
      <c r="GU167" s="229"/>
      <c r="GV167" s="229"/>
      <c r="GW167" s="229"/>
      <c r="GX167" s="229"/>
      <c r="GY167" s="229"/>
      <c r="GZ167" s="229"/>
      <c r="HA167" s="229"/>
      <c r="HB167" s="229"/>
      <c r="HC167" s="229"/>
      <c r="HD167" s="229"/>
      <c r="HE167" s="229"/>
      <c r="HF167" s="229"/>
      <c r="HG167" s="229"/>
      <c r="HH167" s="229"/>
      <c r="HI167" s="229"/>
      <c r="HJ167" s="229"/>
      <c r="HK167" s="229"/>
      <c r="HL167" s="229"/>
      <c r="HM167" s="229"/>
      <c r="HN167" s="229"/>
      <c r="HO167" s="229"/>
      <c r="HP167" s="229"/>
      <c r="HQ167" s="229"/>
      <c r="HR167" s="229"/>
      <c r="HS167" s="229"/>
      <c r="HT167" s="229"/>
      <c r="HU167" s="229"/>
      <c r="HV167" s="229"/>
      <c r="HW167" s="229"/>
      <c r="HX167" s="229"/>
      <c r="HY167" s="229"/>
      <c r="HZ167" s="229"/>
      <c r="IA167" s="229"/>
      <c r="IB167" s="229"/>
      <c r="IC167" s="229"/>
      <c r="ID167" s="229"/>
      <c r="IE167" s="229"/>
      <c r="IF167" s="229"/>
      <c r="IG167" s="229"/>
      <c r="IH167" s="229"/>
      <c r="II167" s="229"/>
      <c r="IJ167" s="229"/>
      <c r="IK167" s="229"/>
      <c r="IL167" s="229"/>
      <c r="IM167" s="229"/>
      <c r="IN167" s="229"/>
      <c r="IO167" s="229"/>
      <c r="IP167" s="229"/>
      <c r="IQ167" s="229"/>
      <c r="IR167" s="229"/>
      <c r="IS167" s="229"/>
      <c r="IT167" s="229"/>
      <c r="IU167" s="229"/>
      <c r="IV167" s="229"/>
    </row>
    <row r="168" spans="1:256" ht="18.75" thickTop="1">
      <c r="A168" s="233" t="s">
        <v>387</v>
      </c>
      <c r="B168" s="241">
        <v>469862672.62</v>
      </c>
      <c r="C168" s="241">
        <v>474206390.07</v>
      </c>
      <c r="D168" s="244"/>
      <c r="E168" s="245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  <c r="CM168" s="229"/>
      <c r="CN168" s="229"/>
      <c r="CO168" s="229"/>
      <c r="CP168" s="229"/>
      <c r="CQ168" s="229"/>
      <c r="CR168" s="229"/>
      <c r="CS168" s="229"/>
      <c r="CT168" s="229"/>
      <c r="CU168" s="229"/>
      <c r="CV168" s="229"/>
      <c r="CW168" s="229"/>
      <c r="CX168" s="229"/>
      <c r="CY168" s="229"/>
      <c r="CZ168" s="229"/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  <c r="DT168" s="229"/>
      <c r="DU168" s="229"/>
      <c r="DV168" s="229"/>
      <c r="DW168" s="229"/>
      <c r="DX168" s="229"/>
      <c r="DY168" s="229"/>
      <c r="DZ168" s="229"/>
      <c r="EA168" s="229"/>
      <c r="EB168" s="229"/>
      <c r="EC168" s="229"/>
      <c r="ED168" s="229"/>
      <c r="EE168" s="229"/>
      <c r="EF168" s="229"/>
      <c r="EG168" s="229"/>
      <c r="EH168" s="229"/>
      <c r="EI168" s="229"/>
      <c r="EJ168" s="229"/>
      <c r="EK168" s="229"/>
      <c r="EL168" s="229"/>
      <c r="EM168" s="229"/>
      <c r="EN168" s="229"/>
      <c r="EO168" s="229"/>
      <c r="EP168" s="229"/>
      <c r="EQ168" s="229"/>
      <c r="ER168" s="229"/>
      <c r="ES168" s="229"/>
      <c r="ET168" s="229"/>
      <c r="EU168" s="229"/>
      <c r="EV168" s="229"/>
      <c r="EW168" s="229"/>
      <c r="EX168" s="229"/>
      <c r="EY168" s="229"/>
      <c r="EZ168" s="229"/>
      <c r="FA168" s="229"/>
      <c r="FB168" s="229"/>
      <c r="FC168" s="229"/>
      <c r="FD168" s="229"/>
      <c r="FE168" s="229"/>
      <c r="FF168" s="229"/>
      <c r="FG168" s="229"/>
      <c r="FH168" s="229"/>
      <c r="FI168" s="229"/>
      <c r="FJ168" s="229"/>
      <c r="FK168" s="229"/>
      <c r="FL168" s="229"/>
      <c r="FM168" s="229"/>
      <c r="FN168" s="229"/>
      <c r="FO168" s="229"/>
      <c r="FP168" s="229"/>
      <c r="FQ168" s="229"/>
      <c r="FR168" s="229"/>
      <c r="FS168" s="229"/>
      <c r="FT168" s="229"/>
      <c r="FU168" s="229"/>
      <c r="FV168" s="229"/>
      <c r="FW168" s="229"/>
      <c r="FX168" s="229"/>
      <c r="FY168" s="229"/>
      <c r="FZ168" s="229"/>
      <c r="GA168" s="229"/>
      <c r="GB168" s="229"/>
      <c r="GC168" s="229"/>
      <c r="GD168" s="229"/>
      <c r="GE168" s="229"/>
      <c r="GF168" s="229"/>
      <c r="GG168" s="229"/>
      <c r="GH168" s="229"/>
      <c r="GI168" s="229"/>
      <c r="GJ168" s="229"/>
      <c r="GK168" s="229"/>
      <c r="GL168" s="229"/>
      <c r="GM168" s="229"/>
      <c r="GN168" s="229"/>
      <c r="GO168" s="229"/>
      <c r="GP168" s="229"/>
      <c r="GQ168" s="229"/>
      <c r="GR168" s="229"/>
      <c r="GS168" s="229"/>
      <c r="GT168" s="229"/>
      <c r="GU168" s="229"/>
      <c r="GV168" s="229"/>
      <c r="GW168" s="229"/>
      <c r="GX168" s="229"/>
      <c r="GY168" s="229"/>
      <c r="GZ168" s="229"/>
      <c r="HA168" s="229"/>
      <c r="HB168" s="229"/>
      <c r="HC168" s="229"/>
      <c r="HD168" s="229"/>
      <c r="HE168" s="229"/>
      <c r="HF168" s="229"/>
      <c r="HG168" s="229"/>
      <c r="HH168" s="229"/>
      <c r="HI168" s="229"/>
      <c r="HJ168" s="229"/>
      <c r="HK168" s="229"/>
      <c r="HL168" s="229"/>
      <c r="HM168" s="229"/>
      <c r="HN168" s="229"/>
      <c r="HO168" s="229"/>
      <c r="HP168" s="229"/>
      <c r="HQ168" s="229"/>
      <c r="HR168" s="229"/>
      <c r="HS168" s="229"/>
      <c r="HT168" s="229"/>
      <c r="HU168" s="229"/>
      <c r="HV168" s="229"/>
      <c r="HW168" s="229"/>
      <c r="HX168" s="229"/>
      <c r="HY168" s="229"/>
      <c r="HZ168" s="229"/>
      <c r="IA168" s="229"/>
      <c r="IB168" s="229"/>
      <c r="IC168" s="229"/>
      <c r="ID168" s="229"/>
      <c r="IE168" s="229"/>
      <c r="IF168" s="229"/>
      <c r="IG168" s="229"/>
      <c r="IH168" s="229"/>
      <c r="II168" s="229"/>
      <c r="IJ168" s="229"/>
      <c r="IK168" s="229"/>
      <c r="IL168" s="229"/>
      <c r="IM168" s="229"/>
      <c r="IN168" s="229"/>
      <c r="IO168" s="229"/>
      <c r="IP168" s="229"/>
      <c r="IQ168" s="229"/>
      <c r="IR168" s="229"/>
      <c r="IS168" s="229"/>
      <c r="IT168" s="229"/>
      <c r="IU168" s="229"/>
      <c r="IV168" s="229"/>
    </row>
    <row r="169" spans="1:256" ht="18.75" thickBot="1">
      <c r="A169" s="237" t="s">
        <v>220</v>
      </c>
      <c r="B169" s="246">
        <f>SUM(B168)</f>
        <v>469862672.62</v>
      </c>
      <c r="C169" s="246">
        <f>SUM(C168)</f>
        <v>474206390.07</v>
      </c>
      <c r="D169" s="246">
        <f>C169-B169</f>
        <v>4343717.449999988</v>
      </c>
      <c r="E169" s="247">
        <f>D169/B169</f>
        <v>0.00924465317872347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29"/>
      <c r="CU169" s="229"/>
      <c r="CV169" s="229"/>
      <c r="CW169" s="229"/>
      <c r="CX169" s="229"/>
      <c r="CY169" s="229"/>
      <c r="CZ169" s="229"/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  <c r="DV169" s="229"/>
      <c r="DW169" s="229"/>
      <c r="DX169" s="229"/>
      <c r="DY169" s="229"/>
      <c r="DZ169" s="229"/>
      <c r="EA169" s="229"/>
      <c r="EB169" s="229"/>
      <c r="EC169" s="229"/>
      <c r="ED169" s="229"/>
      <c r="EE169" s="229"/>
      <c r="EF169" s="229"/>
      <c r="EG169" s="229"/>
      <c r="EH169" s="229"/>
      <c r="EI169" s="229"/>
      <c r="EJ169" s="229"/>
      <c r="EK169" s="229"/>
      <c r="EL169" s="229"/>
      <c r="EM169" s="229"/>
      <c r="EN169" s="229"/>
      <c r="EO169" s="229"/>
      <c r="EP169" s="229"/>
      <c r="EQ169" s="229"/>
      <c r="ER169" s="229"/>
      <c r="ES169" s="229"/>
      <c r="ET169" s="229"/>
      <c r="EU169" s="229"/>
      <c r="EV169" s="229"/>
      <c r="EW169" s="229"/>
      <c r="EX169" s="229"/>
      <c r="EY169" s="229"/>
      <c r="EZ169" s="229"/>
      <c r="FA169" s="229"/>
      <c r="FB169" s="229"/>
      <c r="FC169" s="229"/>
      <c r="FD169" s="229"/>
      <c r="FE169" s="229"/>
      <c r="FF169" s="229"/>
      <c r="FG169" s="229"/>
      <c r="FH169" s="229"/>
      <c r="FI169" s="229"/>
      <c r="FJ169" s="229"/>
      <c r="FK169" s="229"/>
      <c r="FL169" s="229"/>
      <c r="FM169" s="229"/>
      <c r="FN169" s="229"/>
      <c r="FO169" s="229"/>
      <c r="FP169" s="229"/>
      <c r="FQ169" s="229"/>
      <c r="FR169" s="229"/>
      <c r="FS169" s="229"/>
      <c r="FT169" s="229"/>
      <c r="FU169" s="229"/>
      <c r="FV169" s="229"/>
      <c r="FW169" s="229"/>
      <c r="FX169" s="229"/>
      <c r="FY169" s="229"/>
      <c r="FZ169" s="229"/>
      <c r="GA169" s="229"/>
      <c r="GB169" s="229"/>
      <c r="GC169" s="229"/>
      <c r="GD169" s="229"/>
      <c r="GE169" s="229"/>
      <c r="GF169" s="229"/>
      <c r="GG169" s="229"/>
      <c r="GH169" s="229"/>
      <c r="GI169" s="229"/>
      <c r="GJ169" s="229"/>
      <c r="GK169" s="229"/>
      <c r="GL169" s="229"/>
      <c r="GM169" s="229"/>
      <c r="GN169" s="229"/>
      <c r="GO169" s="229"/>
      <c r="GP169" s="229"/>
      <c r="GQ169" s="229"/>
      <c r="GR169" s="229"/>
      <c r="GS169" s="229"/>
      <c r="GT169" s="229"/>
      <c r="GU169" s="229"/>
      <c r="GV169" s="229"/>
      <c r="GW169" s="229"/>
      <c r="GX169" s="229"/>
      <c r="GY169" s="229"/>
      <c r="GZ169" s="229"/>
      <c r="HA169" s="229"/>
      <c r="HB169" s="229"/>
      <c r="HC169" s="229"/>
      <c r="HD169" s="229"/>
      <c r="HE169" s="229"/>
      <c r="HF169" s="229"/>
      <c r="HG169" s="229"/>
      <c r="HH169" s="229"/>
      <c r="HI169" s="229"/>
      <c r="HJ169" s="229"/>
      <c r="HK169" s="229"/>
      <c r="HL169" s="229"/>
      <c r="HM169" s="229"/>
      <c r="HN169" s="229"/>
      <c r="HO169" s="229"/>
      <c r="HP169" s="229"/>
      <c r="HQ169" s="229"/>
      <c r="HR169" s="229"/>
      <c r="HS169" s="229"/>
      <c r="HT169" s="229"/>
      <c r="HU169" s="229"/>
      <c r="HV169" s="229"/>
      <c r="HW169" s="229"/>
      <c r="HX169" s="229"/>
      <c r="HY169" s="229"/>
      <c r="HZ169" s="229"/>
      <c r="IA169" s="229"/>
      <c r="IB169" s="229"/>
      <c r="IC169" s="229"/>
      <c r="ID169" s="229"/>
      <c r="IE169" s="229"/>
      <c r="IF169" s="229"/>
      <c r="IG169" s="229"/>
      <c r="IH169" s="229"/>
      <c r="II169" s="229"/>
      <c r="IJ169" s="229"/>
      <c r="IK169" s="229"/>
      <c r="IL169" s="229"/>
      <c r="IM169" s="229"/>
      <c r="IN169" s="229"/>
      <c r="IO169" s="229"/>
      <c r="IP169" s="229"/>
      <c r="IQ169" s="229"/>
      <c r="IR169" s="229"/>
      <c r="IS169" s="229"/>
      <c r="IT169" s="229"/>
      <c r="IU169" s="229"/>
      <c r="IV169" s="229"/>
    </row>
    <row r="170" spans="1:256" ht="18.75" thickTop="1">
      <c r="A170" s="233" t="s">
        <v>388</v>
      </c>
      <c r="B170" s="234"/>
      <c r="C170" s="234"/>
      <c r="D170" s="234"/>
      <c r="E170" s="235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  <c r="BW170" s="229"/>
      <c r="BX170" s="229"/>
      <c r="BY170" s="229"/>
      <c r="BZ170" s="229"/>
      <c r="CA170" s="229"/>
      <c r="CB170" s="229"/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  <c r="CM170" s="229"/>
      <c r="CN170" s="229"/>
      <c r="CO170" s="229"/>
      <c r="CP170" s="229"/>
      <c r="CQ170" s="229"/>
      <c r="CR170" s="229"/>
      <c r="CS170" s="229"/>
      <c r="CT170" s="229"/>
      <c r="CU170" s="229"/>
      <c r="CV170" s="229"/>
      <c r="CW170" s="229"/>
      <c r="CX170" s="229"/>
      <c r="CY170" s="229"/>
      <c r="CZ170" s="229"/>
      <c r="DA170" s="229"/>
      <c r="DB170" s="229"/>
      <c r="DC170" s="229"/>
      <c r="DD170" s="229"/>
      <c r="DE170" s="229"/>
      <c r="DF170" s="229"/>
      <c r="DG170" s="229"/>
      <c r="DH170" s="229"/>
      <c r="DI170" s="229"/>
      <c r="DJ170" s="229"/>
      <c r="DK170" s="229"/>
      <c r="DL170" s="229"/>
      <c r="DM170" s="229"/>
      <c r="DN170" s="229"/>
      <c r="DO170" s="229"/>
      <c r="DP170" s="229"/>
      <c r="DQ170" s="229"/>
      <c r="DR170" s="229"/>
      <c r="DS170" s="229"/>
      <c r="DT170" s="229"/>
      <c r="DU170" s="229"/>
      <c r="DV170" s="229"/>
      <c r="DW170" s="229"/>
      <c r="DX170" s="229"/>
      <c r="DY170" s="229"/>
      <c r="DZ170" s="229"/>
      <c r="EA170" s="229"/>
      <c r="EB170" s="229"/>
      <c r="EC170" s="229"/>
      <c r="ED170" s="229"/>
      <c r="EE170" s="229"/>
      <c r="EF170" s="229"/>
      <c r="EG170" s="229"/>
      <c r="EH170" s="229"/>
      <c r="EI170" s="229"/>
      <c r="EJ170" s="229"/>
      <c r="EK170" s="229"/>
      <c r="EL170" s="229"/>
      <c r="EM170" s="229"/>
      <c r="EN170" s="229"/>
      <c r="EO170" s="229"/>
      <c r="EP170" s="229"/>
      <c r="EQ170" s="229"/>
      <c r="ER170" s="229"/>
      <c r="ES170" s="229"/>
      <c r="ET170" s="229"/>
      <c r="EU170" s="229"/>
      <c r="EV170" s="229"/>
      <c r="EW170" s="229"/>
      <c r="EX170" s="229"/>
      <c r="EY170" s="229"/>
      <c r="EZ170" s="229"/>
      <c r="FA170" s="229"/>
      <c r="FB170" s="229"/>
      <c r="FC170" s="229"/>
      <c r="FD170" s="229"/>
      <c r="FE170" s="229"/>
      <c r="FF170" s="229"/>
      <c r="FG170" s="229"/>
      <c r="FH170" s="229"/>
      <c r="FI170" s="229"/>
      <c r="FJ170" s="229"/>
      <c r="FK170" s="229"/>
      <c r="FL170" s="229"/>
      <c r="FM170" s="229"/>
      <c r="FN170" s="229"/>
      <c r="FO170" s="229"/>
      <c r="FP170" s="229"/>
      <c r="FQ170" s="229"/>
      <c r="FR170" s="229"/>
      <c r="FS170" s="229"/>
      <c r="FT170" s="229"/>
      <c r="FU170" s="229"/>
      <c r="FV170" s="229"/>
      <c r="FW170" s="229"/>
      <c r="FX170" s="229"/>
      <c r="FY170" s="229"/>
      <c r="FZ170" s="229"/>
      <c r="GA170" s="229"/>
      <c r="GB170" s="229"/>
      <c r="GC170" s="229"/>
      <c r="GD170" s="229"/>
      <c r="GE170" s="229"/>
      <c r="GF170" s="229"/>
      <c r="GG170" s="229"/>
      <c r="GH170" s="229"/>
      <c r="GI170" s="229"/>
      <c r="GJ170" s="229"/>
      <c r="GK170" s="229"/>
      <c r="GL170" s="229"/>
      <c r="GM170" s="229"/>
      <c r="GN170" s="229"/>
      <c r="GO170" s="229"/>
      <c r="GP170" s="229"/>
      <c r="GQ170" s="229"/>
      <c r="GR170" s="229"/>
      <c r="GS170" s="229"/>
      <c r="GT170" s="229"/>
      <c r="GU170" s="229"/>
      <c r="GV170" s="229"/>
      <c r="GW170" s="229"/>
      <c r="GX170" s="229"/>
      <c r="GY170" s="229"/>
      <c r="GZ170" s="229"/>
      <c r="HA170" s="229"/>
      <c r="HB170" s="229"/>
      <c r="HC170" s="229"/>
      <c r="HD170" s="229"/>
      <c r="HE170" s="229"/>
      <c r="HF170" s="229"/>
      <c r="HG170" s="229"/>
      <c r="HH170" s="229"/>
      <c r="HI170" s="229"/>
      <c r="HJ170" s="229"/>
      <c r="HK170" s="229"/>
      <c r="HL170" s="229"/>
      <c r="HM170" s="229"/>
      <c r="HN170" s="229"/>
      <c r="HO170" s="229"/>
      <c r="HP170" s="229"/>
      <c r="HQ170" s="229"/>
      <c r="HR170" s="229"/>
      <c r="HS170" s="229"/>
      <c r="HT170" s="229"/>
      <c r="HU170" s="229"/>
      <c r="HV170" s="229"/>
      <c r="HW170" s="229"/>
      <c r="HX170" s="229"/>
      <c r="HY170" s="229"/>
      <c r="HZ170" s="229"/>
      <c r="IA170" s="229"/>
      <c r="IB170" s="229"/>
      <c r="IC170" s="229"/>
      <c r="ID170" s="229"/>
      <c r="IE170" s="229"/>
      <c r="IF170" s="229"/>
      <c r="IG170" s="229"/>
      <c r="IH170" s="229"/>
      <c r="II170" s="229"/>
      <c r="IJ170" s="229"/>
      <c r="IK170" s="229"/>
      <c r="IL170" s="229"/>
      <c r="IM170" s="229"/>
      <c r="IN170" s="229"/>
      <c r="IO170" s="229"/>
      <c r="IP170" s="229"/>
      <c r="IQ170" s="229"/>
      <c r="IR170" s="229"/>
      <c r="IS170" s="229"/>
      <c r="IT170" s="229"/>
      <c r="IU170" s="229"/>
      <c r="IV170" s="229"/>
    </row>
    <row r="171" spans="1:256" ht="18">
      <c r="A171" s="234" t="s">
        <v>389</v>
      </c>
      <c r="B171" s="241">
        <v>11146667.94</v>
      </c>
      <c r="C171" s="241">
        <v>12627368.39</v>
      </c>
      <c r="D171" s="244"/>
      <c r="E171" s="245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  <c r="CM171" s="229"/>
      <c r="CN171" s="229"/>
      <c r="CO171" s="229"/>
      <c r="CP171" s="229"/>
      <c r="CQ171" s="229"/>
      <c r="CR171" s="229"/>
      <c r="CS171" s="229"/>
      <c r="CT171" s="229"/>
      <c r="CU171" s="229"/>
      <c r="CV171" s="229"/>
      <c r="CW171" s="229"/>
      <c r="CX171" s="229"/>
      <c r="CY171" s="229"/>
      <c r="CZ171" s="229"/>
      <c r="DA171" s="229"/>
      <c r="DB171" s="229"/>
      <c r="DC171" s="229"/>
      <c r="DD171" s="229"/>
      <c r="DE171" s="229"/>
      <c r="DF171" s="229"/>
      <c r="DG171" s="229"/>
      <c r="DH171" s="229"/>
      <c r="DI171" s="229"/>
      <c r="DJ171" s="229"/>
      <c r="DK171" s="229"/>
      <c r="DL171" s="229"/>
      <c r="DM171" s="229"/>
      <c r="DN171" s="229"/>
      <c r="DO171" s="229"/>
      <c r="DP171" s="229"/>
      <c r="DQ171" s="229"/>
      <c r="DR171" s="229"/>
      <c r="DS171" s="229"/>
      <c r="DT171" s="229"/>
      <c r="DU171" s="229"/>
      <c r="DV171" s="229"/>
      <c r="DW171" s="229"/>
      <c r="DX171" s="229"/>
      <c r="DY171" s="229"/>
      <c r="DZ171" s="229"/>
      <c r="EA171" s="229"/>
      <c r="EB171" s="229"/>
      <c r="EC171" s="229"/>
      <c r="ED171" s="229"/>
      <c r="EE171" s="229"/>
      <c r="EF171" s="229"/>
      <c r="EG171" s="229"/>
      <c r="EH171" s="229"/>
      <c r="EI171" s="229"/>
      <c r="EJ171" s="229"/>
      <c r="EK171" s="229"/>
      <c r="EL171" s="229"/>
      <c r="EM171" s="229"/>
      <c r="EN171" s="229"/>
      <c r="EO171" s="229"/>
      <c r="EP171" s="229"/>
      <c r="EQ171" s="229"/>
      <c r="ER171" s="229"/>
      <c r="ES171" s="229"/>
      <c r="ET171" s="229"/>
      <c r="EU171" s="229"/>
      <c r="EV171" s="229"/>
      <c r="EW171" s="229"/>
      <c r="EX171" s="229"/>
      <c r="EY171" s="229"/>
      <c r="EZ171" s="229"/>
      <c r="FA171" s="229"/>
      <c r="FB171" s="229"/>
      <c r="FC171" s="229"/>
      <c r="FD171" s="229"/>
      <c r="FE171" s="229"/>
      <c r="FF171" s="229"/>
      <c r="FG171" s="229"/>
      <c r="FH171" s="229"/>
      <c r="FI171" s="229"/>
      <c r="FJ171" s="229"/>
      <c r="FK171" s="229"/>
      <c r="FL171" s="229"/>
      <c r="FM171" s="229"/>
      <c r="FN171" s="229"/>
      <c r="FO171" s="229"/>
      <c r="FP171" s="229"/>
      <c r="FQ171" s="229"/>
      <c r="FR171" s="229"/>
      <c r="FS171" s="229"/>
      <c r="FT171" s="229"/>
      <c r="FU171" s="229"/>
      <c r="FV171" s="229"/>
      <c r="FW171" s="229"/>
      <c r="FX171" s="229"/>
      <c r="FY171" s="229"/>
      <c r="FZ171" s="229"/>
      <c r="GA171" s="229"/>
      <c r="GB171" s="229"/>
      <c r="GC171" s="229"/>
      <c r="GD171" s="229"/>
      <c r="GE171" s="229"/>
      <c r="GF171" s="229"/>
      <c r="GG171" s="229"/>
      <c r="GH171" s="229"/>
      <c r="GI171" s="229"/>
      <c r="GJ171" s="229"/>
      <c r="GK171" s="229"/>
      <c r="GL171" s="229"/>
      <c r="GM171" s="229"/>
      <c r="GN171" s="229"/>
      <c r="GO171" s="229"/>
      <c r="GP171" s="229"/>
      <c r="GQ171" s="229"/>
      <c r="GR171" s="229"/>
      <c r="GS171" s="229"/>
      <c r="GT171" s="229"/>
      <c r="GU171" s="229"/>
      <c r="GV171" s="229"/>
      <c r="GW171" s="229"/>
      <c r="GX171" s="229"/>
      <c r="GY171" s="229"/>
      <c r="GZ171" s="229"/>
      <c r="HA171" s="229"/>
      <c r="HB171" s="229"/>
      <c r="HC171" s="229"/>
      <c r="HD171" s="229"/>
      <c r="HE171" s="229"/>
      <c r="HF171" s="229"/>
      <c r="HG171" s="229"/>
      <c r="HH171" s="229"/>
      <c r="HI171" s="229"/>
      <c r="HJ171" s="229"/>
      <c r="HK171" s="229"/>
      <c r="HL171" s="229"/>
      <c r="HM171" s="229"/>
      <c r="HN171" s="229"/>
      <c r="HO171" s="229"/>
      <c r="HP171" s="229"/>
      <c r="HQ171" s="229"/>
      <c r="HR171" s="229"/>
      <c r="HS171" s="229"/>
      <c r="HT171" s="229"/>
      <c r="HU171" s="229"/>
      <c r="HV171" s="229"/>
      <c r="HW171" s="229"/>
      <c r="HX171" s="229"/>
      <c r="HY171" s="229"/>
      <c r="HZ171" s="229"/>
      <c r="IA171" s="229"/>
      <c r="IB171" s="229"/>
      <c r="IC171" s="229"/>
      <c r="ID171" s="229"/>
      <c r="IE171" s="229"/>
      <c r="IF171" s="229"/>
      <c r="IG171" s="229"/>
      <c r="IH171" s="229"/>
      <c r="II171" s="229"/>
      <c r="IJ171" s="229"/>
      <c r="IK171" s="229"/>
      <c r="IL171" s="229"/>
      <c r="IM171" s="229"/>
      <c r="IN171" s="229"/>
      <c r="IO171" s="229"/>
      <c r="IP171" s="229"/>
      <c r="IQ171" s="229"/>
      <c r="IR171" s="229"/>
      <c r="IS171" s="229"/>
      <c r="IT171" s="229"/>
      <c r="IU171" s="229"/>
      <c r="IV171" s="229"/>
    </row>
    <row r="172" spans="1:256" ht="18">
      <c r="A172" s="234" t="s">
        <v>390</v>
      </c>
      <c r="B172" s="241">
        <v>4553.68</v>
      </c>
      <c r="C172" s="241">
        <v>3425.68</v>
      </c>
      <c r="D172" s="244"/>
      <c r="E172" s="245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  <c r="BW172" s="229"/>
      <c r="BX172" s="229"/>
      <c r="BY172" s="229"/>
      <c r="BZ172" s="229"/>
      <c r="CA172" s="229"/>
      <c r="CB172" s="229"/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  <c r="CM172" s="229"/>
      <c r="CN172" s="229"/>
      <c r="CO172" s="229"/>
      <c r="CP172" s="229"/>
      <c r="CQ172" s="229"/>
      <c r="CR172" s="229"/>
      <c r="CS172" s="229"/>
      <c r="CT172" s="229"/>
      <c r="CU172" s="229"/>
      <c r="CV172" s="229"/>
      <c r="CW172" s="229"/>
      <c r="CX172" s="229"/>
      <c r="CY172" s="229"/>
      <c r="CZ172" s="229"/>
      <c r="DA172" s="229"/>
      <c r="DB172" s="229"/>
      <c r="DC172" s="229"/>
      <c r="DD172" s="229"/>
      <c r="DE172" s="229"/>
      <c r="DF172" s="229"/>
      <c r="DG172" s="229"/>
      <c r="DH172" s="229"/>
      <c r="DI172" s="229"/>
      <c r="DJ172" s="229"/>
      <c r="DK172" s="229"/>
      <c r="DL172" s="229"/>
      <c r="DM172" s="229"/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  <c r="EF172" s="229"/>
      <c r="EG172" s="229"/>
      <c r="EH172" s="229"/>
      <c r="EI172" s="229"/>
      <c r="EJ172" s="229"/>
      <c r="EK172" s="229"/>
      <c r="EL172" s="229"/>
      <c r="EM172" s="229"/>
      <c r="EN172" s="229"/>
      <c r="EO172" s="229"/>
      <c r="EP172" s="229"/>
      <c r="EQ172" s="229"/>
      <c r="ER172" s="229"/>
      <c r="ES172" s="229"/>
      <c r="ET172" s="229"/>
      <c r="EU172" s="229"/>
      <c r="EV172" s="229"/>
      <c r="EW172" s="229"/>
      <c r="EX172" s="229"/>
      <c r="EY172" s="229"/>
      <c r="EZ172" s="229"/>
      <c r="FA172" s="229"/>
      <c r="FB172" s="229"/>
      <c r="FC172" s="229"/>
      <c r="FD172" s="229"/>
      <c r="FE172" s="229"/>
      <c r="FF172" s="229"/>
      <c r="FG172" s="229"/>
      <c r="FH172" s="229"/>
      <c r="FI172" s="229"/>
      <c r="FJ172" s="229"/>
      <c r="FK172" s="229"/>
      <c r="FL172" s="229"/>
      <c r="FM172" s="229"/>
      <c r="FN172" s="229"/>
      <c r="FO172" s="229"/>
      <c r="FP172" s="229"/>
      <c r="FQ172" s="229"/>
      <c r="FR172" s="229"/>
      <c r="FS172" s="229"/>
      <c r="FT172" s="229"/>
      <c r="FU172" s="229"/>
      <c r="FV172" s="229"/>
      <c r="FW172" s="229"/>
      <c r="FX172" s="229"/>
      <c r="FY172" s="229"/>
      <c r="FZ172" s="229"/>
      <c r="GA172" s="229"/>
      <c r="GB172" s="229"/>
      <c r="GC172" s="229"/>
      <c r="GD172" s="229"/>
      <c r="GE172" s="229"/>
      <c r="GF172" s="229"/>
      <c r="GG172" s="229"/>
      <c r="GH172" s="229"/>
      <c r="GI172" s="229"/>
      <c r="GJ172" s="229"/>
      <c r="GK172" s="229"/>
      <c r="GL172" s="229"/>
      <c r="GM172" s="229"/>
      <c r="GN172" s="229"/>
      <c r="GO172" s="229"/>
      <c r="GP172" s="229"/>
      <c r="GQ172" s="229"/>
      <c r="GR172" s="229"/>
      <c r="GS172" s="229"/>
      <c r="GT172" s="229"/>
      <c r="GU172" s="229"/>
      <c r="GV172" s="229"/>
      <c r="GW172" s="229"/>
      <c r="GX172" s="229"/>
      <c r="GY172" s="229"/>
      <c r="GZ172" s="229"/>
      <c r="HA172" s="229"/>
      <c r="HB172" s="229"/>
      <c r="HC172" s="229"/>
      <c r="HD172" s="229"/>
      <c r="HE172" s="229"/>
      <c r="HF172" s="229"/>
      <c r="HG172" s="229"/>
      <c r="HH172" s="229"/>
      <c r="HI172" s="229"/>
      <c r="HJ172" s="229"/>
      <c r="HK172" s="229"/>
      <c r="HL172" s="229"/>
      <c r="HM172" s="229"/>
      <c r="HN172" s="229"/>
      <c r="HO172" s="229"/>
      <c r="HP172" s="229"/>
      <c r="HQ172" s="229"/>
      <c r="HR172" s="229"/>
      <c r="HS172" s="229"/>
      <c r="HT172" s="229"/>
      <c r="HU172" s="229"/>
      <c r="HV172" s="229"/>
      <c r="HW172" s="229"/>
      <c r="HX172" s="229"/>
      <c r="HY172" s="229"/>
      <c r="HZ172" s="229"/>
      <c r="IA172" s="229"/>
      <c r="IB172" s="229"/>
      <c r="IC172" s="229"/>
      <c r="ID172" s="229"/>
      <c r="IE172" s="229"/>
      <c r="IF172" s="229"/>
      <c r="IG172" s="229"/>
      <c r="IH172" s="229"/>
      <c r="II172" s="229"/>
      <c r="IJ172" s="229"/>
      <c r="IK172" s="229"/>
      <c r="IL172" s="229"/>
      <c r="IM172" s="229"/>
      <c r="IN172" s="229"/>
      <c r="IO172" s="229"/>
      <c r="IP172" s="229"/>
      <c r="IQ172" s="229"/>
      <c r="IR172" s="229"/>
      <c r="IS172" s="229"/>
      <c r="IT172" s="229"/>
      <c r="IU172" s="229"/>
      <c r="IV172" s="229"/>
    </row>
    <row r="173" spans="1:256" ht="18">
      <c r="A173" s="234" t="s">
        <v>391</v>
      </c>
      <c r="B173" s="241">
        <v>0</v>
      </c>
      <c r="C173" s="241">
        <v>0</v>
      </c>
      <c r="D173" s="244"/>
      <c r="E173" s="245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  <c r="CM173" s="229"/>
      <c r="CN173" s="229"/>
      <c r="CO173" s="229"/>
      <c r="CP173" s="229"/>
      <c r="CQ173" s="229"/>
      <c r="CR173" s="229"/>
      <c r="CS173" s="229"/>
      <c r="CT173" s="229"/>
      <c r="CU173" s="229"/>
      <c r="CV173" s="229"/>
      <c r="CW173" s="229"/>
      <c r="CX173" s="229"/>
      <c r="CY173" s="229"/>
      <c r="CZ173" s="229"/>
      <c r="DA173" s="229"/>
      <c r="DB173" s="229"/>
      <c r="DC173" s="229"/>
      <c r="DD173" s="229"/>
      <c r="DE173" s="229"/>
      <c r="DF173" s="229"/>
      <c r="DG173" s="229"/>
      <c r="DH173" s="229"/>
      <c r="DI173" s="229"/>
      <c r="DJ173" s="229"/>
      <c r="DK173" s="229"/>
      <c r="DL173" s="229"/>
      <c r="DM173" s="229"/>
      <c r="DN173" s="229"/>
      <c r="DO173" s="229"/>
      <c r="DP173" s="229"/>
      <c r="DQ173" s="229"/>
      <c r="DR173" s="229"/>
      <c r="DS173" s="229"/>
      <c r="DT173" s="229"/>
      <c r="DU173" s="229"/>
      <c r="DV173" s="229"/>
      <c r="DW173" s="229"/>
      <c r="DX173" s="229"/>
      <c r="DY173" s="229"/>
      <c r="DZ173" s="229"/>
      <c r="EA173" s="229"/>
      <c r="EB173" s="229"/>
      <c r="EC173" s="229"/>
      <c r="ED173" s="229"/>
      <c r="EE173" s="229"/>
      <c r="EF173" s="229"/>
      <c r="EG173" s="229"/>
      <c r="EH173" s="229"/>
      <c r="EI173" s="229"/>
      <c r="EJ173" s="229"/>
      <c r="EK173" s="229"/>
      <c r="EL173" s="229"/>
      <c r="EM173" s="229"/>
      <c r="EN173" s="229"/>
      <c r="EO173" s="229"/>
      <c r="EP173" s="229"/>
      <c r="EQ173" s="229"/>
      <c r="ER173" s="229"/>
      <c r="ES173" s="229"/>
      <c r="ET173" s="229"/>
      <c r="EU173" s="229"/>
      <c r="EV173" s="229"/>
      <c r="EW173" s="229"/>
      <c r="EX173" s="229"/>
      <c r="EY173" s="229"/>
      <c r="EZ173" s="229"/>
      <c r="FA173" s="229"/>
      <c r="FB173" s="229"/>
      <c r="FC173" s="229"/>
      <c r="FD173" s="229"/>
      <c r="FE173" s="229"/>
      <c r="FF173" s="229"/>
      <c r="FG173" s="229"/>
      <c r="FH173" s="229"/>
      <c r="FI173" s="229"/>
      <c r="FJ173" s="229"/>
      <c r="FK173" s="229"/>
      <c r="FL173" s="229"/>
      <c r="FM173" s="229"/>
      <c r="FN173" s="229"/>
      <c r="FO173" s="229"/>
      <c r="FP173" s="229"/>
      <c r="FQ173" s="229"/>
      <c r="FR173" s="229"/>
      <c r="FS173" s="229"/>
      <c r="FT173" s="229"/>
      <c r="FU173" s="229"/>
      <c r="FV173" s="229"/>
      <c r="FW173" s="229"/>
      <c r="FX173" s="229"/>
      <c r="FY173" s="229"/>
      <c r="FZ173" s="229"/>
      <c r="GA173" s="229"/>
      <c r="GB173" s="229"/>
      <c r="GC173" s="229"/>
      <c r="GD173" s="229"/>
      <c r="GE173" s="229"/>
      <c r="GF173" s="229"/>
      <c r="GG173" s="229"/>
      <c r="GH173" s="229"/>
      <c r="GI173" s="229"/>
      <c r="GJ173" s="229"/>
      <c r="GK173" s="229"/>
      <c r="GL173" s="229"/>
      <c r="GM173" s="229"/>
      <c r="GN173" s="229"/>
      <c r="GO173" s="229"/>
      <c r="GP173" s="229"/>
      <c r="GQ173" s="229"/>
      <c r="GR173" s="229"/>
      <c r="GS173" s="229"/>
      <c r="GT173" s="229"/>
      <c r="GU173" s="229"/>
      <c r="GV173" s="229"/>
      <c r="GW173" s="229"/>
      <c r="GX173" s="229"/>
      <c r="GY173" s="229"/>
      <c r="GZ173" s="229"/>
      <c r="HA173" s="229"/>
      <c r="HB173" s="229"/>
      <c r="HC173" s="229"/>
      <c r="HD173" s="229"/>
      <c r="HE173" s="229"/>
      <c r="HF173" s="229"/>
      <c r="HG173" s="229"/>
      <c r="HH173" s="229"/>
      <c r="HI173" s="229"/>
      <c r="HJ173" s="229"/>
      <c r="HK173" s="229"/>
      <c r="HL173" s="229"/>
      <c r="HM173" s="229"/>
      <c r="HN173" s="229"/>
      <c r="HO173" s="229"/>
      <c r="HP173" s="229"/>
      <c r="HQ173" s="229"/>
      <c r="HR173" s="229"/>
      <c r="HS173" s="229"/>
      <c r="HT173" s="229"/>
      <c r="HU173" s="229"/>
      <c r="HV173" s="229"/>
      <c r="HW173" s="229"/>
      <c r="HX173" s="229"/>
      <c r="HY173" s="229"/>
      <c r="HZ173" s="229"/>
      <c r="IA173" s="229"/>
      <c r="IB173" s="229"/>
      <c r="IC173" s="229"/>
      <c r="ID173" s="229"/>
      <c r="IE173" s="229"/>
      <c r="IF173" s="229"/>
      <c r="IG173" s="229"/>
      <c r="IH173" s="229"/>
      <c r="II173" s="229"/>
      <c r="IJ173" s="229"/>
      <c r="IK173" s="229"/>
      <c r="IL173" s="229"/>
      <c r="IM173" s="229"/>
      <c r="IN173" s="229"/>
      <c r="IO173" s="229"/>
      <c r="IP173" s="229"/>
      <c r="IQ173" s="229"/>
      <c r="IR173" s="229"/>
      <c r="IS173" s="229"/>
      <c r="IT173" s="229"/>
      <c r="IU173" s="229"/>
      <c r="IV173" s="229"/>
    </row>
    <row r="174" spans="1:256" ht="18">
      <c r="A174" s="234" t="s">
        <v>392</v>
      </c>
      <c r="B174" s="241">
        <v>0</v>
      </c>
      <c r="C174" s="241">
        <v>0</v>
      </c>
      <c r="D174" s="244" t="s">
        <v>106</v>
      </c>
      <c r="E174" s="248" t="s">
        <v>105</v>
      </c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  <c r="BW174" s="229"/>
      <c r="BX174" s="229"/>
      <c r="BY174" s="229"/>
      <c r="BZ174" s="229"/>
      <c r="CA174" s="229"/>
      <c r="CB174" s="229"/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  <c r="CM174" s="229"/>
      <c r="CN174" s="229"/>
      <c r="CO174" s="229"/>
      <c r="CP174" s="229"/>
      <c r="CQ174" s="229"/>
      <c r="CR174" s="229"/>
      <c r="CS174" s="229"/>
      <c r="CT174" s="229"/>
      <c r="CU174" s="229"/>
      <c r="CV174" s="229"/>
      <c r="CW174" s="229"/>
      <c r="CX174" s="229"/>
      <c r="CY174" s="229"/>
      <c r="CZ174" s="229"/>
      <c r="DA174" s="229"/>
      <c r="DB174" s="229"/>
      <c r="DC174" s="229"/>
      <c r="DD174" s="229"/>
      <c r="DE174" s="229"/>
      <c r="DF174" s="229"/>
      <c r="DG174" s="229"/>
      <c r="DH174" s="229"/>
      <c r="DI174" s="229"/>
      <c r="DJ174" s="229"/>
      <c r="DK174" s="229"/>
      <c r="DL174" s="229"/>
      <c r="DM174" s="229"/>
      <c r="DN174" s="229"/>
      <c r="DO174" s="229"/>
      <c r="DP174" s="229"/>
      <c r="DQ174" s="229"/>
      <c r="DR174" s="229"/>
      <c r="DS174" s="229"/>
      <c r="DT174" s="229"/>
      <c r="DU174" s="229"/>
      <c r="DV174" s="229"/>
      <c r="DW174" s="229"/>
      <c r="DX174" s="229"/>
      <c r="DY174" s="229"/>
      <c r="DZ174" s="229"/>
      <c r="EA174" s="229"/>
      <c r="EB174" s="229"/>
      <c r="EC174" s="229"/>
      <c r="ED174" s="229"/>
      <c r="EE174" s="229"/>
      <c r="EF174" s="229"/>
      <c r="EG174" s="229"/>
      <c r="EH174" s="229"/>
      <c r="EI174" s="229"/>
      <c r="EJ174" s="229"/>
      <c r="EK174" s="229"/>
      <c r="EL174" s="229"/>
      <c r="EM174" s="229"/>
      <c r="EN174" s="229"/>
      <c r="EO174" s="229"/>
      <c r="EP174" s="229"/>
      <c r="EQ174" s="229"/>
      <c r="ER174" s="229"/>
      <c r="ES174" s="229"/>
      <c r="ET174" s="229"/>
      <c r="EU174" s="229"/>
      <c r="EV174" s="229"/>
      <c r="EW174" s="229"/>
      <c r="EX174" s="229"/>
      <c r="EY174" s="229"/>
      <c r="EZ174" s="229"/>
      <c r="FA174" s="229"/>
      <c r="FB174" s="229"/>
      <c r="FC174" s="229"/>
      <c r="FD174" s="229"/>
      <c r="FE174" s="229"/>
      <c r="FF174" s="229"/>
      <c r="FG174" s="229"/>
      <c r="FH174" s="229"/>
      <c r="FI174" s="229"/>
      <c r="FJ174" s="229"/>
      <c r="FK174" s="229"/>
      <c r="FL174" s="229"/>
      <c r="FM174" s="229"/>
      <c r="FN174" s="229"/>
      <c r="FO174" s="229"/>
      <c r="FP174" s="229"/>
      <c r="FQ174" s="229"/>
      <c r="FR174" s="229"/>
      <c r="FS174" s="229"/>
      <c r="FT174" s="229"/>
      <c r="FU174" s="229"/>
      <c r="FV174" s="229"/>
      <c r="FW174" s="229"/>
      <c r="FX174" s="229"/>
      <c r="FY174" s="229"/>
      <c r="FZ174" s="229"/>
      <c r="GA174" s="229"/>
      <c r="GB174" s="229"/>
      <c r="GC174" s="229"/>
      <c r="GD174" s="229"/>
      <c r="GE174" s="229"/>
      <c r="GF174" s="229"/>
      <c r="GG174" s="229"/>
      <c r="GH174" s="229"/>
      <c r="GI174" s="229"/>
      <c r="GJ174" s="229"/>
      <c r="GK174" s="229"/>
      <c r="GL174" s="229"/>
      <c r="GM174" s="229"/>
      <c r="GN174" s="229"/>
      <c r="GO174" s="229"/>
      <c r="GP174" s="229"/>
      <c r="GQ174" s="229"/>
      <c r="GR174" s="229"/>
      <c r="GS174" s="229"/>
      <c r="GT174" s="229"/>
      <c r="GU174" s="229"/>
      <c r="GV174" s="229"/>
      <c r="GW174" s="229"/>
      <c r="GX174" s="229"/>
      <c r="GY174" s="229"/>
      <c r="GZ174" s="229"/>
      <c r="HA174" s="229"/>
      <c r="HB174" s="229"/>
      <c r="HC174" s="229"/>
      <c r="HD174" s="229"/>
      <c r="HE174" s="229"/>
      <c r="HF174" s="229"/>
      <c r="HG174" s="229"/>
      <c r="HH174" s="229"/>
      <c r="HI174" s="229"/>
      <c r="HJ174" s="229"/>
      <c r="HK174" s="229"/>
      <c r="HL174" s="229"/>
      <c r="HM174" s="229"/>
      <c r="HN174" s="229"/>
      <c r="HO174" s="229"/>
      <c r="HP174" s="229"/>
      <c r="HQ174" s="229"/>
      <c r="HR174" s="229"/>
      <c r="HS174" s="229"/>
      <c r="HT174" s="229"/>
      <c r="HU174" s="229"/>
      <c r="HV174" s="229"/>
      <c r="HW174" s="229"/>
      <c r="HX174" s="229"/>
      <c r="HY174" s="229"/>
      <c r="HZ174" s="229"/>
      <c r="IA174" s="229"/>
      <c r="IB174" s="229"/>
      <c r="IC174" s="229"/>
      <c r="ID174" s="229"/>
      <c r="IE174" s="229"/>
      <c r="IF174" s="229"/>
      <c r="IG174" s="229"/>
      <c r="IH174" s="229"/>
      <c r="II174" s="229"/>
      <c r="IJ174" s="229"/>
      <c r="IK174" s="229"/>
      <c r="IL174" s="229"/>
      <c r="IM174" s="229"/>
      <c r="IN174" s="229"/>
      <c r="IO174" s="229"/>
      <c r="IP174" s="229"/>
      <c r="IQ174" s="229"/>
      <c r="IR174" s="229"/>
      <c r="IS174" s="229"/>
      <c r="IT174" s="229"/>
      <c r="IU174" s="229"/>
      <c r="IV174" s="229"/>
    </row>
    <row r="175" spans="1:256" ht="18">
      <c r="A175" s="234" t="s">
        <v>393</v>
      </c>
      <c r="B175" s="241">
        <v>34472</v>
      </c>
      <c r="C175" s="241">
        <v>10438</v>
      </c>
      <c r="D175" s="244"/>
      <c r="E175" s="245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  <c r="BW175" s="229"/>
      <c r="BX175" s="229"/>
      <c r="BY175" s="229"/>
      <c r="BZ175" s="229"/>
      <c r="CA175" s="229"/>
      <c r="CB175" s="229"/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  <c r="CM175" s="229"/>
      <c r="CN175" s="229"/>
      <c r="CO175" s="229"/>
      <c r="CP175" s="229"/>
      <c r="CQ175" s="229"/>
      <c r="CR175" s="229"/>
      <c r="CS175" s="229"/>
      <c r="CT175" s="229"/>
      <c r="CU175" s="229"/>
      <c r="CV175" s="229"/>
      <c r="CW175" s="229"/>
      <c r="CX175" s="229"/>
      <c r="CY175" s="229"/>
      <c r="CZ175" s="229"/>
      <c r="DA175" s="229"/>
      <c r="DB175" s="229"/>
      <c r="DC175" s="229"/>
      <c r="DD175" s="229"/>
      <c r="DE175" s="229"/>
      <c r="DF175" s="229"/>
      <c r="DG175" s="229"/>
      <c r="DH175" s="229"/>
      <c r="DI175" s="229"/>
      <c r="DJ175" s="229"/>
      <c r="DK175" s="229"/>
      <c r="DL175" s="229"/>
      <c r="DM175" s="229"/>
      <c r="DN175" s="229"/>
      <c r="DO175" s="229"/>
      <c r="DP175" s="229"/>
      <c r="DQ175" s="229"/>
      <c r="DR175" s="229"/>
      <c r="DS175" s="229"/>
      <c r="DT175" s="229"/>
      <c r="DU175" s="229"/>
      <c r="DV175" s="229"/>
      <c r="DW175" s="229"/>
      <c r="DX175" s="229"/>
      <c r="DY175" s="229"/>
      <c r="DZ175" s="229"/>
      <c r="EA175" s="229"/>
      <c r="EB175" s="229"/>
      <c r="EC175" s="229"/>
      <c r="ED175" s="229"/>
      <c r="EE175" s="229"/>
      <c r="EF175" s="229"/>
      <c r="EG175" s="229"/>
      <c r="EH175" s="229"/>
      <c r="EI175" s="229"/>
      <c r="EJ175" s="229"/>
      <c r="EK175" s="229"/>
      <c r="EL175" s="229"/>
      <c r="EM175" s="229"/>
      <c r="EN175" s="229"/>
      <c r="EO175" s="229"/>
      <c r="EP175" s="229"/>
      <c r="EQ175" s="229"/>
      <c r="ER175" s="229"/>
      <c r="ES175" s="229"/>
      <c r="ET175" s="229"/>
      <c r="EU175" s="229"/>
      <c r="EV175" s="229"/>
      <c r="EW175" s="229"/>
      <c r="EX175" s="229"/>
      <c r="EY175" s="229"/>
      <c r="EZ175" s="229"/>
      <c r="FA175" s="229"/>
      <c r="FB175" s="229"/>
      <c r="FC175" s="229"/>
      <c r="FD175" s="229"/>
      <c r="FE175" s="229"/>
      <c r="FF175" s="229"/>
      <c r="FG175" s="229"/>
      <c r="FH175" s="229"/>
      <c r="FI175" s="229"/>
      <c r="FJ175" s="229"/>
      <c r="FK175" s="229"/>
      <c r="FL175" s="229"/>
      <c r="FM175" s="229"/>
      <c r="FN175" s="229"/>
      <c r="FO175" s="229"/>
      <c r="FP175" s="229"/>
      <c r="FQ175" s="229"/>
      <c r="FR175" s="229"/>
      <c r="FS175" s="229"/>
      <c r="FT175" s="229"/>
      <c r="FU175" s="229"/>
      <c r="FV175" s="229"/>
      <c r="FW175" s="229"/>
      <c r="FX175" s="229"/>
      <c r="FY175" s="229"/>
      <c r="FZ175" s="229"/>
      <c r="GA175" s="229"/>
      <c r="GB175" s="229"/>
      <c r="GC175" s="229"/>
      <c r="GD175" s="229"/>
      <c r="GE175" s="229"/>
      <c r="GF175" s="229"/>
      <c r="GG175" s="229"/>
      <c r="GH175" s="229"/>
      <c r="GI175" s="229"/>
      <c r="GJ175" s="229"/>
      <c r="GK175" s="229"/>
      <c r="GL175" s="229"/>
      <c r="GM175" s="229"/>
      <c r="GN175" s="229"/>
      <c r="GO175" s="229"/>
      <c r="GP175" s="229"/>
      <c r="GQ175" s="229"/>
      <c r="GR175" s="229"/>
      <c r="GS175" s="229"/>
      <c r="GT175" s="229"/>
      <c r="GU175" s="229"/>
      <c r="GV175" s="229"/>
      <c r="GW175" s="229"/>
      <c r="GX175" s="229"/>
      <c r="GY175" s="229"/>
      <c r="GZ175" s="229"/>
      <c r="HA175" s="229"/>
      <c r="HB175" s="229"/>
      <c r="HC175" s="229"/>
      <c r="HD175" s="229"/>
      <c r="HE175" s="229"/>
      <c r="HF175" s="229"/>
      <c r="HG175" s="229"/>
      <c r="HH175" s="229"/>
      <c r="HI175" s="229"/>
      <c r="HJ175" s="229"/>
      <c r="HK175" s="229"/>
      <c r="HL175" s="229"/>
      <c r="HM175" s="229"/>
      <c r="HN175" s="229"/>
      <c r="HO175" s="229"/>
      <c r="HP175" s="229"/>
      <c r="HQ175" s="229"/>
      <c r="HR175" s="229"/>
      <c r="HS175" s="229"/>
      <c r="HT175" s="229"/>
      <c r="HU175" s="229"/>
      <c r="HV175" s="229"/>
      <c r="HW175" s="229"/>
      <c r="HX175" s="229"/>
      <c r="HY175" s="229"/>
      <c r="HZ175" s="229"/>
      <c r="IA175" s="229"/>
      <c r="IB175" s="229"/>
      <c r="IC175" s="229"/>
      <c r="ID175" s="229"/>
      <c r="IE175" s="229"/>
      <c r="IF175" s="229"/>
      <c r="IG175" s="229"/>
      <c r="IH175" s="229"/>
      <c r="II175" s="229"/>
      <c r="IJ175" s="229"/>
      <c r="IK175" s="229"/>
      <c r="IL175" s="229"/>
      <c r="IM175" s="229"/>
      <c r="IN175" s="229"/>
      <c r="IO175" s="229"/>
      <c r="IP175" s="229"/>
      <c r="IQ175" s="229"/>
      <c r="IR175" s="229"/>
      <c r="IS175" s="229"/>
      <c r="IT175" s="229"/>
      <c r="IU175" s="229"/>
      <c r="IV175" s="229"/>
    </row>
    <row r="176" spans="1:256" ht="18">
      <c r="A176" s="234" t="s">
        <v>394</v>
      </c>
      <c r="B176" s="241">
        <v>0</v>
      </c>
      <c r="C176" s="241">
        <v>0</v>
      </c>
      <c r="D176" s="244"/>
      <c r="E176" s="245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  <c r="CM176" s="229"/>
      <c r="CN176" s="229"/>
      <c r="CO176" s="229"/>
      <c r="CP176" s="229"/>
      <c r="CQ176" s="229"/>
      <c r="CR176" s="229"/>
      <c r="CS176" s="229"/>
      <c r="CT176" s="229"/>
      <c r="CU176" s="229"/>
      <c r="CV176" s="229"/>
      <c r="CW176" s="229"/>
      <c r="CX176" s="229"/>
      <c r="CY176" s="229"/>
      <c r="CZ176" s="229"/>
      <c r="DA176" s="229"/>
      <c r="DB176" s="229"/>
      <c r="DC176" s="229"/>
      <c r="DD176" s="229"/>
      <c r="DE176" s="229"/>
      <c r="DF176" s="229"/>
      <c r="DG176" s="229"/>
      <c r="DH176" s="229"/>
      <c r="DI176" s="229"/>
      <c r="DJ176" s="229"/>
      <c r="DK176" s="229"/>
      <c r="DL176" s="229"/>
      <c r="DM176" s="229"/>
      <c r="DN176" s="229"/>
      <c r="DO176" s="229"/>
      <c r="DP176" s="229"/>
      <c r="DQ176" s="229"/>
      <c r="DR176" s="229"/>
      <c r="DS176" s="229"/>
      <c r="DT176" s="229"/>
      <c r="DU176" s="229"/>
      <c r="DV176" s="229"/>
      <c r="DW176" s="229"/>
      <c r="DX176" s="229"/>
      <c r="DY176" s="229"/>
      <c r="DZ176" s="229"/>
      <c r="EA176" s="229"/>
      <c r="EB176" s="229"/>
      <c r="EC176" s="229"/>
      <c r="ED176" s="229"/>
      <c r="EE176" s="229"/>
      <c r="EF176" s="229"/>
      <c r="EG176" s="229"/>
      <c r="EH176" s="229"/>
      <c r="EI176" s="229"/>
      <c r="EJ176" s="229"/>
      <c r="EK176" s="229"/>
      <c r="EL176" s="229"/>
      <c r="EM176" s="229"/>
      <c r="EN176" s="229"/>
      <c r="EO176" s="229"/>
      <c r="EP176" s="229"/>
      <c r="EQ176" s="229"/>
      <c r="ER176" s="229"/>
      <c r="ES176" s="229"/>
      <c r="ET176" s="229"/>
      <c r="EU176" s="229"/>
      <c r="EV176" s="229"/>
      <c r="EW176" s="229"/>
      <c r="EX176" s="229"/>
      <c r="EY176" s="229"/>
      <c r="EZ176" s="229"/>
      <c r="FA176" s="229"/>
      <c r="FB176" s="229"/>
      <c r="FC176" s="229"/>
      <c r="FD176" s="229"/>
      <c r="FE176" s="229"/>
      <c r="FF176" s="229"/>
      <c r="FG176" s="229"/>
      <c r="FH176" s="229"/>
      <c r="FI176" s="229"/>
      <c r="FJ176" s="229"/>
      <c r="FK176" s="229"/>
      <c r="FL176" s="229"/>
      <c r="FM176" s="229"/>
      <c r="FN176" s="229"/>
      <c r="FO176" s="229"/>
      <c r="FP176" s="229"/>
      <c r="FQ176" s="229"/>
      <c r="FR176" s="229"/>
      <c r="FS176" s="229"/>
      <c r="FT176" s="229"/>
      <c r="FU176" s="229"/>
      <c r="FV176" s="229"/>
      <c r="FW176" s="229"/>
      <c r="FX176" s="229"/>
      <c r="FY176" s="229"/>
      <c r="FZ176" s="229"/>
      <c r="GA176" s="229"/>
      <c r="GB176" s="229"/>
      <c r="GC176" s="229"/>
      <c r="GD176" s="229"/>
      <c r="GE176" s="229"/>
      <c r="GF176" s="229"/>
      <c r="GG176" s="229"/>
      <c r="GH176" s="229"/>
      <c r="GI176" s="229"/>
      <c r="GJ176" s="229"/>
      <c r="GK176" s="229"/>
      <c r="GL176" s="229"/>
      <c r="GM176" s="229"/>
      <c r="GN176" s="229"/>
      <c r="GO176" s="229"/>
      <c r="GP176" s="229"/>
      <c r="GQ176" s="229"/>
      <c r="GR176" s="229"/>
      <c r="GS176" s="229"/>
      <c r="GT176" s="229"/>
      <c r="GU176" s="229"/>
      <c r="GV176" s="229"/>
      <c r="GW176" s="229"/>
      <c r="GX176" s="229"/>
      <c r="GY176" s="229"/>
      <c r="GZ176" s="229"/>
      <c r="HA176" s="229"/>
      <c r="HB176" s="229"/>
      <c r="HC176" s="229"/>
      <c r="HD176" s="229"/>
      <c r="HE176" s="229"/>
      <c r="HF176" s="229"/>
      <c r="HG176" s="229"/>
      <c r="HH176" s="229"/>
      <c r="HI176" s="229"/>
      <c r="HJ176" s="229"/>
      <c r="HK176" s="229"/>
      <c r="HL176" s="229"/>
      <c r="HM176" s="229"/>
      <c r="HN176" s="229"/>
      <c r="HO176" s="229"/>
      <c r="HP176" s="229"/>
      <c r="HQ176" s="229"/>
      <c r="HR176" s="229"/>
      <c r="HS176" s="229"/>
      <c r="HT176" s="229"/>
      <c r="HU176" s="229"/>
      <c r="HV176" s="229"/>
      <c r="HW176" s="229"/>
      <c r="HX176" s="229"/>
      <c r="HY176" s="229"/>
      <c r="HZ176" s="229"/>
      <c r="IA176" s="229"/>
      <c r="IB176" s="229"/>
      <c r="IC176" s="229"/>
      <c r="ID176" s="229"/>
      <c r="IE176" s="229"/>
      <c r="IF176" s="229"/>
      <c r="IG176" s="229"/>
      <c r="IH176" s="229"/>
      <c r="II176" s="229"/>
      <c r="IJ176" s="229"/>
      <c r="IK176" s="229"/>
      <c r="IL176" s="229"/>
      <c r="IM176" s="229"/>
      <c r="IN176" s="229"/>
      <c r="IO176" s="229"/>
      <c r="IP176" s="229"/>
      <c r="IQ176" s="229"/>
      <c r="IR176" s="229"/>
      <c r="IS176" s="229"/>
      <c r="IT176" s="229"/>
      <c r="IU176" s="229"/>
      <c r="IV176" s="229"/>
    </row>
    <row r="177" spans="1:256" ht="18">
      <c r="A177" s="234" t="s">
        <v>395</v>
      </c>
      <c r="B177" s="241">
        <v>2127.8</v>
      </c>
      <c r="C177" s="241">
        <v>131303.49</v>
      </c>
      <c r="D177" s="244"/>
      <c r="E177" s="245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  <c r="CM177" s="229"/>
      <c r="CN177" s="229"/>
      <c r="CO177" s="229"/>
      <c r="CP177" s="229"/>
      <c r="CQ177" s="229"/>
      <c r="CR177" s="229"/>
      <c r="CS177" s="229"/>
      <c r="CT177" s="229"/>
      <c r="CU177" s="229"/>
      <c r="CV177" s="229"/>
      <c r="CW177" s="229"/>
      <c r="CX177" s="229"/>
      <c r="CY177" s="229"/>
      <c r="CZ177" s="229"/>
      <c r="DA177" s="229"/>
      <c r="DB177" s="229"/>
      <c r="DC177" s="229"/>
      <c r="DD177" s="229"/>
      <c r="DE177" s="229"/>
      <c r="DF177" s="229"/>
      <c r="DG177" s="229"/>
      <c r="DH177" s="229"/>
      <c r="DI177" s="229"/>
      <c r="DJ177" s="229"/>
      <c r="DK177" s="229"/>
      <c r="DL177" s="229"/>
      <c r="DM177" s="229"/>
      <c r="DN177" s="229"/>
      <c r="DO177" s="229"/>
      <c r="DP177" s="229"/>
      <c r="DQ177" s="229"/>
      <c r="DR177" s="229"/>
      <c r="DS177" s="229"/>
      <c r="DT177" s="229"/>
      <c r="DU177" s="229"/>
      <c r="DV177" s="229"/>
      <c r="DW177" s="229"/>
      <c r="DX177" s="229"/>
      <c r="DY177" s="229"/>
      <c r="DZ177" s="229"/>
      <c r="EA177" s="229"/>
      <c r="EB177" s="229"/>
      <c r="EC177" s="229"/>
      <c r="ED177" s="229"/>
      <c r="EE177" s="229"/>
      <c r="EF177" s="229"/>
      <c r="EG177" s="229"/>
      <c r="EH177" s="229"/>
      <c r="EI177" s="229"/>
      <c r="EJ177" s="229"/>
      <c r="EK177" s="229"/>
      <c r="EL177" s="229"/>
      <c r="EM177" s="229"/>
      <c r="EN177" s="229"/>
      <c r="EO177" s="229"/>
      <c r="EP177" s="229"/>
      <c r="EQ177" s="229"/>
      <c r="ER177" s="229"/>
      <c r="ES177" s="229"/>
      <c r="ET177" s="229"/>
      <c r="EU177" s="229"/>
      <c r="EV177" s="229"/>
      <c r="EW177" s="229"/>
      <c r="EX177" s="229"/>
      <c r="EY177" s="229"/>
      <c r="EZ177" s="229"/>
      <c r="FA177" s="229"/>
      <c r="FB177" s="229"/>
      <c r="FC177" s="229"/>
      <c r="FD177" s="229"/>
      <c r="FE177" s="229"/>
      <c r="FF177" s="229"/>
      <c r="FG177" s="229"/>
      <c r="FH177" s="229"/>
      <c r="FI177" s="229"/>
      <c r="FJ177" s="229"/>
      <c r="FK177" s="229"/>
      <c r="FL177" s="229"/>
      <c r="FM177" s="229"/>
      <c r="FN177" s="229"/>
      <c r="FO177" s="229"/>
      <c r="FP177" s="229"/>
      <c r="FQ177" s="229"/>
      <c r="FR177" s="229"/>
      <c r="FS177" s="229"/>
      <c r="FT177" s="229"/>
      <c r="FU177" s="229"/>
      <c r="FV177" s="229"/>
      <c r="FW177" s="229"/>
      <c r="FX177" s="229"/>
      <c r="FY177" s="229"/>
      <c r="FZ177" s="229"/>
      <c r="GA177" s="229"/>
      <c r="GB177" s="229"/>
      <c r="GC177" s="229"/>
      <c r="GD177" s="229"/>
      <c r="GE177" s="229"/>
      <c r="GF177" s="229"/>
      <c r="GG177" s="229"/>
      <c r="GH177" s="229"/>
      <c r="GI177" s="229"/>
      <c r="GJ177" s="229"/>
      <c r="GK177" s="229"/>
      <c r="GL177" s="229"/>
      <c r="GM177" s="229"/>
      <c r="GN177" s="229"/>
      <c r="GO177" s="229"/>
      <c r="GP177" s="229"/>
      <c r="GQ177" s="229"/>
      <c r="GR177" s="229"/>
      <c r="GS177" s="229"/>
      <c r="GT177" s="229"/>
      <c r="GU177" s="229"/>
      <c r="GV177" s="229"/>
      <c r="GW177" s="229"/>
      <c r="GX177" s="229"/>
      <c r="GY177" s="229"/>
      <c r="GZ177" s="229"/>
      <c r="HA177" s="229"/>
      <c r="HB177" s="229"/>
      <c r="HC177" s="229"/>
      <c r="HD177" s="229"/>
      <c r="HE177" s="229"/>
      <c r="HF177" s="229"/>
      <c r="HG177" s="229"/>
      <c r="HH177" s="229"/>
      <c r="HI177" s="229"/>
      <c r="HJ177" s="229"/>
      <c r="HK177" s="229"/>
      <c r="HL177" s="229"/>
      <c r="HM177" s="229"/>
      <c r="HN177" s="229"/>
      <c r="HO177" s="229"/>
      <c r="HP177" s="229"/>
      <c r="HQ177" s="229"/>
      <c r="HR177" s="229"/>
      <c r="HS177" s="229"/>
      <c r="HT177" s="229"/>
      <c r="HU177" s="229"/>
      <c r="HV177" s="229"/>
      <c r="HW177" s="229"/>
      <c r="HX177" s="229"/>
      <c r="HY177" s="229"/>
      <c r="HZ177" s="229"/>
      <c r="IA177" s="229"/>
      <c r="IB177" s="229"/>
      <c r="IC177" s="229"/>
      <c r="ID177" s="229"/>
      <c r="IE177" s="229"/>
      <c r="IF177" s="229"/>
      <c r="IG177" s="229"/>
      <c r="IH177" s="229"/>
      <c r="II177" s="229"/>
      <c r="IJ177" s="229"/>
      <c r="IK177" s="229"/>
      <c r="IL177" s="229"/>
      <c r="IM177" s="229"/>
      <c r="IN177" s="229"/>
      <c r="IO177" s="229"/>
      <c r="IP177" s="229"/>
      <c r="IQ177" s="229"/>
      <c r="IR177" s="229"/>
      <c r="IS177" s="229"/>
      <c r="IT177" s="229"/>
      <c r="IU177" s="229"/>
      <c r="IV177" s="229"/>
    </row>
    <row r="178" spans="1:256" ht="18">
      <c r="A178" s="234" t="s">
        <v>396</v>
      </c>
      <c r="B178" s="241">
        <v>11100</v>
      </c>
      <c r="C178" s="241">
        <v>4000</v>
      </c>
      <c r="D178" s="244"/>
      <c r="E178" s="245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  <c r="BW178" s="229"/>
      <c r="BX178" s="229"/>
      <c r="BY178" s="229"/>
      <c r="BZ178" s="229"/>
      <c r="CA178" s="229"/>
      <c r="CB178" s="229"/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  <c r="CM178" s="229"/>
      <c r="CN178" s="229"/>
      <c r="CO178" s="229"/>
      <c r="CP178" s="229"/>
      <c r="CQ178" s="229"/>
      <c r="CR178" s="229"/>
      <c r="CS178" s="229"/>
      <c r="CT178" s="229"/>
      <c r="CU178" s="229"/>
      <c r="CV178" s="229"/>
      <c r="CW178" s="229"/>
      <c r="CX178" s="229"/>
      <c r="CY178" s="229"/>
      <c r="CZ178" s="229"/>
      <c r="DA178" s="229"/>
      <c r="DB178" s="229"/>
      <c r="DC178" s="229"/>
      <c r="DD178" s="229"/>
      <c r="DE178" s="229"/>
      <c r="DF178" s="229"/>
      <c r="DG178" s="229"/>
      <c r="DH178" s="229"/>
      <c r="DI178" s="229"/>
      <c r="DJ178" s="229"/>
      <c r="DK178" s="229"/>
      <c r="DL178" s="229"/>
      <c r="DM178" s="229"/>
      <c r="DN178" s="229"/>
      <c r="DO178" s="229"/>
      <c r="DP178" s="229"/>
      <c r="DQ178" s="229"/>
      <c r="DR178" s="229"/>
      <c r="DS178" s="229"/>
      <c r="DT178" s="229"/>
      <c r="DU178" s="229"/>
      <c r="DV178" s="229"/>
      <c r="DW178" s="229"/>
      <c r="DX178" s="229"/>
      <c r="DY178" s="229"/>
      <c r="DZ178" s="229"/>
      <c r="EA178" s="229"/>
      <c r="EB178" s="229"/>
      <c r="EC178" s="229"/>
      <c r="ED178" s="229"/>
      <c r="EE178" s="229"/>
      <c r="EF178" s="229"/>
      <c r="EG178" s="229"/>
      <c r="EH178" s="229"/>
      <c r="EI178" s="229"/>
      <c r="EJ178" s="229"/>
      <c r="EK178" s="229"/>
      <c r="EL178" s="229"/>
      <c r="EM178" s="229"/>
      <c r="EN178" s="229"/>
      <c r="EO178" s="229"/>
      <c r="EP178" s="229"/>
      <c r="EQ178" s="229"/>
      <c r="ER178" s="229"/>
      <c r="ES178" s="229"/>
      <c r="ET178" s="229"/>
      <c r="EU178" s="229"/>
      <c r="EV178" s="229"/>
      <c r="EW178" s="229"/>
      <c r="EX178" s="229"/>
      <c r="EY178" s="229"/>
      <c r="EZ178" s="229"/>
      <c r="FA178" s="229"/>
      <c r="FB178" s="229"/>
      <c r="FC178" s="229"/>
      <c r="FD178" s="229"/>
      <c r="FE178" s="229"/>
      <c r="FF178" s="229"/>
      <c r="FG178" s="229"/>
      <c r="FH178" s="229"/>
      <c r="FI178" s="229"/>
      <c r="FJ178" s="229"/>
      <c r="FK178" s="229"/>
      <c r="FL178" s="229"/>
      <c r="FM178" s="229"/>
      <c r="FN178" s="229"/>
      <c r="FO178" s="229"/>
      <c r="FP178" s="229"/>
      <c r="FQ178" s="229"/>
      <c r="FR178" s="229"/>
      <c r="FS178" s="229"/>
      <c r="FT178" s="229"/>
      <c r="FU178" s="229"/>
      <c r="FV178" s="229"/>
      <c r="FW178" s="229"/>
      <c r="FX178" s="229"/>
      <c r="FY178" s="229"/>
      <c r="FZ178" s="229"/>
      <c r="GA178" s="229"/>
      <c r="GB178" s="229"/>
      <c r="GC178" s="229"/>
      <c r="GD178" s="229"/>
      <c r="GE178" s="229"/>
      <c r="GF178" s="229"/>
      <c r="GG178" s="229"/>
      <c r="GH178" s="229"/>
      <c r="GI178" s="229"/>
      <c r="GJ178" s="229"/>
      <c r="GK178" s="229"/>
      <c r="GL178" s="229"/>
      <c r="GM178" s="229"/>
      <c r="GN178" s="229"/>
      <c r="GO178" s="229"/>
      <c r="GP178" s="229"/>
      <c r="GQ178" s="229"/>
      <c r="GR178" s="229"/>
      <c r="GS178" s="229"/>
      <c r="GT178" s="229"/>
      <c r="GU178" s="229"/>
      <c r="GV178" s="229"/>
      <c r="GW178" s="229"/>
      <c r="GX178" s="229"/>
      <c r="GY178" s="229"/>
      <c r="GZ178" s="229"/>
      <c r="HA178" s="229"/>
      <c r="HB178" s="229"/>
      <c r="HC178" s="229"/>
      <c r="HD178" s="229"/>
      <c r="HE178" s="229"/>
      <c r="HF178" s="229"/>
      <c r="HG178" s="229"/>
      <c r="HH178" s="229"/>
      <c r="HI178" s="229"/>
      <c r="HJ178" s="229"/>
      <c r="HK178" s="229"/>
      <c r="HL178" s="229"/>
      <c r="HM178" s="229"/>
      <c r="HN178" s="229"/>
      <c r="HO178" s="229"/>
      <c r="HP178" s="229"/>
      <c r="HQ178" s="229"/>
      <c r="HR178" s="229"/>
      <c r="HS178" s="229"/>
      <c r="HT178" s="229"/>
      <c r="HU178" s="229"/>
      <c r="HV178" s="229"/>
      <c r="HW178" s="229"/>
      <c r="HX178" s="229"/>
      <c r="HY178" s="229"/>
      <c r="HZ178" s="229"/>
      <c r="IA178" s="229"/>
      <c r="IB178" s="229"/>
      <c r="IC178" s="229"/>
      <c r="ID178" s="229"/>
      <c r="IE178" s="229"/>
      <c r="IF178" s="229"/>
      <c r="IG178" s="229"/>
      <c r="IH178" s="229"/>
      <c r="II178" s="229"/>
      <c r="IJ178" s="229"/>
      <c r="IK178" s="229"/>
      <c r="IL178" s="229"/>
      <c r="IM178" s="229"/>
      <c r="IN178" s="229"/>
      <c r="IO178" s="229"/>
      <c r="IP178" s="229"/>
      <c r="IQ178" s="229"/>
      <c r="IR178" s="229"/>
      <c r="IS178" s="229"/>
      <c r="IT178" s="229"/>
      <c r="IU178" s="229"/>
      <c r="IV178" s="229"/>
    </row>
    <row r="179" spans="1:256" ht="18.75" thickBot="1">
      <c r="A179" s="237" t="s">
        <v>220</v>
      </c>
      <c r="B179" s="246">
        <f>SUM(B171:B178)</f>
        <v>11198921.42</v>
      </c>
      <c r="C179" s="246">
        <f>SUM(C171:C178)</f>
        <v>12776535.56</v>
      </c>
      <c r="D179" s="246">
        <f>C179-B179</f>
        <v>1577614.1400000006</v>
      </c>
      <c r="E179" s="247">
        <f>D179/B179</f>
        <v>0.1408719715795631</v>
      </c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  <c r="BW179" s="229"/>
      <c r="BX179" s="229"/>
      <c r="BY179" s="229"/>
      <c r="BZ179" s="229"/>
      <c r="CA179" s="229"/>
      <c r="CB179" s="229"/>
      <c r="CC179" s="229"/>
      <c r="CD179" s="229"/>
      <c r="CE179" s="229"/>
      <c r="CF179" s="229"/>
      <c r="CG179" s="229"/>
      <c r="CH179" s="229"/>
      <c r="CI179" s="229"/>
      <c r="CJ179" s="229"/>
      <c r="CK179" s="229"/>
      <c r="CL179" s="229"/>
      <c r="CM179" s="229"/>
      <c r="CN179" s="229"/>
      <c r="CO179" s="229"/>
      <c r="CP179" s="229"/>
      <c r="CQ179" s="229"/>
      <c r="CR179" s="229"/>
      <c r="CS179" s="229"/>
      <c r="CT179" s="229"/>
      <c r="CU179" s="229"/>
      <c r="CV179" s="229"/>
      <c r="CW179" s="229"/>
      <c r="CX179" s="229"/>
      <c r="CY179" s="229"/>
      <c r="CZ179" s="229"/>
      <c r="DA179" s="229"/>
      <c r="DB179" s="229"/>
      <c r="DC179" s="229"/>
      <c r="DD179" s="229"/>
      <c r="DE179" s="229"/>
      <c r="DF179" s="229"/>
      <c r="DG179" s="229"/>
      <c r="DH179" s="229"/>
      <c r="DI179" s="229"/>
      <c r="DJ179" s="229"/>
      <c r="DK179" s="229"/>
      <c r="DL179" s="229"/>
      <c r="DM179" s="229"/>
      <c r="DN179" s="229"/>
      <c r="DO179" s="229"/>
      <c r="DP179" s="229"/>
      <c r="DQ179" s="229"/>
      <c r="DR179" s="229"/>
      <c r="DS179" s="229"/>
      <c r="DT179" s="229"/>
      <c r="DU179" s="229"/>
      <c r="DV179" s="229"/>
      <c r="DW179" s="229"/>
      <c r="DX179" s="229"/>
      <c r="DY179" s="229"/>
      <c r="DZ179" s="229"/>
      <c r="EA179" s="229"/>
      <c r="EB179" s="229"/>
      <c r="EC179" s="229"/>
      <c r="ED179" s="229"/>
      <c r="EE179" s="229"/>
      <c r="EF179" s="229"/>
      <c r="EG179" s="229"/>
      <c r="EH179" s="229"/>
      <c r="EI179" s="229"/>
      <c r="EJ179" s="229"/>
      <c r="EK179" s="229"/>
      <c r="EL179" s="229"/>
      <c r="EM179" s="229"/>
      <c r="EN179" s="229"/>
      <c r="EO179" s="229"/>
      <c r="EP179" s="229"/>
      <c r="EQ179" s="229"/>
      <c r="ER179" s="229"/>
      <c r="ES179" s="229"/>
      <c r="ET179" s="229"/>
      <c r="EU179" s="229"/>
      <c r="EV179" s="229"/>
      <c r="EW179" s="229"/>
      <c r="EX179" s="229"/>
      <c r="EY179" s="229"/>
      <c r="EZ179" s="229"/>
      <c r="FA179" s="229"/>
      <c r="FB179" s="229"/>
      <c r="FC179" s="229"/>
      <c r="FD179" s="229"/>
      <c r="FE179" s="229"/>
      <c r="FF179" s="229"/>
      <c r="FG179" s="229"/>
      <c r="FH179" s="229"/>
      <c r="FI179" s="229"/>
      <c r="FJ179" s="229"/>
      <c r="FK179" s="229"/>
      <c r="FL179" s="229"/>
      <c r="FM179" s="229"/>
      <c r="FN179" s="229"/>
      <c r="FO179" s="229"/>
      <c r="FP179" s="229"/>
      <c r="FQ179" s="229"/>
      <c r="FR179" s="229"/>
      <c r="FS179" s="229"/>
      <c r="FT179" s="229"/>
      <c r="FU179" s="229"/>
      <c r="FV179" s="229"/>
      <c r="FW179" s="229"/>
      <c r="FX179" s="229"/>
      <c r="FY179" s="229"/>
      <c r="FZ179" s="229"/>
      <c r="GA179" s="229"/>
      <c r="GB179" s="229"/>
      <c r="GC179" s="229"/>
      <c r="GD179" s="229"/>
      <c r="GE179" s="229"/>
      <c r="GF179" s="229"/>
      <c r="GG179" s="229"/>
      <c r="GH179" s="229"/>
      <c r="GI179" s="229"/>
      <c r="GJ179" s="229"/>
      <c r="GK179" s="229"/>
      <c r="GL179" s="229"/>
      <c r="GM179" s="229"/>
      <c r="GN179" s="229"/>
      <c r="GO179" s="229"/>
      <c r="GP179" s="229"/>
      <c r="GQ179" s="229"/>
      <c r="GR179" s="229"/>
      <c r="GS179" s="229"/>
      <c r="GT179" s="229"/>
      <c r="GU179" s="229"/>
      <c r="GV179" s="229"/>
      <c r="GW179" s="229"/>
      <c r="GX179" s="229"/>
      <c r="GY179" s="229"/>
      <c r="GZ179" s="229"/>
      <c r="HA179" s="229"/>
      <c r="HB179" s="229"/>
      <c r="HC179" s="229"/>
      <c r="HD179" s="229"/>
      <c r="HE179" s="229"/>
      <c r="HF179" s="229"/>
      <c r="HG179" s="229"/>
      <c r="HH179" s="229"/>
      <c r="HI179" s="229"/>
      <c r="HJ179" s="229"/>
      <c r="HK179" s="229"/>
      <c r="HL179" s="229"/>
      <c r="HM179" s="229"/>
      <c r="HN179" s="229"/>
      <c r="HO179" s="229"/>
      <c r="HP179" s="229"/>
      <c r="HQ179" s="229"/>
      <c r="HR179" s="229"/>
      <c r="HS179" s="229"/>
      <c r="HT179" s="229"/>
      <c r="HU179" s="229"/>
      <c r="HV179" s="229"/>
      <c r="HW179" s="229"/>
      <c r="HX179" s="229"/>
      <c r="HY179" s="229"/>
      <c r="HZ179" s="229"/>
      <c r="IA179" s="229"/>
      <c r="IB179" s="229"/>
      <c r="IC179" s="229"/>
      <c r="ID179" s="229"/>
      <c r="IE179" s="229"/>
      <c r="IF179" s="229"/>
      <c r="IG179" s="229"/>
      <c r="IH179" s="229"/>
      <c r="II179" s="229"/>
      <c r="IJ179" s="229"/>
      <c r="IK179" s="229"/>
      <c r="IL179" s="229"/>
      <c r="IM179" s="229"/>
      <c r="IN179" s="229"/>
      <c r="IO179" s="229"/>
      <c r="IP179" s="229"/>
      <c r="IQ179" s="229"/>
      <c r="IR179" s="229"/>
      <c r="IS179" s="229"/>
      <c r="IT179" s="229"/>
      <c r="IU179" s="229"/>
      <c r="IV179" s="229"/>
    </row>
    <row r="180" spans="1:256" ht="18.75" thickTop="1">
      <c r="A180" s="233" t="s">
        <v>397</v>
      </c>
      <c r="B180" s="241">
        <v>51068</v>
      </c>
      <c r="C180" s="241">
        <v>54939</v>
      </c>
      <c r="D180" s="244"/>
      <c r="E180" s="245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  <c r="BW180" s="229"/>
      <c r="BX180" s="229"/>
      <c r="BY180" s="229"/>
      <c r="BZ180" s="229"/>
      <c r="CA180" s="229"/>
      <c r="CB180" s="229"/>
      <c r="CC180" s="229"/>
      <c r="CD180" s="229"/>
      <c r="CE180" s="229"/>
      <c r="CF180" s="229"/>
      <c r="CG180" s="229"/>
      <c r="CH180" s="229"/>
      <c r="CI180" s="229"/>
      <c r="CJ180" s="229"/>
      <c r="CK180" s="229"/>
      <c r="CL180" s="229"/>
      <c r="CM180" s="229"/>
      <c r="CN180" s="229"/>
      <c r="CO180" s="229"/>
      <c r="CP180" s="229"/>
      <c r="CQ180" s="229"/>
      <c r="CR180" s="229"/>
      <c r="CS180" s="229"/>
      <c r="CT180" s="229"/>
      <c r="CU180" s="229"/>
      <c r="CV180" s="229"/>
      <c r="CW180" s="229"/>
      <c r="CX180" s="229"/>
      <c r="CY180" s="229"/>
      <c r="CZ180" s="229"/>
      <c r="DA180" s="229"/>
      <c r="DB180" s="229"/>
      <c r="DC180" s="229"/>
      <c r="DD180" s="229"/>
      <c r="DE180" s="229"/>
      <c r="DF180" s="229"/>
      <c r="DG180" s="229"/>
      <c r="DH180" s="229"/>
      <c r="DI180" s="229"/>
      <c r="DJ180" s="229"/>
      <c r="DK180" s="229"/>
      <c r="DL180" s="229"/>
      <c r="DM180" s="229"/>
      <c r="DN180" s="229"/>
      <c r="DO180" s="229"/>
      <c r="DP180" s="229"/>
      <c r="DQ180" s="229"/>
      <c r="DR180" s="229"/>
      <c r="DS180" s="229"/>
      <c r="DT180" s="229"/>
      <c r="DU180" s="229"/>
      <c r="DV180" s="229"/>
      <c r="DW180" s="229"/>
      <c r="DX180" s="229"/>
      <c r="DY180" s="229"/>
      <c r="DZ180" s="229"/>
      <c r="EA180" s="229"/>
      <c r="EB180" s="229"/>
      <c r="EC180" s="229"/>
      <c r="ED180" s="229"/>
      <c r="EE180" s="229"/>
      <c r="EF180" s="229"/>
      <c r="EG180" s="229"/>
      <c r="EH180" s="229"/>
      <c r="EI180" s="229"/>
      <c r="EJ180" s="229"/>
      <c r="EK180" s="229"/>
      <c r="EL180" s="229"/>
      <c r="EM180" s="229"/>
      <c r="EN180" s="229"/>
      <c r="EO180" s="229"/>
      <c r="EP180" s="229"/>
      <c r="EQ180" s="229"/>
      <c r="ER180" s="229"/>
      <c r="ES180" s="229"/>
      <c r="ET180" s="229"/>
      <c r="EU180" s="229"/>
      <c r="EV180" s="229"/>
      <c r="EW180" s="229"/>
      <c r="EX180" s="229"/>
      <c r="EY180" s="229"/>
      <c r="EZ180" s="229"/>
      <c r="FA180" s="229"/>
      <c r="FB180" s="229"/>
      <c r="FC180" s="229"/>
      <c r="FD180" s="229"/>
      <c r="FE180" s="229"/>
      <c r="FF180" s="229"/>
      <c r="FG180" s="229"/>
      <c r="FH180" s="229"/>
      <c r="FI180" s="229"/>
      <c r="FJ180" s="229"/>
      <c r="FK180" s="229"/>
      <c r="FL180" s="229"/>
      <c r="FM180" s="229"/>
      <c r="FN180" s="229"/>
      <c r="FO180" s="229"/>
      <c r="FP180" s="229"/>
      <c r="FQ180" s="229"/>
      <c r="FR180" s="229"/>
      <c r="FS180" s="229"/>
      <c r="FT180" s="229"/>
      <c r="FU180" s="229"/>
      <c r="FV180" s="229"/>
      <c r="FW180" s="229"/>
      <c r="FX180" s="229"/>
      <c r="FY180" s="229"/>
      <c r="FZ180" s="229"/>
      <c r="GA180" s="229"/>
      <c r="GB180" s="229"/>
      <c r="GC180" s="229"/>
      <c r="GD180" s="229"/>
      <c r="GE180" s="229"/>
      <c r="GF180" s="229"/>
      <c r="GG180" s="229"/>
      <c r="GH180" s="229"/>
      <c r="GI180" s="229"/>
      <c r="GJ180" s="229"/>
      <c r="GK180" s="229"/>
      <c r="GL180" s="229"/>
      <c r="GM180" s="229"/>
      <c r="GN180" s="229"/>
      <c r="GO180" s="229"/>
      <c r="GP180" s="229"/>
      <c r="GQ180" s="229"/>
      <c r="GR180" s="229"/>
      <c r="GS180" s="229"/>
      <c r="GT180" s="229"/>
      <c r="GU180" s="229"/>
      <c r="GV180" s="229"/>
      <c r="GW180" s="229"/>
      <c r="GX180" s="229"/>
      <c r="GY180" s="229"/>
      <c r="GZ180" s="229"/>
      <c r="HA180" s="229"/>
      <c r="HB180" s="229"/>
      <c r="HC180" s="229"/>
      <c r="HD180" s="229"/>
      <c r="HE180" s="229"/>
      <c r="HF180" s="229"/>
      <c r="HG180" s="229"/>
      <c r="HH180" s="229"/>
      <c r="HI180" s="229"/>
      <c r="HJ180" s="229"/>
      <c r="HK180" s="229"/>
      <c r="HL180" s="229"/>
      <c r="HM180" s="229"/>
      <c r="HN180" s="229"/>
      <c r="HO180" s="229"/>
      <c r="HP180" s="229"/>
      <c r="HQ180" s="229"/>
      <c r="HR180" s="229"/>
      <c r="HS180" s="229"/>
      <c r="HT180" s="229"/>
      <c r="HU180" s="229"/>
      <c r="HV180" s="229"/>
      <c r="HW180" s="229"/>
      <c r="HX180" s="229"/>
      <c r="HY180" s="229"/>
      <c r="HZ180" s="229"/>
      <c r="IA180" s="229"/>
      <c r="IB180" s="229"/>
      <c r="IC180" s="229"/>
      <c r="ID180" s="229"/>
      <c r="IE180" s="229"/>
      <c r="IF180" s="229"/>
      <c r="IG180" s="229"/>
      <c r="IH180" s="229"/>
      <c r="II180" s="229"/>
      <c r="IJ180" s="229"/>
      <c r="IK180" s="229"/>
      <c r="IL180" s="229"/>
      <c r="IM180" s="229"/>
      <c r="IN180" s="229"/>
      <c r="IO180" s="229"/>
      <c r="IP180" s="229"/>
      <c r="IQ180" s="229"/>
      <c r="IR180" s="229"/>
      <c r="IS180" s="229"/>
      <c r="IT180" s="229"/>
      <c r="IU180" s="229"/>
      <c r="IV180" s="229"/>
    </row>
    <row r="181" spans="1:256" ht="18.75" thickBot="1">
      <c r="A181" s="237" t="s">
        <v>220</v>
      </c>
      <c r="B181" s="246">
        <f>SUM(B180)</f>
        <v>51068</v>
      </c>
      <c r="C181" s="246">
        <v>54939</v>
      </c>
      <c r="D181" s="246">
        <f>C181-B181</f>
        <v>3871</v>
      </c>
      <c r="E181" s="247">
        <f>D181/B181</f>
        <v>0.07580089292707762</v>
      </c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  <c r="BW181" s="229"/>
      <c r="BX181" s="229"/>
      <c r="BY181" s="229"/>
      <c r="BZ181" s="229"/>
      <c r="CA181" s="229"/>
      <c r="CB181" s="229"/>
      <c r="CC181" s="229"/>
      <c r="CD181" s="229"/>
      <c r="CE181" s="229"/>
      <c r="CF181" s="229"/>
      <c r="CG181" s="229"/>
      <c r="CH181" s="229"/>
      <c r="CI181" s="229"/>
      <c r="CJ181" s="229"/>
      <c r="CK181" s="229"/>
      <c r="CL181" s="229"/>
      <c r="CM181" s="229"/>
      <c r="CN181" s="229"/>
      <c r="CO181" s="229"/>
      <c r="CP181" s="229"/>
      <c r="CQ181" s="229"/>
      <c r="CR181" s="229"/>
      <c r="CS181" s="229"/>
      <c r="CT181" s="229"/>
      <c r="CU181" s="229"/>
      <c r="CV181" s="229"/>
      <c r="CW181" s="229"/>
      <c r="CX181" s="229"/>
      <c r="CY181" s="229"/>
      <c r="CZ181" s="229"/>
      <c r="DA181" s="229"/>
      <c r="DB181" s="229"/>
      <c r="DC181" s="229"/>
      <c r="DD181" s="229"/>
      <c r="DE181" s="229"/>
      <c r="DF181" s="229"/>
      <c r="DG181" s="229"/>
      <c r="DH181" s="229"/>
      <c r="DI181" s="229"/>
      <c r="DJ181" s="229"/>
      <c r="DK181" s="229"/>
      <c r="DL181" s="229"/>
      <c r="DM181" s="229"/>
      <c r="DN181" s="229"/>
      <c r="DO181" s="229"/>
      <c r="DP181" s="229"/>
      <c r="DQ181" s="229"/>
      <c r="DR181" s="229"/>
      <c r="DS181" s="229"/>
      <c r="DT181" s="229"/>
      <c r="DU181" s="229"/>
      <c r="DV181" s="229"/>
      <c r="DW181" s="229"/>
      <c r="DX181" s="229"/>
      <c r="DY181" s="229"/>
      <c r="DZ181" s="229"/>
      <c r="EA181" s="229"/>
      <c r="EB181" s="229"/>
      <c r="EC181" s="229"/>
      <c r="ED181" s="229"/>
      <c r="EE181" s="229"/>
      <c r="EF181" s="229"/>
      <c r="EG181" s="229"/>
      <c r="EH181" s="229"/>
      <c r="EI181" s="229"/>
      <c r="EJ181" s="229"/>
      <c r="EK181" s="229"/>
      <c r="EL181" s="229"/>
      <c r="EM181" s="229"/>
      <c r="EN181" s="229"/>
      <c r="EO181" s="229"/>
      <c r="EP181" s="229"/>
      <c r="EQ181" s="229"/>
      <c r="ER181" s="229"/>
      <c r="ES181" s="229"/>
      <c r="ET181" s="229"/>
      <c r="EU181" s="229"/>
      <c r="EV181" s="229"/>
      <c r="EW181" s="229"/>
      <c r="EX181" s="229"/>
      <c r="EY181" s="229"/>
      <c r="EZ181" s="229"/>
      <c r="FA181" s="229"/>
      <c r="FB181" s="229"/>
      <c r="FC181" s="229"/>
      <c r="FD181" s="229"/>
      <c r="FE181" s="229"/>
      <c r="FF181" s="229"/>
      <c r="FG181" s="229"/>
      <c r="FH181" s="229"/>
      <c r="FI181" s="229"/>
      <c r="FJ181" s="229"/>
      <c r="FK181" s="229"/>
      <c r="FL181" s="229"/>
      <c r="FM181" s="229"/>
      <c r="FN181" s="229"/>
      <c r="FO181" s="229"/>
      <c r="FP181" s="229"/>
      <c r="FQ181" s="229"/>
      <c r="FR181" s="229"/>
      <c r="FS181" s="229"/>
      <c r="FT181" s="229"/>
      <c r="FU181" s="229"/>
      <c r="FV181" s="229"/>
      <c r="FW181" s="229"/>
      <c r="FX181" s="229"/>
      <c r="FY181" s="229"/>
      <c r="FZ181" s="229"/>
      <c r="GA181" s="229"/>
      <c r="GB181" s="229"/>
      <c r="GC181" s="229"/>
      <c r="GD181" s="229"/>
      <c r="GE181" s="229"/>
      <c r="GF181" s="229"/>
      <c r="GG181" s="229"/>
      <c r="GH181" s="229"/>
      <c r="GI181" s="229"/>
      <c r="GJ181" s="229"/>
      <c r="GK181" s="229"/>
      <c r="GL181" s="229"/>
      <c r="GM181" s="229"/>
      <c r="GN181" s="229"/>
      <c r="GO181" s="229"/>
      <c r="GP181" s="229"/>
      <c r="GQ181" s="229"/>
      <c r="GR181" s="229"/>
      <c r="GS181" s="229"/>
      <c r="GT181" s="229"/>
      <c r="GU181" s="229"/>
      <c r="GV181" s="229"/>
      <c r="GW181" s="229"/>
      <c r="GX181" s="229"/>
      <c r="GY181" s="229"/>
      <c r="GZ181" s="229"/>
      <c r="HA181" s="229"/>
      <c r="HB181" s="229"/>
      <c r="HC181" s="229"/>
      <c r="HD181" s="229"/>
      <c r="HE181" s="229"/>
      <c r="HF181" s="229"/>
      <c r="HG181" s="229"/>
      <c r="HH181" s="229"/>
      <c r="HI181" s="229"/>
      <c r="HJ181" s="229"/>
      <c r="HK181" s="229"/>
      <c r="HL181" s="229"/>
      <c r="HM181" s="229"/>
      <c r="HN181" s="229"/>
      <c r="HO181" s="229"/>
      <c r="HP181" s="229"/>
      <c r="HQ181" s="229"/>
      <c r="HR181" s="229"/>
      <c r="HS181" s="229"/>
      <c r="HT181" s="229"/>
      <c r="HU181" s="229"/>
      <c r="HV181" s="229"/>
      <c r="HW181" s="229"/>
      <c r="HX181" s="229"/>
      <c r="HY181" s="229"/>
      <c r="HZ181" s="229"/>
      <c r="IA181" s="229"/>
      <c r="IB181" s="229"/>
      <c r="IC181" s="229"/>
      <c r="ID181" s="229"/>
      <c r="IE181" s="229"/>
      <c r="IF181" s="229"/>
      <c r="IG181" s="229"/>
      <c r="IH181" s="229"/>
      <c r="II181" s="229"/>
      <c r="IJ181" s="229"/>
      <c r="IK181" s="229"/>
      <c r="IL181" s="229"/>
      <c r="IM181" s="229"/>
      <c r="IN181" s="229"/>
      <c r="IO181" s="229"/>
      <c r="IP181" s="229"/>
      <c r="IQ181" s="229"/>
      <c r="IR181" s="229"/>
      <c r="IS181" s="229"/>
      <c r="IT181" s="229"/>
      <c r="IU181" s="229"/>
      <c r="IV181" s="229"/>
    </row>
    <row r="182" spans="1:256" ht="18.75" thickTop="1">
      <c r="A182" s="233" t="s">
        <v>398</v>
      </c>
      <c r="B182" s="241">
        <v>46276.13</v>
      </c>
      <c r="C182" s="241">
        <v>22029.73</v>
      </c>
      <c r="D182" s="244"/>
      <c r="E182" s="245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  <c r="BW182" s="229"/>
      <c r="BX182" s="229"/>
      <c r="BY182" s="229"/>
      <c r="BZ182" s="229"/>
      <c r="CA182" s="229"/>
      <c r="CB182" s="229"/>
      <c r="CC182" s="229"/>
      <c r="CD182" s="229"/>
      <c r="CE182" s="229"/>
      <c r="CF182" s="229"/>
      <c r="CG182" s="229"/>
      <c r="CH182" s="229"/>
      <c r="CI182" s="229"/>
      <c r="CJ182" s="229"/>
      <c r="CK182" s="229"/>
      <c r="CL182" s="229"/>
      <c r="CM182" s="229"/>
      <c r="CN182" s="229"/>
      <c r="CO182" s="229"/>
      <c r="CP182" s="229"/>
      <c r="CQ182" s="229"/>
      <c r="CR182" s="229"/>
      <c r="CS182" s="229"/>
      <c r="CT182" s="229"/>
      <c r="CU182" s="229"/>
      <c r="CV182" s="229"/>
      <c r="CW182" s="229"/>
      <c r="CX182" s="229"/>
      <c r="CY182" s="229"/>
      <c r="CZ182" s="229"/>
      <c r="DA182" s="229"/>
      <c r="DB182" s="229"/>
      <c r="DC182" s="229"/>
      <c r="DD182" s="229"/>
      <c r="DE182" s="229"/>
      <c r="DF182" s="229"/>
      <c r="DG182" s="229"/>
      <c r="DH182" s="229"/>
      <c r="DI182" s="229"/>
      <c r="DJ182" s="229"/>
      <c r="DK182" s="229"/>
      <c r="DL182" s="229"/>
      <c r="DM182" s="229"/>
      <c r="DN182" s="229"/>
      <c r="DO182" s="229"/>
      <c r="DP182" s="229"/>
      <c r="DQ182" s="229"/>
      <c r="DR182" s="229"/>
      <c r="DS182" s="229"/>
      <c r="DT182" s="229"/>
      <c r="DU182" s="229"/>
      <c r="DV182" s="229"/>
      <c r="DW182" s="229"/>
      <c r="DX182" s="229"/>
      <c r="DY182" s="229"/>
      <c r="DZ182" s="229"/>
      <c r="EA182" s="229"/>
      <c r="EB182" s="229"/>
      <c r="EC182" s="229"/>
      <c r="ED182" s="229"/>
      <c r="EE182" s="229"/>
      <c r="EF182" s="229"/>
      <c r="EG182" s="229"/>
      <c r="EH182" s="229"/>
      <c r="EI182" s="229"/>
      <c r="EJ182" s="229"/>
      <c r="EK182" s="229"/>
      <c r="EL182" s="229"/>
      <c r="EM182" s="229"/>
      <c r="EN182" s="229"/>
      <c r="EO182" s="229"/>
      <c r="EP182" s="229"/>
      <c r="EQ182" s="229"/>
      <c r="ER182" s="229"/>
      <c r="ES182" s="229"/>
      <c r="ET182" s="229"/>
      <c r="EU182" s="229"/>
      <c r="EV182" s="229"/>
      <c r="EW182" s="229"/>
      <c r="EX182" s="229"/>
      <c r="EY182" s="229"/>
      <c r="EZ182" s="229"/>
      <c r="FA182" s="229"/>
      <c r="FB182" s="229"/>
      <c r="FC182" s="229"/>
      <c r="FD182" s="229"/>
      <c r="FE182" s="229"/>
      <c r="FF182" s="229"/>
      <c r="FG182" s="229"/>
      <c r="FH182" s="229"/>
      <c r="FI182" s="229"/>
      <c r="FJ182" s="229"/>
      <c r="FK182" s="229"/>
      <c r="FL182" s="229"/>
      <c r="FM182" s="229"/>
      <c r="FN182" s="229"/>
      <c r="FO182" s="229"/>
      <c r="FP182" s="229"/>
      <c r="FQ182" s="229"/>
      <c r="FR182" s="229"/>
      <c r="FS182" s="229"/>
      <c r="FT182" s="229"/>
      <c r="FU182" s="229"/>
      <c r="FV182" s="229"/>
      <c r="FW182" s="229"/>
      <c r="FX182" s="229"/>
      <c r="FY182" s="229"/>
      <c r="FZ182" s="229"/>
      <c r="GA182" s="229"/>
      <c r="GB182" s="229"/>
      <c r="GC182" s="229"/>
      <c r="GD182" s="229"/>
      <c r="GE182" s="229"/>
      <c r="GF182" s="229"/>
      <c r="GG182" s="229"/>
      <c r="GH182" s="229"/>
      <c r="GI182" s="229"/>
      <c r="GJ182" s="229"/>
      <c r="GK182" s="229"/>
      <c r="GL182" s="229"/>
      <c r="GM182" s="229"/>
      <c r="GN182" s="229"/>
      <c r="GO182" s="229"/>
      <c r="GP182" s="229"/>
      <c r="GQ182" s="229"/>
      <c r="GR182" s="229"/>
      <c r="GS182" s="229"/>
      <c r="GT182" s="229"/>
      <c r="GU182" s="229"/>
      <c r="GV182" s="229"/>
      <c r="GW182" s="229"/>
      <c r="GX182" s="229"/>
      <c r="GY182" s="229"/>
      <c r="GZ182" s="229"/>
      <c r="HA182" s="229"/>
      <c r="HB182" s="229"/>
      <c r="HC182" s="229"/>
      <c r="HD182" s="229"/>
      <c r="HE182" s="229"/>
      <c r="HF182" s="229"/>
      <c r="HG182" s="229"/>
      <c r="HH182" s="229"/>
      <c r="HI182" s="229"/>
      <c r="HJ182" s="229"/>
      <c r="HK182" s="229"/>
      <c r="HL182" s="229"/>
      <c r="HM182" s="229"/>
      <c r="HN182" s="229"/>
      <c r="HO182" s="229"/>
      <c r="HP182" s="229"/>
      <c r="HQ182" s="229"/>
      <c r="HR182" s="229"/>
      <c r="HS182" s="229"/>
      <c r="HT182" s="229"/>
      <c r="HU182" s="229"/>
      <c r="HV182" s="229"/>
      <c r="HW182" s="229"/>
      <c r="HX182" s="229"/>
      <c r="HY182" s="229"/>
      <c r="HZ182" s="229"/>
      <c r="IA182" s="229"/>
      <c r="IB182" s="229"/>
      <c r="IC182" s="229"/>
      <c r="ID182" s="229"/>
      <c r="IE182" s="229"/>
      <c r="IF182" s="229"/>
      <c r="IG182" s="229"/>
      <c r="IH182" s="229"/>
      <c r="II182" s="229"/>
      <c r="IJ182" s="229"/>
      <c r="IK182" s="229"/>
      <c r="IL182" s="229"/>
      <c r="IM182" s="229"/>
      <c r="IN182" s="229"/>
      <c r="IO182" s="229"/>
      <c r="IP182" s="229"/>
      <c r="IQ182" s="229"/>
      <c r="IR182" s="229"/>
      <c r="IS182" s="229"/>
      <c r="IT182" s="229"/>
      <c r="IU182" s="229"/>
      <c r="IV182" s="229"/>
    </row>
    <row r="183" spans="1:256" ht="18.75" thickBot="1">
      <c r="A183" s="237" t="s">
        <v>220</v>
      </c>
      <c r="B183" s="246">
        <f>SUM(B182)</f>
        <v>46276.13</v>
      </c>
      <c r="C183" s="246">
        <f>SUM(C182)</f>
        <v>22029.73</v>
      </c>
      <c r="D183" s="246">
        <f>C183-B183</f>
        <v>-24246.399999999998</v>
      </c>
      <c r="E183" s="247">
        <f>D183/B183</f>
        <v>-0.5239504686325326</v>
      </c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29"/>
      <c r="CH183" s="229"/>
      <c r="CI183" s="229"/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29"/>
      <c r="CU183" s="229"/>
      <c r="CV183" s="229"/>
      <c r="CW183" s="229"/>
      <c r="CX183" s="229"/>
      <c r="CY183" s="229"/>
      <c r="CZ183" s="229"/>
      <c r="DA183" s="229"/>
      <c r="DB183" s="229"/>
      <c r="DC183" s="229"/>
      <c r="DD183" s="229"/>
      <c r="DE183" s="229"/>
      <c r="DF183" s="229"/>
      <c r="DG183" s="229"/>
      <c r="DH183" s="229"/>
      <c r="DI183" s="229"/>
      <c r="DJ183" s="229"/>
      <c r="DK183" s="229"/>
      <c r="DL183" s="229"/>
      <c r="DM183" s="229"/>
      <c r="DN183" s="229"/>
      <c r="DO183" s="229"/>
      <c r="DP183" s="229"/>
      <c r="DQ183" s="229"/>
      <c r="DR183" s="229"/>
      <c r="DS183" s="229"/>
      <c r="DT183" s="229"/>
      <c r="DU183" s="229"/>
      <c r="DV183" s="229"/>
      <c r="DW183" s="229"/>
      <c r="DX183" s="229"/>
      <c r="DY183" s="229"/>
      <c r="DZ183" s="229"/>
      <c r="EA183" s="229"/>
      <c r="EB183" s="229"/>
      <c r="EC183" s="229"/>
      <c r="ED183" s="229"/>
      <c r="EE183" s="229"/>
      <c r="EF183" s="229"/>
      <c r="EG183" s="229"/>
      <c r="EH183" s="229"/>
      <c r="EI183" s="229"/>
      <c r="EJ183" s="229"/>
      <c r="EK183" s="229"/>
      <c r="EL183" s="229"/>
      <c r="EM183" s="229"/>
      <c r="EN183" s="229"/>
      <c r="EO183" s="229"/>
      <c r="EP183" s="229"/>
      <c r="EQ183" s="229"/>
      <c r="ER183" s="229"/>
      <c r="ES183" s="229"/>
      <c r="ET183" s="229"/>
      <c r="EU183" s="229"/>
      <c r="EV183" s="229"/>
      <c r="EW183" s="229"/>
      <c r="EX183" s="229"/>
      <c r="EY183" s="229"/>
      <c r="EZ183" s="229"/>
      <c r="FA183" s="229"/>
      <c r="FB183" s="229"/>
      <c r="FC183" s="229"/>
      <c r="FD183" s="229"/>
      <c r="FE183" s="229"/>
      <c r="FF183" s="229"/>
      <c r="FG183" s="229"/>
      <c r="FH183" s="229"/>
      <c r="FI183" s="229"/>
      <c r="FJ183" s="229"/>
      <c r="FK183" s="229"/>
      <c r="FL183" s="229"/>
      <c r="FM183" s="229"/>
      <c r="FN183" s="229"/>
      <c r="FO183" s="229"/>
      <c r="FP183" s="229"/>
      <c r="FQ183" s="229"/>
      <c r="FR183" s="229"/>
      <c r="FS183" s="229"/>
      <c r="FT183" s="229"/>
      <c r="FU183" s="229"/>
      <c r="FV183" s="229"/>
      <c r="FW183" s="229"/>
      <c r="FX183" s="229"/>
      <c r="FY183" s="229"/>
      <c r="FZ183" s="229"/>
      <c r="GA183" s="229"/>
      <c r="GB183" s="229"/>
      <c r="GC183" s="229"/>
      <c r="GD183" s="229"/>
      <c r="GE183" s="229"/>
      <c r="GF183" s="229"/>
      <c r="GG183" s="229"/>
      <c r="GH183" s="229"/>
      <c r="GI183" s="229"/>
      <c r="GJ183" s="229"/>
      <c r="GK183" s="229"/>
      <c r="GL183" s="229"/>
      <c r="GM183" s="229"/>
      <c r="GN183" s="229"/>
      <c r="GO183" s="229"/>
      <c r="GP183" s="229"/>
      <c r="GQ183" s="229"/>
      <c r="GR183" s="229"/>
      <c r="GS183" s="229"/>
      <c r="GT183" s="229"/>
      <c r="GU183" s="229"/>
      <c r="GV183" s="229"/>
      <c r="GW183" s="229"/>
      <c r="GX183" s="229"/>
      <c r="GY183" s="229"/>
      <c r="GZ183" s="229"/>
      <c r="HA183" s="229"/>
      <c r="HB183" s="229"/>
      <c r="HC183" s="229"/>
      <c r="HD183" s="229"/>
      <c r="HE183" s="229"/>
      <c r="HF183" s="229"/>
      <c r="HG183" s="229"/>
      <c r="HH183" s="229"/>
      <c r="HI183" s="229"/>
      <c r="HJ183" s="229"/>
      <c r="HK183" s="229"/>
      <c r="HL183" s="229"/>
      <c r="HM183" s="229"/>
      <c r="HN183" s="229"/>
      <c r="HO183" s="229"/>
      <c r="HP183" s="229"/>
      <c r="HQ183" s="229"/>
      <c r="HR183" s="229"/>
      <c r="HS183" s="229"/>
      <c r="HT183" s="229"/>
      <c r="HU183" s="229"/>
      <c r="HV183" s="229"/>
      <c r="HW183" s="229"/>
      <c r="HX183" s="229"/>
      <c r="HY183" s="229"/>
      <c r="HZ183" s="229"/>
      <c r="IA183" s="229"/>
      <c r="IB183" s="229"/>
      <c r="IC183" s="229"/>
      <c r="ID183" s="229"/>
      <c r="IE183" s="229"/>
      <c r="IF183" s="229"/>
      <c r="IG183" s="229"/>
      <c r="IH183" s="229"/>
      <c r="II183" s="229"/>
      <c r="IJ183" s="229"/>
      <c r="IK183" s="229"/>
      <c r="IL183" s="229"/>
      <c r="IM183" s="229"/>
      <c r="IN183" s="229"/>
      <c r="IO183" s="229"/>
      <c r="IP183" s="229"/>
      <c r="IQ183" s="229"/>
      <c r="IR183" s="229"/>
      <c r="IS183" s="229"/>
      <c r="IT183" s="229"/>
      <c r="IU183" s="229"/>
      <c r="IV183" s="229"/>
    </row>
    <row r="184" spans="1:256" ht="19.5" thickBot="1" thickTop="1">
      <c r="A184" s="252" t="s">
        <v>399</v>
      </c>
      <c r="B184" s="252">
        <f>B7+B10+B15+B24+B33+B38+B48+B64+B82+B84+B88+B95+B123+B143+B163+B167+B169+B179+B181+B183</f>
        <v>735311752.0799999</v>
      </c>
      <c r="C184" s="252">
        <f>C7+C10+C15+C24+C33+C38+C48+C64+C82+C84+C88+C95+C123+C143+C163+C167+C169+C179+C181+C183</f>
        <v>751909600.6199999</v>
      </c>
      <c r="D184" s="252">
        <f>C184-B184</f>
        <v>16597848.539999962</v>
      </c>
      <c r="E184" s="253">
        <f>D184/B184</f>
        <v>0.022572532661213555</v>
      </c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  <c r="BW184" s="229"/>
      <c r="BX184" s="229"/>
      <c r="BY184" s="229"/>
      <c r="BZ184" s="229"/>
      <c r="CA184" s="229"/>
      <c r="CB184" s="229"/>
      <c r="CC184" s="229"/>
      <c r="CD184" s="229"/>
      <c r="CE184" s="229"/>
      <c r="CF184" s="229"/>
      <c r="CG184" s="229"/>
      <c r="CH184" s="229"/>
      <c r="CI184" s="229"/>
      <c r="CJ184" s="229"/>
      <c r="CK184" s="229"/>
      <c r="CL184" s="229"/>
      <c r="CM184" s="229"/>
      <c r="CN184" s="229"/>
      <c r="CO184" s="229"/>
      <c r="CP184" s="229"/>
      <c r="CQ184" s="229"/>
      <c r="CR184" s="229"/>
      <c r="CS184" s="229"/>
      <c r="CT184" s="229"/>
      <c r="CU184" s="229"/>
      <c r="CV184" s="229"/>
      <c r="CW184" s="229"/>
      <c r="CX184" s="229"/>
      <c r="CY184" s="229"/>
      <c r="CZ184" s="229"/>
      <c r="DA184" s="229"/>
      <c r="DB184" s="229"/>
      <c r="DC184" s="229"/>
      <c r="DD184" s="229"/>
      <c r="DE184" s="229"/>
      <c r="DF184" s="229"/>
      <c r="DG184" s="229"/>
      <c r="DH184" s="229"/>
      <c r="DI184" s="229"/>
      <c r="DJ184" s="229"/>
      <c r="DK184" s="229"/>
      <c r="DL184" s="229"/>
      <c r="DM184" s="229"/>
      <c r="DN184" s="229"/>
      <c r="DO184" s="229"/>
      <c r="DP184" s="229"/>
      <c r="DQ184" s="229"/>
      <c r="DR184" s="229"/>
      <c r="DS184" s="229"/>
      <c r="DT184" s="229"/>
      <c r="DU184" s="229"/>
      <c r="DV184" s="229"/>
      <c r="DW184" s="229"/>
      <c r="DX184" s="229"/>
      <c r="DY184" s="229"/>
      <c r="DZ184" s="229"/>
      <c r="EA184" s="229"/>
      <c r="EB184" s="229"/>
      <c r="EC184" s="229"/>
      <c r="ED184" s="229"/>
      <c r="EE184" s="229"/>
      <c r="EF184" s="229"/>
      <c r="EG184" s="229"/>
      <c r="EH184" s="229"/>
      <c r="EI184" s="229"/>
      <c r="EJ184" s="229"/>
      <c r="EK184" s="229"/>
      <c r="EL184" s="229"/>
      <c r="EM184" s="229"/>
      <c r="EN184" s="229"/>
      <c r="EO184" s="229"/>
      <c r="EP184" s="229"/>
      <c r="EQ184" s="229"/>
      <c r="ER184" s="229"/>
      <c r="ES184" s="229"/>
      <c r="ET184" s="229"/>
      <c r="EU184" s="229"/>
      <c r="EV184" s="229"/>
      <c r="EW184" s="229"/>
      <c r="EX184" s="229"/>
      <c r="EY184" s="229"/>
      <c r="EZ184" s="229"/>
      <c r="FA184" s="229"/>
      <c r="FB184" s="229"/>
      <c r="FC184" s="229"/>
      <c r="FD184" s="229"/>
      <c r="FE184" s="229"/>
      <c r="FF184" s="229"/>
      <c r="FG184" s="229"/>
      <c r="FH184" s="229"/>
      <c r="FI184" s="229"/>
      <c r="FJ184" s="229"/>
      <c r="FK184" s="229"/>
      <c r="FL184" s="229"/>
      <c r="FM184" s="229"/>
      <c r="FN184" s="229"/>
      <c r="FO184" s="229"/>
      <c r="FP184" s="229"/>
      <c r="FQ184" s="229"/>
      <c r="FR184" s="229"/>
      <c r="FS184" s="229"/>
      <c r="FT184" s="229"/>
      <c r="FU184" s="229"/>
      <c r="FV184" s="229"/>
      <c r="FW184" s="229"/>
      <c r="FX184" s="229"/>
      <c r="FY184" s="229"/>
      <c r="FZ184" s="229"/>
      <c r="GA184" s="229"/>
      <c r="GB184" s="229"/>
      <c r="GC184" s="229"/>
      <c r="GD184" s="229"/>
      <c r="GE184" s="229"/>
      <c r="GF184" s="229"/>
      <c r="GG184" s="229"/>
      <c r="GH184" s="229"/>
      <c r="GI184" s="229"/>
      <c r="GJ184" s="229"/>
      <c r="GK184" s="229"/>
      <c r="GL184" s="229"/>
      <c r="GM184" s="229"/>
      <c r="GN184" s="229"/>
      <c r="GO184" s="229"/>
      <c r="GP184" s="229"/>
      <c r="GQ184" s="229"/>
      <c r="GR184" s="229"/>
      <c r="GS184" s="229"/>
      <c r="GT184" s="229"/>
      <c r="GU184" s="229"/>
      <c r="GV184" s="229"/>
      <c r="GW184" s="229"/>
      <c r="GX184" s="229"/>
      <c r="GY184" s="229"/>
      <c r="GZ184" s="229"/>
      <c r="HA184" s="229"/>
      <c r="HB184" s="229"/>
      <c r="HC184" s="229"/>
      <c r="HD184" s="229"/>
      <c r="HE184" s="229"/>
      <c r="HF184" s="229"/>
      <c r="HG184" s="229"/>
      <c r="HH184" s="229"/>
      <c r="HI184" s="229"/>
      <c r="HJ184" s="229"/>
      <c r="HK184" s="229"/>
      <c r="HL184" s="229"/>
      <c r="HM184" s="229"/>
      <c r="HN184" s="229"/>
      <c r="HO184" s="229"/>
      <c r="HP184" s="229"/>
      <c r="HQ184" s="229"/>
      <c r="HR184" s="229"/>
      <c r="HS184" s="229"/>
      <c r="HT184" s="229"/>
      <c r="HU184" s="229"/>
      <c r="HV184" s="229"/>
      <c r="HW184" s="229"/>
      <c r="HX184" s="229"/>
      <c r="HY184" s="229"/>
      <c r="HZ184" s="229"/>
      <c r="IA184" s="229"/>
      <c r="IB184" s="229"/>
      <c r="IC184" s="229"/>
      <c r="ID184" s="229"/>
      <c r="IE184" s="229"/>
      <c r="IF184" s="229"/>
      <c r="IG184" s="229"/>
      <c r="IH184" s="229"/>
      <c r="II184" s="229"/>
      <c r="IJ184" s="229"/>
      <c r="IK184" s="229"/>
      <c r="IL184" s="229"/>
      <c r="IM184" s="229"/>
      <c r="IN184" s="229"/>
      <c r="IO184" s="229"/>
      <c r="IP184" s="229"/>
      <c r="IQ184" s="229"/>
      <c r="IR184" s="229"/>
      <c r="IS184" s="229"/>
      <c r="IT184" s="229"/>
      <c r="IU184" s="229"/>
      <c r="IV184" s="229"/>
    </row>
    <row r="185" ht="13.5" thickTop="1"/>
    <row r="191" ht="12.75">
      <c r="A191" s="226" t="s">
        <v>209</v>
      </c>
    </row>
    <row r="192" ht="12.75">
      <c r="A192" s="226" t="s">
        <v>400</v>
      </c>
    </row>
    <row r="193" ht="12.75">
      <c r="A193" s="226" t="s">
        <v>401</v>
      </c>
    </row>
    <row r="194" ht="12.75">
      <c r="A194" s="226" t="s">
        <v>402</v>
      </c>
    </row>
    <row r="195" ht="12.75">
      <c r="A195" s="226" t="s">
        <v>403</v>
      </c>
    </row>
    <row r="196" ht="12.75">
      <c r="A196" s="226" t="s">
        <v>404</v>
      </c>
    </row>
    <row r="197" ht="12.75">
      <c r="A197" s="226" t="s">
        <v>405</v>
      </c>
    </row>
    <row r="198" ht="12.75">
      <c r="A198" s="226" t="s">
        <v>406</v>
      </c>
    </row>
    <row r="199" ht="12.75">
      <c r="A199" s="226" t="s">
        <v>407</v>
      </c>
    </row>
    <row r="200" ht="12.75">
      <c r="A200" s="226" t="s">
        <v>408</v>
      </c>
    </row>
    <row r="202" ht="12.75">
      <c r="A202" s="226" t="s">
        <v>409</v>
      </c>
    </row>
    <row r="203" ht="12.75">
      <c r="A203" s="226" t="s">
        <v>410</v>
      </c>
    </row>
    <row r="204" ht="12.75">
      <c r="A204" s="226" t="s">
        <v>411</v>
      </c>
    </row>
    <row r="205" ht="12.75">
      <c r="A205" s="226" t="s">
        <v>412</v>
      </c>
    </row>
    <row r="206" ht="12.75">
      <c r="A206" s="226" t="s">
        <v>413</v>
      </c>
    </row>
    <row r="207" ht="12.75">
      <c r="A207" s="226" t="s">
        <v>414</v>
      </c>
    </row>
    <row r="208" ht="12.75">
      <c r="A208" s="226" t="s">
        <v>415</v>
      </c>
    </row>
    <row r="209" ht="12.75">
      <c r="A209" s="226" t="s">
        <v>416</v>
      </c>
    </row>
    <row r="210" ht="12.75">
      <c r="A210" s="226" t="s">
        <v>417</v>
      </c>
    </row>
    <row r="211" ht="12.75">
      <c r="A211" s="226" t="s">
        <v>418</v>
      </c>
    </row>
    <row r="212" ht="12.75">
      <c r="A212" s="226" t="s">
        <v>419</v>
      </c>
    </row>
    <row r="213" ht="12.75">
      <c r="A213" s="226" t="s">
        <v>420</v>
      </c>
    </row>
    <row r="214" ht="12.75">
      <c r="A214" s="226" t="s">
        <v>421</v>
      </c>
    </row>
    <row r="215" ht="12.75">
      <c r="A215" s="226" t="s">
        <v>422</v>
      </c>
    </row>
    <row r="216" ht="12.75">
      <c r="A216" s="226" t="s">
        <v>423</v>
      </c>
    </row>
    <row r="217" ht="12.75">
      <c r="A217" s="226" t="s">
        <v>424</v>
      </c>
    </row>
    <row r="218" ht="12.75">
      <c r="A218" s="254" t="s">
        <v>425</v>
      </c>
    </row>
    <row r="219" ht="12.75">
      <c r="A219" s="254" t="s">
        <v>426</v>
      </c>
    </row>
    <row r="220" ht="12.75">
      <c r="A220" s="226" t="s">
        <v>427</v>
      </c>
    </row>
    <row r="221" ht="12.75">
      <c r="A221" s="226" t="s">
        <v>428</v>
      </c>
    </row>
    <row r="222" ht="12.75">
      <c r="A222" s="226" t="s">
        <v>429</v>
      </c>
    </row>
    <row r="223" ht="12.75">
      <c r="A223" s="226" t="s">
        <v>430</v>
      </c>
    </row>
    <row r="224" ht="12.75">
      <c r="A224" s="226" t="s">
        <v>431</v>
      </c>
    </row>
    <row r="225" ht="12.75">
      <c r="A225" s="226" t="s">
        <v>432</v>
      </c>
    </row>
    <row r="226" ht="12.75">
      <c r="A226" s="226" t="s">
        <v>433</v>
      </c>
    </row>
    <row r="227" ht="12.75">
      <c r="A227" s="226" t="s">
        <v>434</v>
      </c>
    </row>
    <row r="228" ht="12.75">
      <c r="A228" s="226" t="s">
        <v>435</v>
      </c>
    </row>
    <row r="229" ht="12.75">
      <c r="A229" s="226" t="s">
        <v>436</v>
      </c>
    </row>
    <row r="230" ht="12.75">
      <c r="A230" s="226" t="s">
        <v>437</v>
      </c>
    </row>
    <row r="231" ht="12.75">
      <c r="A231" s="226" t="s">
        <v>438</v>
      </c>
    </row>
    <row r="232" ht="12.75">
      <c r="A232" s="226" t="s">
        <v>439</v>
      </c>
    </row>
    <row r="233" ht="12.75">
      <c r="A233" s="226" t="s">
        <v>440</v>
      </c>
    </row>
    <row r="234" ht="12.75">
      <c r="A234" s="226" t="s">
        <v>441</v>
      </c>
    </row>
    <row r="235" ht="12.75">
      <c r="A235" s="226" t="s">
        <v>442</v>
      </c>
    </row>
    <row r="236" ht="12.75">
      <c r="A236" s="226" t="s">
        <v>443</v>
      </c>
    </row>
    <row r="237" ht="12.75">
      <c r="A237" s="226" t="s">
        <v>444</v>
      </c>
    </row>
    <row r="240" ht="12.75">
      <c r="A240" s="254"/>
    </row>
  </sheetData>
  <printOptions/>
  <pageMargins left="0.75" right="0.27" top="0.25" bottom="0.27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40"/>
  <sheetViews>
    <sheetView defaultGridColor="0" zoomScale="87" zoomScaleNormal="87" colorId="22" workbookViewId="0" topLeftCell="A1">
      <selection activeCell="C6" sqref="C6"/>
    </sheetView>
  </sheetViews>
  <sheetFormatPr defaultColWidth="12.21484375" defaultRowHeight="15"/>
  <cols>
    <col min="1" max="1" width="37.88671875" style="198" bestFit="1" customWidth="1"/>
    <col min="2" max="2" width="20.5546875" style="198" customWidth="1"/>
    <col min="3" max="3" width="20.4453125" style="198" customWidth="1"/>
    <col min="4" max="4" width="19.10546875" style="198" customWidth="1"/>
    <col min="5" max="5" width="11.88671875" style="198" bestFit="1" customWidth="1"/>
    <col min="6" max="16384" width="12.21484375" style="198" customWidth="1"/>
  </cols>
  <sheetData>
    <row r="1" spans="2:256" ht="18">
      <c r="B1" s="199" t="s">
        <v>0</v>
      </c>
      <c r="C1" s="199"/>
      <c r="D1" s="199"/>
      <c r="E1" s="200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256" ht="18">
      <c r="A2" s="200"/>
      <c r="B2" s="199" t="s">
        <v>241</v>
      </c>
      <c r="C2" s="199"/>
      <c r="D2" s="199"/>
      <c r="E2" s="200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  <c r="IV2" s="201"/>
    </row>
    <row r="3" spans="1:256" ht="18">
      <c r="A3" s="202" t="s">
        <v>242</v>
      </c>
      <c r="B3" s="199" t="s">
        <v>105</v>
      </c>
      <c r="C3" s="199"/>
      <c r="D3" s="199"/>
      <c r="E3" s="202" t="s">
        <v>243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  <c r="IV3" s="201"/>
    </row>
    <row r="4" spans="1:256" ht="18">
      <c r="A4" s="203" t="s">
        <v>244</v>
      </c>
      <c r="B4" s="203" t="s">
        <v>245</v>
      </c>
      <c r="C4" s="203" t="s">
        <v>246</v>
      </c>
      <c r="D4" s="203" t="s">
        <v>247</v>
      </c>
      <c r="E4" s="203" t="s">
        <v>248</v>
      </c>
      <c r="F4" s="204"/>
      <c r="G4" s="204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  <c r="IN4" s="201"/>
      <c r="IO4" s="201"/>
      <c r="IP4" s="201"/>
      <c r="IQ4" s="201"/>
      <c r="IR4" s="201"/>
      <c r="IS4" s="201"/>
      <c r="IT4" s="201"/>
      <c r="IU4" s="201"/>
      <c r="IV4" s="201"/>
    </row>
    <row r="5" spans="1:256" ht="18">
      <c r="A5" s="205" t="s">
        <v>249</v>
      </c>
      <c r="B5" s="206"/>
      <c r="C5" s="206"/>
      <c r="D5" s="206"/>
      <c r="E5" s="207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  <c r="IV5" s="201"/>
    </row>
    <row r="6" spans="1:256" ht="18">
      <c r="A6" s="206" t="s">
        <v>250</v>
      </c>
      <c r="B6" s="208">
        <v>239425777.72</v>
      </c>
      <c r="C6" s="208">
        <v>219382246.29</v>
      </c>
      <c r="D6" s="206"/>
      <c r="E6" s="207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pans="1:256" ht="18.75" thickBot="1">
      <c r="A7" s="209" t="s">
        <v>220</v>
      </c>
      <c r="B7" s="210">
        <f>B6</f>
        <v>239425777.72</v>
      </c>
      <c r="C7" s="210">
        <f>C6</f>
        <v>219382246.29</v>
      </c>
      <c r="D7" s="210">
        <f>C7-B7</f>
        <v>-20043531.430000007</v>
      </c>
      <c r="E7" s="211">
        <f>D7/B7</f>
        <v>-0.08371501022517387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</row>
    <row r="8" spans="1:256" ht="18.75" thickTop="1">
      <c r="A8" s="205" t="s">
        <v>251</v>
      </c>
      <c r="B8" s="206"/>
      <c r="C8" s="206"/>
      <c r="D8" s="206"/>
      <c r="E8" s="212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</row>
    <row r="9" spans="1:256" ht="18">
      <c r="A9" s="206" t="s">
        <v>252</v>
      </c>
      <c r="B9" s="208">
        <v>304145364.97</v>
      </c>
      <c r="C9" s="208">
        <v>203646930.23</v>
      </c>
      <c r="D9" s="206"/>
      <c r="E9" s="212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</row>
    <row r="10" spans="1:256" ht="18.75" thickBot="1">
      <c r="A10" s="209" t="s">
        <v>220</v>
      </c>
      <c r="B10" s="210">
        <f>SUM(B8:B9)</f>
        <v>304145364.97</v>
      </c>
      <c r="C10" s="210">
        <f>SUM(C8:C9)</f>
        <v>203646930.23</v>
      </c>
      <c r="D10" s="210">
        <f>C10-B10</f>
        <v>-100498434.74000004</v>
      </c>
      <c r="E10" s="211">
        <f>D10/B10</f>
        <v>-0.3304289537666073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</row>
    <row r="11" spans="1:256" ht="18.75" thickTop="1">
      <c r="A11" s="205" t="s">
        <v>253</v>
      </c>
      <c r="B11" s="206"/>
      <c r="C11" s="206"/>
      <c r="D11" s="206"/>
      <c r="E11" s="212" t="s">
        <v>106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</row>
    <row r="12" spans="1:256" ht="18">
      <c r="A12" s="206" t="s">
        <v>254</v>
      </c>
      <c r="B12" s="213">
        <v>-20664467.48</v>
      </c>
      <c r="C12" s="213">
        <v>-26086761.53</v>
      </c>
      <c r="D12" s="206"/>
      <c r="E12" s="212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</row>
    <row r="13" spans="1:256" ht="18">
      <c r="A13" s="206" t="s">
        <v>255</v>
      </c>
      <c r="B13" s="213">
        <v>34739523.56</v>
      </c>
      <c r="C13" s="213">
        <v>40266918.35</v>
      </c>
      <c r="D13" s="214"/>
      <c r="E13" s="215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pans="1:256" ht="18">
      <c r="A14" s="206" t="s">
        <v>256</v>
      </c>
      <c r="B14" s="208">
        <v>1224483.31</v>
      </c>
      <c r="C14" s="208">
        <v>996356.21</v>
      </c>
      <c r="D14" s="214"/>
      <c r="E14" s="215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pans="1:256" ht="18.75" thickBot="1">
      <c r="A15" s="209" t="s">
        <v>220</v>
      </c>
      <c r="B15" s="210">
        <f>SUM(B12:B14)</f>
        <v>15299539.390000002</v>
      </c>
      <c r="C15" s="210">
        <f>SUM(C12:C14)</f>
        <v>15176513.030000001</v>
      </c>
      <c r="D15" s="210">
        <f>C15-B15</f>
        <v>-123026.36000000127</v>
      </c>
      <c r="E15" s="211">
        <f>D15/B15</f>
        <v>-0.008041180643674348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pans="1:256" ht="18.75" thickTop="1">
      <c r="A16" s="205" t="s">
        <v>257</v>
      </c>
      <c r="B16" s="206"/>
      <c r="C16" s="206"/>
      <c r="D16" s="206"/>
      <c r="E16" s="212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</row>
    <row r="17" spans="1:256" ht="18">
      <c r="A17" s="206" t="s">
        <v>258</v>
      </c>
      <c r="B17" s="213">
        <v>34126154.48</v>
      </c>
      <c r="C17" s="213">
        <v>42277754.77</v>
      </c>
      <c r="D17" s="206"/>
      <c r="E17" s="212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</row>
    <row r="18" spans="1:256" ht="18">
      <c r="A18" s="206" t="s">
        <v>259</v>
      </c>
      <c r="B18" s="213">
        <v>5231002.69</v>
      </c>
      <c r="C18" s="213">
        <v>4629441.34</v>
      </c>
      <c r="D18" s="214"/>
      <c r="E18" s="215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</row>
    <row r="19" spans="1:256" ht="18">
      <c r="A19" s="206" t="s">
        <v>260</v>
      </c>
      <c r="B19" s="213">
        <v>6489164.41</v>
      </c>
      <c r="C19" s="213">
        <v>8889933.29</v>
      </c>
      <c r="D19" s="214"/>
      <c r="E19" s="215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</row>
    <row r="20" spans="1:256" ht="18">
      <c r="A20" s="206" t="s">
        <v>261</v>
      </c>
      <c r="B20" s="213">
        <v>42395.21</v>
      </c>
      <c r="C20" s="213">
        <v>-2206.69</v>
      </c>
      <c r="D20" s="214"/>
      <c r="E20" s="215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  <c r="IA20" s="201"/>
      <c r="IB20" s="201"/>
      <c r="IC20" s="201"/>
      <c r="ID20" s="201"/>
      <c r="IE20" s="201"/>
      <c r="IF20" s="201"/>
      <c r="IG20" s="201"/>
      <c r="IH20" s="201"/>
      <c r="II20" s="201"/>
      <c r="IJ20" s="201"/>
      <c r="IK20" s="201"/>
      <c r="IL20" s="201"/>
      <c r="IM20" s="201"/>
      <c r="IN20" s="201"/>
      <c r="IO20" s="201"/>
      <c r="IP20" s="201"/>
      <c r="IQ20" s="201"/>
      <c r="IR20" s="201"/>
      <c r="IS20" s="201"/>
      <c r="IT20" s="201"/>
      <c r="IU20" s="201"/>
      <c r="IV20" s="201"/>
    </row>
    <row r="21" spans="1:256" ht="18">
      <c r="A21" s="206" t="s">
        <v>262</v>
      </c>
      <c r="B21" s="213">
        <v>593245.24</v>
      </c>
      <c r="C21" s="213">
        <v>415798.88</v>
      </c>
      <c r="D21" s="214"/>
      <c r="E21" s="215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</row>
    <row r="22" spans="1:256" ht="18">
      <c r="A22" s="206" t="s">
        <v>263</v>
      </c>
      <c r="B22" s="213">
        <v>-3671311.21</v>
      </c>
      <c r="C22" s="213">
        <v>-2858864.23</v>
      </c>
      <c r="D22" s="214"/>
      <c r="E22" s="215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1"/>
      <c r="IP22" s="201"/>
      <c r="IQ22" s="201"/>
      <c r="IR22" s="201"/>
      <c r="IS22" s="201"/>
      <c r="IT22" s="201"/>
      <c r="IU22" s="201"/>
      <c r="IV22" s="201"/>
    </row>
    <row r="23" spans="1:256" ht="18">
      <c r="A23" s="206" t="s">
        <v>264</v>
      </c>
      <c r="B23" s="213">
        <v>-1331853.78</v>
      </c>
      <c r="C23" s="213">
        <v>95633.9</v>
      </c>
      <c r="D23" s="214"/>
      <c r="E23" s="215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  <c r="HP23" s="201"/>
      <c r="HQ23" s="201"/>
      <c r="HR23" s="201"/>
      <c r="HS23" s="201"/>
      <c r="HT23" s="201"/>
      <c r="HU23" s="201"/>
      <c r="HV23" s="201"/>
      <c r="HW23" s="201"/>
      <c r="HX23" s="201"/>
      <c r="HY23" s="201"/>
      <c r="HZ23" s="201"/>
      <c r="IA23" s="201"/>
      <c r="IB23" s="201"/>
      <c r="IC23" s="201"/>
      <c r="ID23" s="201"/>
      <c r="IE23" s="201"/>
      <c r="IF23" s="201"/>
      <c r="IG23" s="201"/>
      <c r="IH23" s="201"/>
      <c r="II23" s="201"/>
      <c r="IJ23" s="201"/>
      <c r="IK23" s="201"/>
      <c r="IL23" s="201"/>
      <c r="IM23" s="201"/>
      <c r="IN23" s="201"/>
      <c r="IO23" s="201"/>
      <c r="IP23" s="201"/>
      <c r="IQ23" s="201"/>
      <c r="IR23" s="201"/>
      <c r="IS23" s="201"/>
      <c r="IT23" s="201"/>
      <c r="IU23" s="201"/>
      <c r="IV23" s="201"/>
    </row>
    <row r="24" spans="1:256" ht="18.75" thickBot="1">
      <c r="A24" s="209" t="s">
        <v>220</v>
      </c>
      <c r="B24" s="210">
        <f>SUM(B17:B23)</f>
        <v>41478797.04</v>
      </c>
      <c r="C24" s="210">
        <f>SUM(C17:C23)</f>
        <v>53447491.260000005</v>
      </c>
      <c r="D24" s="210">
        <f>C24-B24</f>
        <v>11968694.220000006</v>
      </c>
      <c r="E24" s="211">
        <f>D24/B24</f>
        <v>0.28854969464177127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1"/>
      <c r="HQ24" s="201"/>
      <c r="HR24" s="201"/>
      <c r="HS24" s="201"/>
      <c r="HT24" s="201"/>
      <c r="HU24" s="201"/>
      <c r="HV24" s="201"/>
      <c r="HW24" s="201"/>
      <c r="HX24" s="201"/>
      <c r="HY24" s="201"/>
      <c r="HZ24" s="201"/>
      <c r="IA24" s="201"/>
      <c r="IB24" s="201"/>
      <c r="IC24" s="201"/>
      <c r="ID24" s="201"/>
      <c r="IE24" s="201"/>
      <c r="IF24" s="201"/>
      <c r="IG24" s="201"/>
      <c r="IH24" s="201"/>
      <c r="II24" s="201"/>
      <c r="IJ24" s="201"/>
      <c r="IK24" s="201"/>
      <c r="IL24" s="201"/>
      <c r="IM24" s="201"/>
      <c r="IN24" s="201"/>
      <c r="IO24" s="201"/>
      <c r="IP24" s="201"/>
      <c r="IQ24" s="201"/>
      <c r="IR24" s="201"/>
      <c r="IS24" s="201"/>
      <c r="IT24" s="201"/>
      <c r="IU24" s="201"/>
      <c r="IV24" s="201"/>
    </row>
    <row r="25" spans="1:256" ht="18.75" thickTop="1">
      <c r="A25" s="205" t="s">
        <v>265</v>
      </c>
      <c r="B25" s="206"/>
      <c r="C25" s="206"/>
      <c r="D25" s="206"/>
      <c r="E25" s="212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  <c r="IA25" s="201"/>
      <c r="IB25" s="201"/>
      <c r="IC25" s="201"/>
      <c r="ID25" s="201"/>
      <c r="IE25" s="201"/>
      <c r="IF25" s="201"/>
      <c r="IG25" s="201"/>
      <c r="IH25" s="201"/>
      <c r="II25" s="201"/>
      <c r="IJ25" s="201"/>
      <c r="IK25" s="201"/>
      <c r="IL25" s="201"/>
      <c r="IM25" s="201"/>
      <c r="IN25" s="201"/>
      <c r="IO25" s="201"/>
      <c r="IP25" s="201"/>
      <c r="IQ25" s="201"/>
      <c r="IR25" s="201"/>
      <c r="IS25" s="201"/>
      <c r="IT25" s="201"/>
      <c r="IU25" s="201"/>
      <c r="IV25" s="201"/>
    </row>
    <row r="26" spans="1:256" ht="18">
      <c r="A26" s="206" t="s">
        <v>266</v>
      </c>
      <c r="B26" s="213">
        <v>337994784.69</v>
      </c>
      <c r="C26" s="213">
        <v>340943123.2</v>
      </c>
      <c r="D26" s="206"/>
      <c r="E26" s="212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  <c r="IA26" s="201"/>
      <c r="IB26" s="201"/>
      <c r="IC26" s="201"/>
      <c r="ID26" s="201"/>
      <c r="IE26" s="201"/>
      <c r="IF26" s="201"/>
      <c r="IG26" s="201"/>
      <c r="IH26" s="201"/>
      <c r="II26" s="201"/>
      <c r="IJ26" s="201"/>
      <c r="IK26" s="201"/>
      <c r="IL26" s="201"/>
      <c r="IM26" s="201"/>
      <c r="IN26" s="201"/>
      <c r="IO26" s="201"/>
      <c r="IP26" s="201"/>
      <c r="IQ26" s="201"/>
      <c r="IR26" s="201"/>
      <c r="IS26" s="201"/>
      <c r="IT26" s="201"/>
      <c r="IU26" s="201"/>
      <c r="IV26" s="201"/>
    </row>
    <row r="27" spans="1:256" ht="18">
      <c r="A27" s="206" t="s">
        <v>267</v>
      </c>
      <c r="B27" s="213">
        <v>0</v>
      </c>
      <c r="C27" s="213">
        <v>0</v>
      </c>
      <c r="D27" s="214"/>
      <c r="E27" s="215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  <c r="IA27" s="201"/>
      <c r="IB27" s="201"/>
      <c r="IC27" s="201"/>
      <c r="ID27" s="201"/>
      <c r="IE27" s="201"/>
      <c r="IF27" s="201"/>
      <c r="IG27" s="201"/>
      <c r="IH27" s="201"/>
      <c r="II27" s="201"/>
      <c r="IJ27" s="201"/>
      <c r="IK27" s="201"/>
      <c r="IL27" s="201"/>
      <c r="IM27" s="201"/>
      <c r="IN27" s="201"/>
      <c r="IO27" s="201"/>
      <c r="IP27" s="201"/>
      <c r="IQ27" s="201"/>
      <c r="IR27" s="201"/>
      <c r="IS27" s="201"/>
      <c r="IT27" s="201"/>
      <c r="IU27" s="201"/>
      <c r="IV27" s="201"/>
    </row>
    <row r="28" spans="1:256" ht="18">
      <c r="A28" s="206" t="s">
        <v>268</v>
      </c>
      <c r="B28" s="213">
        <v>91500</v>
      </c>
      <c r="C28" s="213">
        <v>84000</v>
      </c>
      <c r="D28" s="214"/>
      <c r="E28" s="215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  <c r="IA28" s="201"/>
      <c r="IB28" s="201"/>
      <c r="IC28" s="201"/>
      <c r="ID28" s="201"/>
      <c r="IE28" s="201"/>
      <c r="IF28" s="201"/>
      <c r="IG28" s="201"/>
      <c r="IH28" s="201"/>
      <c r="II28" s="201"/>
      <c r="IJ28" s="201"/>
      <c r="IK28" s="201"/>
      <c r="IL28" s="201"/>
      <c r="IM28" s="201"/>
      <c r="IN28" s="201"/>
      <c r="IO28" s="201"/>
      <c r="IP28" s="201"/>
      <c r="IQ28" s="201"/>
      <c r="IR28" s="201"/>
      <c r="IS28" s="201"/>
      <c r="IT28" s="201"/>
      <c r="IU28" s="201"/>
      <c r="IV28" s="201"/>
    </row>
    <row r="29" spans="1:256" ht="18">
      <c r="A29" s="206" t="s">
        <v>269</v>
      </c>
      <c r="B29" s="213">
        <v>0</v>
      </c>
      <c r="C29" s="213">
        <v>0</v>
      </c>
      <c r="D29" s="214"/>
      <c r="E29" s="215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  <c r="IA29" s="201"/>
      <c r="IB29" s="201"/>
      <c r="IC29" s="201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1"/>
      <c r="IP29" s="201"/>
      <c r="IQ29" s="201"/>
      <c r="IR29" s="201"/>
      <c r="IS29" s="201"/>
      <c r="IT29" s="201"/>
      <c r="IU29" s="201"/>
      <c r="IV29" s="201"/>
    </row>
    <row r="30" spans="1:256" ht="18">
      <c r="A30" s="206" t="s">
        <v>270</v>
      </c>
      <c r="B30" s="213">
        <v>114565.65</v>
      </c>
      <c r="C30" s="213">
        <v>133712.47</v>
      </c>
      <c r="D30" s="214"/>
      <c r="E30" s="215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  <c r="IA30" s="201"/>
      <c r="IB30" s="201"/>
      <c r="IC30" s="201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1"/>
      <c r="IP30" s="201"/>
      <c r="IQ30" s="201"/>
      <c r="IR30" s="201"/>
      <c r="IS30" s="201"/>
      <c r="IT30" s="201"/>
      <c r="IU30" s="201"/>
      <c r="IV30" s="201"/>
    </row>
    <row r="31" spans="1:256" ht="18">
      <c r="A31" s="206" t="s">
        <v>271</v>
      </c>
      <c r="B31" s="213">
        <v>0</v>
      </c>
      <c r="C31" s="213">
        <v>0</v>
      </c>
      <c r="D31" s="214"/>
      <c r="E31" s="215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01"/>
      <c r="HM31" s="201"/>
      <c r="HN31" s="201"/>
      <c r="HO31" s="201"/>
      <c r="HP31" s="201"/>
      <c r="HQ31" s="201"/>
      <c r="HR31" s="201"/>
      <c r="HS31" s="201"/>
      <c r="HT31" s="201"/>
      <c r="HU31" s="201"/>
      <c r="HV31" s="201"/>
      <c r="HW31" s="201"/>
      <c r="HX31" s="201"/>
      <c r="HY31" s="201"/>
      <c r="HZ31" s="201"/>
      <c r="IA31" s="201"/>
      <c r="IB31" s="201"/>
      <c r="IC31" s="201"/>
      <c r="ID31" s="201"/>
      <c r="IE31" s="201"/>
      <c r="IF31" s="201"/>
      <c r="IG31" s="201"/>
      <c r="IH31" s="201"/>
      <c r="II31" s="201"/>
      <c r="IJ31" s="201"/>
      <c r="IK31" s="201"/>
      <c r="IL31" s="201"/>
      <c r="IM31" s="201"/>
      <c r="IN31" s="201"/>
      <c r="IO31" s="201"/>
      <c r="IP31" s="201"/>
      <c r="IQ31" s="201"/>
      <c r="IR31" s="201"/>
      <c r="IS31" s="201"/>
      <c r="IT31" s="201"/>
      <c r="IU31" s="201"/>
      <c r="IV31" s="201"/>
    </row>
    <row r="32" spans="1:256" ht="18">
      <c r="A32" s="206" t="s">
        <v>272</v>
      </c>
      <c r="B32" s="213">
        <v>200</v>
      </c>
      <c r="C32" s="213">
        <v>150</v>
      </c>
      <c r="D32" s="214"/>
      <c r="E32" s="215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  <c r="HA32" s="201"/>
      <c r="HB32" s="201"/>
      <c r="HC32" s="201"/>
      <c r="HD32" s="201"/>
      <c r="HE32" s="201"/>
      <c r="HF32" s="201"/>
      <c r="HG32" s="201"/>
      <c r="HH32" s="201"/>
      <c r="HI32" s="201"/>
      <c r="HJ32" s="201"/>
      <c r="HK32" s="201"/>
      <c r="HL32" s="201"/>
      <c r="HM32" s="201"/>
      <c r="HN32" s="201"/>
      <c r="HO32" s="201"/>
      <c r="HP32" s="201"/>
      <c r="HQ32" s="201"/>
      <c r="HR32" s="201"/>
      <c r="HS32" s="201"/>
      <c r="HT32" s="201"/>
      <c r="HU32" s="201"/>
      <c r="HV32" s="201"/>
      <c r="HW32" s="201"/>
      <c r="HX32" s="201"/>
      <c r="HY32" s="201"/>
      <c r="HZ32" s="201"/>
      <c r="IA32" s="201"/>
      <c r="IB32" s="201"/>
      <c r="IC32" s="201"/>
      <c r="ID32" s="201"/>
      <c r="IE32" s="201"/>
      <c r="IF32" s="201"/>
      <c r="IG32" s="201"/>
      <c r="IH32" s="201"/>
      <c r="II32" s="201"/>
      <c r="IJ32" s="201"/>
      <c r="IK32" s="201"/>
      <c r="IL32" s="201"/>
      <c r="IM32" s="201"/>
      <c r="IN32" s="201"/>
      <c r="IO32" s="201"/>
      <c r="IP32" s="201"/>
      <c r="IQ32" s="201"/>
      <c r="IR32" s="201"/>
      <c r="IS32" s="201"/>
      <c r="IT32" s="201"/>
      <c r="IU32" s="201"/>
      <c r="IV32" s="201"/>
    </row>
    <row r="33" spans="1:256" ht="18.75" thickBot="1">
      <c r="A33" s="209" t="s">
        <v>220</v>
      </c>
      <c r="B33" s="210">
        <f>SUM(B26:B32)</f>
        <v>338201050.34</v>
      </c>
      <c r="C33" s="210">
        <f>SUM(C26:C32)</f>
        <v>341160985.67</v>
      </c>
      <c r="D33" s="210">
        <f>C33-B33</f>
        <v>2959935.330000043</v>
      </c>
      <c r="E33" s="211">
        <f>D33/B33</f>
        <v>0.008751999223610817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01"/>
      <c r="HM33" s="201"/>
      <c r="HN33" s="201"/>
      <c r="HO33" s="201"/>
      <c r="HP33" s="201"/>
      <c r="HQ33" s="201"/>
      <c r="HR33" s="201"/>
      <c r="HS33" s="201"/>
      <c r="HT33" s="201"/>
      <c r="HU33" s="201"/>
      <c r="HV33" s="201"/>
      <c r="HW33" s="201"/>
      <c r="HX33" s="201"/>
      <c r="HY33" s="201"/>
      <c r="HZ33" s="201"/>
      <c r="IA33" s="201"/>
      <c r="IB33" s="201"/>
      <c r="IC33" s="201"/>
      <c r="ID33" s="201"/>
      <c r="IE33" s="201"/>
      <c r="IF33" s="201"/>
      <c r="IG33" s="201"/>
      <c r="IH33" s="201"/>
      <c r="II33" s="201"/>
      <c r="IJ33" s="201"/>
      <c r="IK33" s="201"/>
      <c r="IL33" s="201"/>
      <c r="IM33" s="201"/>
      <c r="IN33" s="201"/>
      <c r="IO33" s="201"/>
      <c r="IP33" s="201"/>
      <c r="IQ33" s="201"/>
      <c r="IR33" s="201"/>
      <c r="IS33" s="201"/>
      <c r="IT33" s="201"/>
      <c r="IU33" s="201"/>
      <c r="IV33" s="201"/>
    </row>
    <row r="34" spans="1:256" ht="18.75" thickTop="1">
      <c r="A34" s="205" t="s">
        <v>273</v>
      </c>
      <c r="B34" s="206"/>
      <c r="C34" s="206"/>
      <c r="D34" s="206"/>
      <c r="E34" s="212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  <c r="IA34" s="201"/>
      <c r="IB34" s="201"/>
      <c r="IC34" s="201"/>
      <c r="ID34" s="201"/>
      <c r="IE34" s="201"/>
      <c r="IF34" s="201"/>
      <c r="IG34" s="201"/>
      <c r="IH34" s="201"/>
      <c r="II34" s="201"/>
      <c r="IJ34" s="201"/>
      <c r="IK34" s="201"/>
      <c r="IL34" s="201"/>
      <c r="IM34" s="201"/>
      <c r="IN34" s="201"/>
      <c r="IO34" s="201"/>
      <c r="IP34" s="201"/>
      <c r="IQ34" s="201"/>
      <c r="IR34" s="201"/>
      <c r="IS34" s="201"/>
      <c r="IT34" s="201"/>
      <c r="IU34" s="201"/>
      <c r="IV34" s="201"/>
    </row>
    <row r="35" spans="1:256" ht="18">
      <c r="A35" s="206" t="s">
        <v>274</v>
      </c>
      <c r="B35" s="213">
        <v>26763848.59</v>
      </c>
      <c r="C35" s="213">
        <v>26555060.07</v>
      </c>
      <c r="D35" s="206"/>
      <c r="E35" s="212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</row>
    <row r="36" spans="1:256" ht="18">
      <c r="A36" s="206" t="s">
        <v>275</v>
      </c>
      <c r="B36" s="213">
        <v>12791</v>
      </c>
      <c r="C36" s="213">
        <v>11521.24</v>
      </c>
      <c r="D36" s="214"/>
      <c r="E36" s="215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  <c r="HA36" s="201"/>
      <c r="HB36" s="201"/>
      <c r="HC36" s="201"/>
      <c r="HD36" s="201"/>
      <c r="HE36" s="201"/>
      <c r="HF36" s="201"/>
      <c r="HG36" s="201"/>
      <c r="HH36" s="201"/>
      <c r="HI36" s="201"/>
      <c r="HJ36" s="201"/>
      <c r="HK36" s="201"/>
      <c r="HL36" s="201"/>
      <c r="HM36" s="201"/>
      <c r="HN36" s="201"/>
      <c r="HO36" s="201"/>
      <c r="HP36" s="201"/>
      <c r="HQ36" s="201"/>
      <c r="HR36" s="201"/>
      <c r="HS36" s="201"/>
      <c r="HT36" s="201"/>
      <c r="HU36" s="201"/>
      <c r="HV36" s="201"/>
      <c r="HW36" s="201"/>
      <c r="HX36" s="201"/>
      <c r="HY36" s="201"/>
      <c r="HZ36" s="201"/>
      <c r="IA36" s="201"/>
      <c r="IB36" s="201"/>
      <c r="IC36" s="201"/>
      <c r="ID36" s="201"/>
      <c r="IE36" s="201"/>
      <c r="IF36" s="201"/>
      <c r="IG36" s="201"/>
      <c r="IH36" s="201"/>
      <c r="II36" s="201"/>
      <c r="IJ36" s="201"/>
      <c r="IK36" s="201"/>
      <c r="IL36" s="201"/>
      <c r="IM36" s="201"/>
      <c r="IN36" s="201"/>
      <c r="IO36" s="201"/>
      <c r="IP36" s="201"/>
      <c r="IQ36" s="201"/>
      <c r="IR36" s="201"/>
      <c r="IS36" s="201"/>
      <c r="IT36" s="201"/>
      <c r="IU36" s="201"/>
      <c r="IV36" s="201"/>
    </row>
    <row r="37" spans="1:256" ht="18">
      <c r="A37" s="206" t="s">
        <v>276</v>
      </c>
      <c r="B37" s="213">
        <v>10402759.05</v>
      </c>
      <c r="C37" s="213">
        <v>10321708.41</v>
      </c>
      <c r="D37" s="214"/>
      <c r="E37" s="215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1"/>
      <c r="HJ37" s="201"/>
      <c r="HK37" s="201"/>
      <c r="HL37" s="201"/>
      <c r="HM37" s="201"/>
      <c r="HN37" s="201"/>
      <c r="HO37" s="201"/>
      <c r="HP37" s="201"/>
      <c r="HQ37" s="201"/>
      <c r="HR37" s="201"/>
      <c r="HS37" s="201"/>
      <c r="HT37" s="201"/>
      <c r="HU37" s="201"/>
      <c r="HV37" s="201"/>
      <c r="HW37" s="201"/>
      <c r="HX37" s="201"/>
      <c r="HY37" s="201"/>
      <c r="HZ37" s="201"/>
      <c r="IA37" s="201"/>
      <c r="IB37" s="201"/>
      <c r="IC37" s="201"/>
      <c r="ID37" s="201"/>
      <c r="IE37" s="201"/>
      <c r="IF37" s="201"/>
      <c r="IG37" s="201"/>
      <c r="IH37" s="201"/>
      <c r="II37" s="201"/>
      <c r="IJ37" s="201"/>
      <c r="IK37" s="201"/>
      <c r="IL37" s="201"/>
      <c r="IM37" s="201"/>
      <c r="IN37" s="201"/>
      <c r="IO37" s="201"/>
      <c r="IP37" s="201"/>
      <c r="IQ37" s="201"/>
      <c r="IR37" s="201"/>
      <c r="IS37" s="201"/>
      <c r="IT37" s="201"/>
      <c r="IU37" s="201"/>
      <c r="IV37" s="201"/>
    </row>
    <row r="38" spans="1:256" ht="18.75" thickBot="1">
      <c r="A38" s="209" t="s">
        <v>220</v>
      </c>
      <c r="B38" s="210">
        <f>SUM(B35:B37)</f>
        <v>37179398.64</v>
      </c>
      <c r="C38" s="210">
        <f>SUM(C35:C37)</f>
        <v>36888289.72</v>
      </c>
      <c r="D38" s="210">
        <f>C38-B38</f>
        <v>-291108.9200000018</v>
      </c>
      <c r="E38" s="211">
        <f>D38/B38</f>
        <v>-0.007829844770184313</v>
      </c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</row>
    <row r="39" spans="1:256" ht="18.75" thickTop="1">
      <c r="A39" s="205" t="s">
        <v>277</v>
      </c>
      <c r="B39" s="206"/>
      <c r="C39" s="206"/>
      <c r="D39" s="206"/>
      <c r="E39" s="212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201"/>
      <c r="GL39" s="201"/>
      <c r="GM39" s="201"/>
      <c r="GN39" s="201"/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  <c r="HA39" s="201"/>
      <c r="HB39" s="201"/>
      <c r="HC39" s="201"/>
      <c r="HD39" s="201"/>
      <c r="HE39" s="201"/>
      <c r="HF39" s="201"/>
      <c r="HG39" s="201"/>
      <c r="HH39" s="201"/>
      <c r="HI39" s="201"/>
      <c r="HJ39" s="201"/>
      <c r="HK39" s="201"/>
      <c r="HL39" s="201"/>
      <c r="HM39" s="201"/>
      <c r="HN39" s="201"/>
      <c r="HO39" s="201"/>
      <c r="HP39" s="201"/>
      <c r="HQ39" s="201"/>
      <c r="HR39" s="201"/>
      <c r="HS39" s="201"/>
      <c r="HT39" s="201"/>
      <c r="HU39" s="201"/>
      <c r="HV39" s="201"/>
      <c r="HW39" s="201"/>
      <c r="HX39" s="201"/>
      <c r="HY39" s="201"/>
      <c r="HZ39" s="201"/>
      <c r="IA39" s="201"/>
      <c r="IB39" s="201"/>
      <c r="IC39" s="201"/>
      <c r="ID39" s="201"/>
      <c r="IE39" s="201"/>
      <c r="IF39" s="201"/>
      <c r="IG39" s="201"/>
      <c r="IH39" s="201"/>
      <c r="II39" s="201"/>
      <c r="IJ39" s="201"/>
      <c r="IK39" s="201"/>
      <c r="IL39" s="201"/>
      <c r="IM39" s="201"/>
      <c r="IN39" s="201"/>
      <c r="IO39" s="201"/>
      <c r="IP39" s="201"/>
      <c r="IQ39" s="201"/>
      <c r="IR39" s="201"/>
      <c r="IS39" s="201"/>
      <c r="IT39" s="201"/>
      <c r="IU39" s="201"/>
      <c r="IV39" s="201"/>
    </row>
    <row r="40" spans="1:256" ht="18">
      <c r="A40" s="206" t="s">
        <v>278</v>
      </c>
      <c r="B40" s="213">
        <v>43489695.28</v>
      </c>
      <c r="C40" s="213">
        <v>44246120.35</v>
      </c>
      <c r="D40" s="206"/>
      <c r="E40" s="212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01"/>
      <c r="GN40" s="201"/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  <c r="HA40" s="201"/>
      <c r="HB40" s="201"/>
      <c r="HC40" s="201"/>
      <c r="HD40" s="201"/>
      <c r="HE40" s="201"/>
      <c r="HF40" s="201"/>
      <c r="HG40" s="201"/>
      <c r="HH40" s="201"/>
      <c r="HI40" s="201"/>
      <c r="HJ40" s="201"/>
      <c r="HK40" s="201"/>
      <c r="HL40" s="201"/>
      <c r="HM40" s="201"/>
      <c r="HN40" s="201"/>
      <c r="HO40" s="201"/>
      <c r="HP40" s="201"/>
      <c r="HQ40" s="201"/>
      <c r="HR40" s="201"/>
      <c r="HS40" s="201"/>
      <c r="HT40" s="201"/>
      <c r="HU40" s="201"/>
      <c r="HV40" s="201"/>
      <c r="HW40" s="201"/>
      <c r="HX40" s="201"/>
      <c r="HY40" s="201"/>
      <c r="HZ40" s="201"/>
      <c r="IA40" s="201"/>
      <c r="IB40" s="201"/>
      <c r="IC40" s="201"/>
      <c r="ID40" s="201"/>
      <c r="IE40" s="201"/>
      <c r="IF40" s="201"/>
      <c r="IG40" s="201"/>
      <c r="IH40" s="201"/>
      <c r="II40" s="201"/>
      <c r="IJ40" s="201"/>
      <c r="IK40" s="201"/>
      <c r="IL40" s="201"/>
      <c r="IM40" s="201"/>
      <c r="IN40" s="201"/>
      <c r="IO40" s="201"/>
      <c r="IP40" s="201"/>
      <c r="IQ40" s="201"/>
      <c r="IR40" s="201"/>
      <c r="IS40" s="201"/>
      <c r="IT40" s="201"/>
      <c r="IU40" s="201"/>
      <c r="IV40" s="201"/>
    </row>
    <row r="41" spans="1:256" ht="18">
      <c r="A41" s="206" t="s">
        <v>279</v>
      </c>
      <c r="B41" s="213">
        <v>3993115.29</v>
      </c>
      <c r="C41" s="213">
        <v>4674137.4</v>
      </c>
      <c r="D41" s="214"/>
      <c r="E41" s="215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1"/>
      <c r="GJ41" s="201"/>
      <c r="GK41" s="201"/>
      <c r="GL41" s="201"/>
      <c r="GM41" s="201"/>
      <c r="GN41" s="201"/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  <c r="HA41" s="201"/>
      <c r="HB41" s="201"/>
      <c r="HC41" s="201"/>
      <c r="HD41" s="201"/>
      <c r="HE41" s="201"/>
      <c r="HF41" s="201"/>
      <c r="HG41" s="201"/>
      <c r="HH41" s="201"/>
      <c r="HI41" s="201"/>
      <c r="HJ41" s="201"/>
      <c r="HK41" s="201"/>
      <c r="HL41" s="201"/>
      <c r="HM41" s="201"/>
      <c r="HN41" s="201"/>
      <c r="HO41" s="201"/>
      <c r="HP41" s="201"/>
      <c r="HQ41" s="201"/>
      <c r="HR41" s="201"/>
      <c r="HS41" s="201"/>
      <c r="HT41" s="201"/>
      <c r="HU41" s="201"/>
      <c r="HV41" s="201"/>
      <c r="HW41" s="201"/>
      <c r="HX41" s="201"/>
      <c r="HY41" s="201"/>
      <c r="HZ41" s="201"/>
      <c r="IA41" s="201"/>
      <c r="IB41" s="201"/>
      <c r="IC41" s="201"/>
      <c r="ID41" s="201"/>
      <c r="IE41" s="201"/>
      <c r="IF41" s="201"/>
      <c r="IG41" s="201"/>
      <c r="IH41" s="201"/>
      <c r="II41" s="201"/>
      <c r="IJ41" s="201"/>
      <c r="IK41" s="201"/>
      <c r="IL41" s="201"/>
      <c r="IM41" s="201"/>
      <c r="IN41" s="201"/>
      <c r="IO41" s="201"/>
      <c r="IP41" s="201"/>
      <c r="IQ41" s="201"/>
      <c r="IR41" s="201"/>
      <c r="IS41" s="201"/>
      <c r="IT41" s="201"/>
      <c r="IU41" s="201"/>
      <c r="IV41" s="201"/>
    </row>
    <row r="42" spans="1:256" ht="18">
      <c r="A42" s="206" t="s">
        <v>280</v>
      </c>
      <c r="B42" s="213">
        <v>172690.14</v>
      </c>
      <c r="C42" s="213">
        <v>175085.94</v>
      </c>
      <c r="D42" s="214"/>
      <c r="E42" s="215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  <c r="GD42" s="201"/>
      <c r="GE42" s="201"/>
      <c r="GF42" s="201"/>
      <c r="GG42" s="201"/>
      <c r="GH42" s="201"/>
      <c r="GI42" s="201"/>
      <c r="GJ42" s="201"/>
      <c r="GK42" s="201"/>
      <c r="GL42" s="201"/>
      <c r="GM42" s="201"/>
      <c r="GN42" s="201"/>
      <c r="GO42" s="201"/>
      <c r="GP42" s="201"/>
      <c r="GQ42" s="201"/>
      <c r="GR42" s="201"/>
      <c r="GS42" s="201"/>
      <c r="GT42" s="201"/>
      <c r="GU42" s="201"/>
      <c r="GV42" s="201"/>
      <c r="GW42" s="201"/>
      <c r="GX42" s="201"/>
      <c r="GY42" s="201"/>
      <c r="GZ42" s="201"/>
      <c r="HA42" s="201"/>
      <c r="HB42" s="201"/>
      <c r="HC42" s="201"/>
      <c r="HD42" s="201"/>
      <c r="HE42" s="201"/>
      <c r="HF42" s="201"/>
      <c r="HG42" s="201"/>
      <c r="HH42" s="201"/>
      <c r="HI42" s="201"/>
      <c r="HJ42" s="201"/>
      <c r="HK42" s="201"/>
      <c r="HL42" s="201"/>
      <c r="HM42" s="201"/>
      <c r="HN42" s="201"/>
      <c r="HO42" s="201"/>
      <c r="HP42" s="201"/>
      <c r="HQ42" s="201"/>
      <c r="HR42" s="201"/>
      <c r="HS42" s="201"/>
      <c r="HT42" s="201"/>
      <c r="HU42" s="201"/>
      <c r="HV42" s="201"/>
      <c r="HW42" s="201"/>
      <c r="HX42" s="201"/>
      <c r="HY42" s="201"/>
      <c r="HZ42" s="201"/>
      <c r="IA42" s="201"/>
      <c r="IB42" s="201"/>
      <c r="IC42" s="201"/>
      <c r="ID42" s="201"/>
      <c r="IE42" s="201"/>
      <c r="IF42" s="201"/>
      <c r="IG42" s="201"/>
      <c r="IH42" s="201"/>
      <c r="II42" s="201"/>
      <c r="IJ42" s="201"/>
      <c r="IK42" s="201"/>
      <c r="IL42" s="201"/>
      <c r="IM42" s="201"/>
      <c r="IN42" s="201"/>
      <c r="IO42" s="201"/>
      <c r="IP42" s="201"/>
      <c r="IQ42" s="201"/>
      <c r="IR42" s="201"/>
      <c r="IS42" s="201"/>
      <c r="IT42" s="201"/>
      <c r="IU42" s="201"/>
      <c r="IV42" s="201"/>
    </row>
    <row r="43" spans="1:256" ht="18">
      <c r="A43" s="206" t="s">
        <v>281</v>
      </c>
      <c r="B43" s="213">
        <v>1010</v>
      </c>
      <c r="C43" s="213">
        <v>1240</v>
      </c>
      <c r="D43" s="214"/>
      <c r="E43" s="215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  <c r="HA43" s="201"/>
      <c r="HB43" s="201"/>
      <c r="HC43" s="201"/>
      <c r="HD43" s="201"/>
      <c r="HE43" s="201"/>
      <c r="HF43" s="201"/>
      <c r="HG43" s="201"/>
      <c r="HH43" s="201"/>
      <c r="HI43" s="201"/>
      <c r="HJ43" s="201"/>
      <c r="HK43" s="201"/>
      <c r="HL43" s="201"/>
      <c r="HM43" s="201"/>
      <c r="HN43" s="201"/>
      <c r="HO43" s="201"/>
      <c r="HP43" s="201"/>
      <c r="HQ43" s="201"/>
      <c r="HR43" s="201"/>
      <c r="HS43" s="201"/>
      <c r="HT43" s="201"/>
      <c r="HU43" s="201"/>
      <c r="HV43" s="201"/>
      <c r="HW43" s="201"/>
      <c r="HX43" s="201"/>
      <c r="HY43" s="201"/>
      <c r="HZ43" s="201"/>
      <c r="IA43" s="201"/>
      <c r="IB43" s="201"/>
      <c r="IC43" s="201"/>
      <c r="ID43" s="201"/>
      <c r="IE43" s="201"/>
      <c r="IF43" s="201"/>
      <c r="IG43" s="201"/>
      <c r="IH43" s="201"/>
      <c r="II43" s="201"/>
      <c r="IJ43" s="201"/>
      <c r="IK43" s="201"/>
      <c r="IL43" s="201"/>
      <c r="IM43" s="201"/>
      <c r="IN43" s="201"/>
      <c r="IO43" s="201"/>
      <c r="IP43" s="201"/>
      <c r="IQ43" s="201"/>
      <c r="IR43" s="201"/>
      <c r="IS43" s="201"/>
      <c r="IT43" s="201"/>
      <c r="IU43" s="201"/>
      <c r="IV43" s="201"/>
    </row>
    <row r="44" spans="1:256" ht="18">
      <c r="A44" s="206" t="s">
        <v>282</v>
      </c>
      <c r="B44" s="213">
        <v>85</v>
      </c>
      <c r="C44" s="213">
        <v>100</v>
      </c>
      <c r="D44" s="214"/>
      <c r="E44" s="215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1"/>
      <c r="HJ44" s="201"/>
      <c r="HK44" s="201"/>
      <c r="HL44" s="201"/>
      <c r="HM44" s="201"/>
      <c r="HN44" s="201"/>
      <c r="HO44" s="201"/>
      <c r="HP44" s="201"/>
      <c r="HQ44" s="201"/>
      <c r="HR44" s="201"/>
      <c r="HS44" s="201"/>
      <c r="HT44" s="201"/>
      <c r="HU44" s="201"/>
      <c r="HV44" s="201"/>
      <c r="HW44" s="201"/>
      <c r="HX44" s="201"/>
      <c r="HY44" s="201"/>
      <c r="HZ44" s="201"/>
      <c r="IA44" s="201"/>
      <c r="IB44" s="201"/>
      <c r="IC44" s="201"/>
      <c r="ID44" s="201"/>
      <c r="IE44" s="201"/>
      <c r="IF44" s="201"/>
      <c r="IG44" s="201"/>
      <c r="IH44" s="201"/>
      <c r="II44" s="201"/>
      <c r="IJ44" s="201"/>
      <c r="IK44" s="201"/>
      <c r="IL44" s="201"/>
      <c r="IM44" s="201"/>
      <c r="IN44" s="201"/>
      <c r="IO44" s="201"/>
      <c r="IP44" s="201"/>
      <c r="IQ44" s="201"/>
      <c r="IR44" s="201"/>
      <c r="IS44" s="201"/>
      <c r="IT44" s="201"/>
      <c r="IU44" s="201"/>
      <c r="IV44" s="201"/>
    </row>
    <row r="45" spans="1:256" ht="18">
      <c r="A45" s="206" t="s">
        <v>283</v>
      </c>
      <c r="B45" s="213">
        <v>0</v>
      </c>
      <c r="C45" s="213">
        <v>1348.05</v>
      </c>
      <c r="D45" s="214"/>
      <c r="E45" s="215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1"/>
      <c r="HJ45" s="201"/>
      <c r="HK45" s="201"/>
      <c r="HL45" s="201"/>
      <c r="HM45" s="201"/>
      <c r="HN45" s="201"/>
      <c r="HO45" s="201"/>
      <c r="HP45" s="201"/>
      <c r="HQ45" s="201"/>
      <c r="HR45" s="201"/>
      <c r="HS45" s="201"/>
      <c r="HT45" s="201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201"/>
      <c r="IH45" s="201"/>
      <c r="II45" s="201"/>
      <c r="IJ45" s="201"/>
      <c r="IK45" s="201"/>
      <c r="IL45" s="201"/>
      <c r="IM45" s="201"/>
      <c r="IN45" s="201"/>
      <c r="IO45" s="201"/>
      <c r="IP45" s="201"/>
      <c r="IQ45" s="201"/>
      <c r="IR45" s="201"/>
      <c r="IS45" s="201"/>
      <c r="IT45" s="201"/>
      <c r="IU45" s="201"/>
      <c r="IV45" s="201"/>
    </row>
    <row r="46" spans="1:256" ht="18">
      <c r="A46" s="206" t="s">
        <v>284</v>
      </c>
      <c r="B46" s="213">
        <v>250</v>
      </c>
      <c r="C46" s="213">
        <v>1348.06</v>
      </c>
      <c r="D46" s="214"/>
      <c r="E46" s="215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  <c r="IU46" s="201"/>
      <c r="IV46" s="201"/>
    </row>
    <row r="47" spans="1:256" ht="18">
      <c r="A47" s="206" t="s">
        <v>285</v>
      </c>
      <c r="B47" s="213">
        <v>46368.85</v>
      </c>
      <c r="C47" s="213">
        <v>82986.88</v>
      </c>
      <c r="D47" s="214"/>
      <c r="E47" s="215" t="s">
        <v>106</v>
      </c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  <c r="HU47" s="201"/>
      <c r="HV47" s="201"/>
      <c r="HW47" s="201"/>
      <c r="HX47" s="201"/>
      <c r="HY47" s="201"/>
      <c r="HZ47" s="201"/>
      <c r="IA47" s="201"/>
      <c r="IB47" s="201"/>
      <c r="IC47" s="201"/>
      <c r="ID47" s="201"/>
      <c r="IE47" s="201"/>
      <c r="IF47" s="201"/>
      <c r="IG47" s="201"/>
      <c r="IH47" s="201"/>
      <c r="II47" s="201"/>
      <c r="IJ47" s="201"/>
      <c r="IK47" s="201"/>
      <c r="IL47" s="201"/>
      <c r="IM47" s="201"/>
      <c r="IN47" s="201"/>
      <c r="IO47" s="201"/>
      <c r="IP47" s="201"/>
      <c r="IQ47" s="201"/>
      <c r="IR47" s="201"/>
      <c r="IS47" s="201"/>
      <c r="IT47" s="201"/>
      <c r="IU47" s="201"/>
      <c r="IV47" s="201"/>
    </row>
    <row r="48" spans="1:256" ht="18.75" thickBot="1">
      <c r="A48" s="209" t="s">
        <v>220</v>
      </c>
      <c r="B48" s="210">
        <f>SUM(B40:B47)</f>
        <v>47703214.56</v>
      </c>
      <c r="C48" s="210">
        <f>SUM(C40:C47)</f>
        <v>49182366.68</v>
      </c>
      <c r="D48" s="210">
        <f>C48-B48</f>
        <v>1479152.1199999973</v>
      </c>
      <c r="E48" s="211">
        <f>D48/B48</f>
        <v>0.03100738878172568</v>
      </c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  <c r="IL48" s="201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</row>
    <row r="49" spans="1:256" ht="18.75" thickTop="1">
      <c r="A49" s="200"/>
      <c r="B49" s="200"/>
      <c r="C49" s="200"/>
      <c r="D49" s="200"/>
      <c r="E49" s="200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201"/>
      <c r="GD49" s="201"/>
      <c r="GE49" s="201"/>
      <c r="GF49" s="201"/>
      <c r="GG49" s="201"/>
      <c r="GH49" s="201"/>
      <c r="GI49" s="201"/>
      <c r="GJ49" s="201"/>
      <c r="GK49" s="201"/>
      <c r="GL49" s="201"/>
      <c r="GM49" s="201"/>
      <c r="GN49" s="201"/>
      <c r="GO49" s="201"/>
      <c r="GP49" s="201"/>
      <c r="GQ49" s="201"/>
      <c r="GR49" s="201"/>
      <c r="GS49" s="201"/>
      <c r="GT49" s="201"/>
      <c r="GU49" s="201"/>
      <c r="GV49" s="201"/>
      <c r="GW49" s="201"/>
      <c r="GX49" s="201"/>
      <c r="GY49" s="201"/>
      <c r="GZ49" s="201"/>
      <c r="HA49" s="201"/>
      <c r="HB49" s="201"/>
      <c r="HC49" s="201"/>
      <c r="HD49" s="201"/>
      <c r="HE49" s="201"/>
      <c r="HF49" s="201"/>
      <c r="HG49" s="201"/>
      <c r="HH49" s="201"/>
      <c r="HI49" s="201"/>
      <c r="HJ49" s="201"/>
      <c r="HK49" s="201"/>
      <c r="HL49" s="201"/>
      <c r="HM49" s="201"/>
      <c r="HN49" s="201"/>
      <c r="HO49" s="201"/>
      <c r="HP49" s="201"/>
      <c r="HQ49" s="201"/>
      <c r="HR49" s="201"/>
      <c r="HS49" s="201"/>
      <c r="HT49" s="201"/>
      <c r="HU49" s="201"/>
      <c r="HV49" s="201"/>
      <c r="HW49" s="201"/>
      <c r="HX49" s="201"/>
      <c r="HY49" s="201"/>
      <c r="HZ49" s="201"/>
      <c r="IA49" s="201"/>
      <c r="IB49" s="201"/>
      <c r="IC49" s="201"/>
      <c r="ID49" s="201"/>
      <c r="IE49" s="201"/>
      <c r="IF49" s="201"/>
      <c r="IG49" s="201"/>
      <c r="IH49" s="201"/>
      <c r="II49" s="201"/>
      <c r="IJ49" s="201"/>
      <c r="IK49" s="201"/>
      <c r="IL49" s="201"/>
      <c r="IM49" s="201"/>
      <c r="IN49" s="201"/>
      <c r="IO49" s="201"/>
      <c r="IP49" s="201"/>
      <c r="IQ49" s="201"/>
      <c r="IR49" s="201"/>
      <c r="IS49" s="201"/>
      <c r="IT49" s="201"/>
      <c r="IU49" s="201"/>
      <c r="IV49" s="201"/>
    </row>
    <row r="50" spans="1:256" ht="18">
      <c r="A50" s="200"/>
      <c r="B50" s="200"/>
      <c r="C50" s="200"/>
      <c r="D50" s="200"/>
      <c r="E50" s="200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1"/>
      <c r="HB50" s="201"/>
      <c r="HC50" s="201"/>
      <c r="HD50" s="201"/>
      <c r="HE50" s="201"/>
      <c r="HF50" s="201"/>
      <c r="HG50" s="201"/>
      <c r="HH50" s="201"/>
      <c r="HI50" s="201"/>
      <c r="HJ50" s="201"/>
      <c r="HK50" s="201"/>
      <c r="HL50" s="201"/>
      <c r="HM50" s="201"/>
      <c r="HN50" s="201"/>
      <c r="HO50" s="201"/>
      <c r="HP50" s="201"/>
      <c r="HQ50" s="201"/>
      <c r="HR50" s="201"/>
      <c r="HS50" s="201"/>
      <c r="HT50" s="201"/>
      <c r="HU50" s="201"/>
      <c r="HV50" s="201"/>
      <c r="HW50" s="201"/>
      <c r="HX50" s="201"/>
      <c r="HY50" s="201"/>
      <c r="HZ50" s="201"/>
      <c r="IA50" s="201"/>
      <c r="IB50" s="201"/>
      <c r="IC50" s="201"/>
      <c r="ID50" s="201"/>
      <c r="IE50" s="201"/>
      <c r="IF50" s="201"/>
      <c r="IG50" s="201"/>
      <c r="IH50" s="201"/>
      <c r="II50" s="201"/>
      <c r="IJ50" s="201"/>
      <c r="IK50" s="201"/>
      <c r="IL50" s="201"/>
      <c r="IM50" s="201"/>
      <c r="IN50" s="201"/>
      <c r="IO50" s="201"/>
      <c r="IP50" s="201"/>
      <c r="IQ50" s="201"/>
      <c r="IR50" s="201"/>
      <c r="IS50" s="201"/>
      <c r="IT50" s="201"/>
      <c r="IU50" s="201"/>
      <c r="IV50" s="201"/>
    </row>
    <row r="51" spans="1:256" ht="18">
      <c r="A51" s="200"/>
      <c r="B51" s="199" t="s">
        <v>0</v>
      </c>
      <c r="C51" s="199"/>
      <c r="D51" s="199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/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/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/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/>
      <c r="IV51" s="201"/>
    </row>
    <row r="52" spans="1:256" ht="18">
      <c r="A52" s="200"/>
      <c r="B52" s="199" t="s">
        <v>286</v>
      </c>
      <c r="C52" s="199"/>
      <c r="D52" s="199"/>
      <c r="E52" s="200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201"/>
      <c r="GL52" s="201"/>
      <c r="GM52" s="201"/>
      <c r="GN52" s="201"/>
      <c r="GO52" s="201"/>
      <c r="GP52" s="201"/>
      <c r="GQ52" s="201"/>
      <c r="GR52" s="201"/>
      <c r="GS52" s="201"/>
      <c r="GT52" s="201"/>
      <c r="GU52" s="201"/>
      <c r="GV52" s="201"/>
      <c r="GW52" s="201"/>
      <c r="GX52" s="201"/>
      <c r="GY52" s="201"/>
      <c r="GZ52" s="201"/>
      <c r="HA52" s="201"/>
      <c r="HB52" s="201"/>
      <c r="HC52" s="201"/>
      <c r="HD52" s="201"/>
      <c r="HE52" s="201"/>
      <c r="HF52" s="201"/>
      <c r="HG52" s="201"/>
      <c r="HH52" s="201"/>
      <c r="HI52" s="201"/>
      <c r="HJ52" s="201"/>
      <c r="HK52" s="201"/>
      <c r="HL52" s="201"/>
      <c r="HM52" s="201"/>
      <c r="HN52" s="201"/>
      <c r="HO52" s="201"/>
      <c r="HP52" s="201"/>
      <c r="HQ52" s="201"/>
      <c r="HR52" s="201"/>
      <c r="HS52" s="201"/>
      <c r="HT52" s="201"/>
      <c r="HU52" s="201"/>
      <c r="HV52" s="201"/>
      <c r="HW52" s="201"/>
      <c r="HX52" s="201"/>
      <c r="HY52" s="201"/>
      <c r="HZ52" s="201"/>
      <c r="IA52" s="201"/>
      <c r="IB52" s="201"/>
      <c r="IC52" s="201"/>
      <c r="ID52" s="201"/>
      <c r="IE52" s="201"/>
      <c r="IF52" s="201"/>
      <c r="IG52" s="201"/>
      <c r="IH52" s="201"/>
      <c r="II52" s="201"/>
      <c r="IJ52" s="201"/>
      <c r="IK52" s="201"/>
      <c r="IL52" s="201"/>
      <c r="IM52" s="201"/>
      <c r="IN52" s="201"/>
      <c r="IO52" s="201"/>
      <c r="IP52" s="201"/>
      <c r="IQ52" s="201"/>
      <c r="IR52" s="201"/>
      <c r="IS52" s="201"/>
      <c r="IT52" s="201"/>
      <c r="IU52" s="201"/>
      <c r="IV52" s="201"/>
    </row>
    <row r="53" spans="1:256" ht="18">
      <c r="A53" s="202" t="s">
        <v>242</v>
      </c>
      <c r="B53" s="200" t="s">
        <v>105</v>
      </c>
      <c r="C53" s="200"/>
      <c r="D53" s="200"/>
      <c r="E53" s="202" t="s">
        <v>287</v>
      </c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  <c r="IA53" s="201"/>
      <c r="IB53" s="201"/>
      <c r="IC53" s="201"/>
      <c r="ID53" s="201"/>
      <c r="IE53" s="201"/>
      <c r="IF53" s="201"/>
      <c r="IG53" s="201"/>
      <c r="IH53" s="201"/>
      <c r="II53" s="201"/>
      <c r="IJ53" s="201"/>
      <c r="IK53" s="201"/>
      <c r="IL53" s="201"/>
      <c r="IM53" s="201"/>
      <c r="IN53" s="201"/>
      <c r="IO53" s="201"/>
      <c r="IP53" s="201"/>
      <c r="IQ53" s="201"/>
      <c r="IR53" s="201"/>
      <c r="IS53" s="201"/>
      <c r="IT53" s="201"/>
      <c r="IU53" s="201"/>
      <c r="IV53" s="201"/>
    </row>
    <row r="54" spans="1:256" ht="18">
      <c r="A54" s="203" t="s">
        <v>244</v>
      </c>
      <c r="B54" s="203" t="s">
        <v>245</v>
      </c>
      <c r="C54" s="203" t="s">
        <v>246</v>
      </c>
      <c r="D54" s="203" t="s">
        <v>247</v>
      </c>
      <c r="E54" s="203" t="s">
        <v>248</v>
      </c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201"/>
      <c r="GL54" s="201"/>
      <c r="GM54" s="201"/>
      <c r="GN54" s="201"/>
      <c r="GO54" s="201"/>
      <c r="GP54" s="201"/>
      <c r="GQ54" s="201"/>
      <c r="GR54" s="201"/>
      <c r="GS54" s="201"/>
      <c r="GT54" s="201"/>
      <c r="GU54" s="201"/>
      <c r="GV54" s="201"/>
      <c r="GW54" s="201"/>
      <c r="GX54" s="201"/>
      <c r="GY54" s="201"/>
      <c r="GZ54" s="201"/>
      <c r="HA54" s="201"/>
      <c r="HB54" s="201"/>
      <c r="HC54" s="201"/>
      <c r="HD54" s="201"/>
      <c r="HE54" s="201"/>
      <c r="HF54" s="201"/>
      <c r="HG54" s="201"/>
      <c r="HH54" s="201"/>
      <c r="HI54" s="201"/>
      <c r="HJ54" s="201"/>
      <c r="HK54" s="201"/>
      <c r="HL54" s="201"/>
      <c r="HM54" s="201"/>
      <c r="HN54" s="201"/>
      <c r="HO54" s="201"/>
      <c r="HP54" s="201"/>
      <c r="HQ54" s="201"/>
      <c r="HR54" s="201"/>
      <c r="HS54" s="201"/>
      <c r="HT54" s="201"/>
      <c r="HU54" s="201"/>
      <c r="HV54" s="201"/>
      <c r="HW54" s="201"/>
      <c r="HX54" s="201"/>
      <c r="HY54" s="201"/>
      <c r="HZ54" s="201"/>
      <c r="IA54" s="201"/>
      <c r="IB54" s="201"/>
      <c r="IC54" s="201"/>
      <c r="ID54" s="201"/>
      <c r="IE54" s="201"/>
      <c r="IF54" s="201"/>
      <c r="IG54" s="201"/>
      <c r="IH54" s="201"/>
      <c r="II54" s="201"/>
      <c r="IJ54" s="201"/>
      <c r="IK54" s="201"/>
      <c r="IL54" s="201"/>
      <c r="IM54" s="201"/>
      <c r="IN54" s="201"/>
      <c r="IO54" s="201"/>
      <c r="IP54" s="201"/>
      <c r="IQ54" s="201"/>
      <c r="IR54" s="201"/>
      <c r="IS54" s="201"/>
      <c r="IT54" s="201"/>
      <c r="IU54" s="201"/>
      <c r="IV54" s="201"/>
    </row>
    <row r="55" spans="1:256" ht="18">
      <c r="A55" s="205" t="s">
        <v>288</v>
      </c>
      <c r="B55" s="206" t="s">
        <v>106</v>
      </c>
      <c r="C55" s="206" t="s">
        <v>106</v>
      </c>
      <c r="D55" s="206"/>
      <c r="E55" s="207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201"/>
      <c r="IO55" s="201"/>
      <c r="IP55" s="201"/>
      <c r="IQ55" s="201"/>
      <c r="IR55" s="201"/>
      <c r="IS55" s="201"/>
      <c r="IT55" s="201"/>
      <c r="IU55" s="201"/>
      <c r="IV55" s="201"/>
    </row>
    <row r="56" spans="1:256" ht="18">
      <c r="A56" s="206" t="s">
        <v>289</v>
      </c>
      <c r="B56" s="213">
        <v>9156510.78</v>
      </c>
      <c r="C56" s="213">
        <v>8817134.71</v>
      </c>
      <c r="D56" s="216"/>
      <c r="E56" s="217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201"/>
      <c r="IO56" s="201"/>
      <c r="IP56" s="201"/>
      <c r="IQ56" s="201"/>
      <c r="IR56" s="201"/>
      <c r="IS56" s="201"/>
      <c r="IT56" s="201"/>
      <c r="IU56" s="201"/>
      <c r="IV56" s="201"/>
    </row>
    <row r="57" spans="1:256" ht="18">
      <c r="A57" s="206" t="s">
        <v>290</v>
      </c>
      <c r="B57" s="213">
        <v>3268.9</v>
      </c>
      <c r="C57" s="213">
        <v>4715.24</v>
      </c>
      <c r="D57" s="216"/>
      <c r="E57" s="217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201"/>
      <c r="GL57" s="201"/>
      <c r="GM57" s="201"/>
      <c r="GN57" s="201"/>
      <c r="GO57" s="201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  <c r="HE57" s="201"/>
      <c r="HF57" s="201"/>
      <c r="HG57" s="201"/>
      <c r="HH57" s="201"/>
      <c r="HI57" s="201"/>
      <c r="HJ57" s="201"/>
      <c r="HK57" s="201"/>
      <c r="HL57" s="201"/>
      <c r="HM57" s="201"/>
      <c r="HN57" s="201"/>
      <c r="HO57" s="201"/>
      <c r="HP57" s="201"/>
      <c r="HQ57" s="201"/>
      <c r="HR57" s="201"/>
      <c r="HS57" s="201"/>
      <c r="HT57" s="201"/>
      <c r="HU57" s="201"/>
      <c r="HV57" s="201"/>
      <c r="HW57" s="201"/>
      <c r="HX57" s="201"/>
      <c r="HY57" s="201"/>
      <c r="HZ57" s="201"/>
      <c r="IA57" s="201"/>
      <c r="IB57" s="201"/>
      <c r="IC57" s="201"/>
      <c r="ID57" s="201"/>
      <c r="IE57" s="201"/>
      <c r="IF57" s="201"/>
      <c r="IG57" s="201"/>
      <c r="IH57" s="201"/>
      <c r="II57" s="201"/>
      <c r="IJ57" s="201"/>
      <c r="IK57" s="201"/>
      <c r="IL57" s="201"/>
      <c r="IM57" s="201"/>
      <c r="IN57" s="201"/>
      <c r="IO57" s="201"/>
      <c r="IP57" s="201"/>
      <c r="IQ57" s="201"/>
      <c r="IR57" s="201"/>
      <c r="IS57" s="201"/>
      <c r="IT57" s="201"/>
      <c r="IU57" s="201"/>
      <c r="IV57" s="201"/>
    </row>
    <row r="58" spans="1:256" ht="18">
      <c r="A58" s="206" t="s">
        <v>291</v>
      </c>
      <c r="B58" s="213">
        <v>0</v>
      </c>
      <c r="C58" s="213">
        <v>0</v>
      </c>
      <c r="D58" s="216"/>
      <c r="E58" s="217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  <c r="FF58" s="201"/>
      <c r="FG58" s="201"/>
      <c r="FH58" s="201"/>
      <c r="FI58" s="201"/>
      <c r="FJ58" s="201"/>
      <c r="FK58" s="201"/>
      <c r="FL58" s="201"/>
      <c r="FM58" s="201"/>
      <c r="FN58" s="201"/>
      <c r="FO58" s="201"/>
      <c r="FP58" s="201"/>
      <c r="FQ58" s="201"/>
      <c r="FR58" s="201"/>
      <c r="FS58" s="201"/>
      <c r="FT58" s="201"/>
      <c r="FU58" s="201"/>
      <c r="FV58" s="201"/>
      <c r="FW58" s="201"/>
      <c r="FX58" s="201"/>
      <c r="FY58" s="201"/>
      <c r="FZ58" s="201"/>
      <c r="GA58" s="201"/>
      <c r="GB58" s="201"/>
      <c r="GC58" s="201"/>
      <c r="GD58" s="201"/>
      <c r="GE58" s="201"/>
      <c r="GF58" s="201"/>
      <c r="GG58" s="201"/>
      <c r="GH58" s="201"/>
      <c r="GI58" s="201"/>
      <c r="GJ58" s="201"/>
      <c r="GK58" s="201"/>
      <c r="GL58" s="201"/>
      <c r="GM58" s="201"/>
      <c r="GN58" s="201"/>
      <c r="GO58" s="201"/>
      <c r="GP58" s="201"/>
      <c r="GQ58" s="201"/>
      <c r="GR58" s="201"/>
      <c r="GS58" s="201"/>
      <c r="GT58" s="201"/>
      <c r="GU58" s="201"/>
      <c r="GV58" s="201"/>
      <c r="GW58" s="201"/>
      <c r="GX58" s="201"/>
      <c r="GY58" s="201"/>
      <c r="GZ58" s="201"/>
      <c r="HA58" s="201"/>
      <c r="HB58" s="201"/>
      <c r="HC58" s="201"/>
      <c r="HD58" s="201"/>
      <c r="HE58" s="201"/>
      <c r="HF58" s="201"/>
      <c r="HG58" s="201"/>
      <c r="HH58" s="201"/>
      <c r="HI58" s="201"/>
      <c r="HJ58" s="201"/>
      <c r="HK58" s="201"/>
      <c r="HL58" s="201"/>
      <c r="HM58" s="201"/>
      <c r="HN58" s="201"/>
      <c r="HO58" s="201"/>
      <c r="HP58" s="201"/>
      <c r="HQ58" s="201"/>
      <c r="HR58" s="201"/>
      <c r="HS58" s="201"/>
      <c r="HT58" s="201"/>
      <c r="HU58" s="201"/>
      <c r="HV58" s="201"/>
      <c r="HW58" s="201"/>
      <c r="HX58" s="201"/>
      <c r="HY58" s="201"/>
      <c r="HZ58" s="201"/>
      <c r="IA58" s="201"/>
      <c r="IB58" s="201"/>
      <c r="IC58" s="201"/>
      <c r="ID58" s="201"/>
      <c r="IE58" s="201"/>
      <c r="IF58" s="201"/>
      <c r="IG58" s="201"/>
      <c r="IH58" s="201"/>
      <c r="II58" s="201"/>
      <c r="IJ58" s="201"/>
      <c r="IK58" s="201"/>
      <c r="IL58" s="201"/>
      <c r="IM58" s="201"/>
      <c r="IN58" s="201"/>
      <c r="IO58" s="201"/>
      <c r="IP58" s="201"/>
      <c r="IQ58" s="201"/>
      <c r="IR58" s="201"/>
      <c r="IS58" s="201"/>
      <c r="IT58" s="201"/>
      <c r="IU58" s="201"/>
      <c r="IV58" s="201"/>
    </row>
    <row r="59" spans="1:256" ht="18">
      <c r="A59" s="206" t="s">
        <v>292</v>
      </c>
      <c r="B59" s="213">
        <v>0</v>
      </c>
      <c r="C59" s="213">
        <v>0</v>
      </c>
      <c r="D59" s="216"/>
      <c r="E59" s="217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  <c r="IA59" s="201"/>
      <c r="IB59" s="201"/>
      <c r="IC59" s="201"/>
      <c r="ID59" s="201"/>
      <c r="IE59" s="201"/>
      <c r="IF59" s="201"/>
      <c r="IG59" s="201"/>
      <c r="IH59" s="201"/>
      <c r="II59" s="201"/>
      <c r="IJ59" s="201"/>
      <c r="IK59" s="201"/>
      <c r="IL59" s="201"/>
      <c r="IM59" s="201"/>
      <c r="IN59" s="201"/>
      <c r="IO59" s="201"/>
      <c r="IP59" s="201"/>
      <c r="IQ59" s="201"/>
      <c r="IR59" s="201"/>
      <c r="IS59" s="201"/>
      <c r="IT59" s="201"/>
      <c r="IU59" s="201"/>
      <c r="IV59" s="201"/>
    </row>
    <row r="60" spans="1:256" ht="18">
      <c r="A60" s="206" t="s">
        <v>293</v>
      </c>
      <c r="B60" s="213">
        <v>4483.36</v>
      </c>
      <c r="C60" s="213">
        <v>38550.78</v>
      </c>
      <c r="D60" s="216"/>
      <c r="E60" s="217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201"/>
      <c r="GL60" s="201"/>
      <c r="GM60" s="201"/>
      <c r="GN60" s="201"/>
      <c r="GO60" s="201"/>
      <c r="GP60" s="201"/>
      <c r="GQ60" s="201"/>
      <c r="GR60" s="201"/>
      <c r="GS60" s="201"/>
      <c r="GT60" s="201"/>
      <c r="GU60" s="201"/>
      <c r="GV60" s="201"/>
      <c r="GW60" s="201"/>
      <c r="GX60" s="201"/>
      <c r="GY60" s="201"/>
      <c r="GZ60" s="201"/>
      <c r="HA60" s="201"/>
      <c r="HB60" s="201"/>
      <c r="HC60" s="201"/>
      <c r="HD60" s="201"/>
      <c r="HE60" s="201"/>
      <c r="HF60" s="201"/>
      <c r="HG60" s="201"/>
      <c r="HH60" s="201"/>
      <c r="HI60" s="201"/>
      <c r="HJ60" s="201"/>
      <c r="HK60" s="201"/>
      <c r="HL60" s="201"/>
      <c r="HM60" s="201"/>
      <c r="HN60" s="201"/>
      <c r="HO60" s="201"/>
      <c r="HP60" s="201"/>
      <c r="HQ60" s="201"/>
      <c r="HR60" s="201"/>
      <c r="HS60" s="201"/>
      <c r="HT60" s="201"/>
      <c r="HU60" s="201"/>
      <c r="HV60" s="201"/>
      <c r="HW60" s="201"/>
      <c r="HX60" s="201"/>
      <c r="HY60" s="201"/>
      <c r="HZ60" s="201"/>
      <c r="IA60" s="201"/>
      <c r="IB60" s="201"/>
      <c r="IC60" s="201"/>
      <c r="ID60" s="201"/>
      <c r="IE60" s="201"/>
      <c r="IF60" s="201"/>
      <c r="IG60" s="201"/>
      <c r="IH60" s="201"/>
      <c r="II60" s="201"/>
      <c r="IJ60" s="201"/>
      <c r="IK60" s="201"/>
      <c r="IL60" s="201"/>
      <c r="IM60" s="201"/>
      <c r="IN60" s="201"/>
      <c r="IO60" s="201"/>
      <c r="IP60" s="201"/>
      <c r="IQ60" s="201"/>
      <c r="IR60" s="201"/>
      <c r="IS60" s="201"/>
      <c r="IT60" s="201"/>
      <c r="IU60" s="201"/>
      <c r="IV60" s="201"/>
    </row>
    <row r="61" spans="1:256" ht="18">
      <c r="A61" s="206" t="s">
        <v>294</v>
      </c>
      <c r="B61" s="213">
        <v>273746.03</v>
      </c>
      <c r="C61" s="213">
        <v>365553.43</v>
      </c>
      <c r="D61" s="216"/>
      <c r="E61" s="217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  <c r="GO61" s="201"/>
      <c r="GP61" s="201"/>
      <c r="GQ61" s="201"/>
      <c r="GR61" s="201"/>
      <c r="GS61" s="201"/>
      <c r="GT61" s="201"/>
      <c r="GU61" s="201"/>
      <c r="GV61" s="201"/>
      <c r="GW61" s="201"/>
      <c r="GX61" s="201"/>
      <c r="GY61" s="201"/>
      <c r="GZ61" s="201"/>
      <c r="HA61" s="201"/>
      <c r="HB61" s="201"/>
      <c r="HC61" s="201"/>
      <c r="HD61" s="201"/>
      <c r="HE61" s="201"/>
      <c r="HF61" s="201"/>
      <c r="HG61" s="201"/>
      <c r="HH61" s="201"/>
      <c r="HI61" s="201"/>
      <c r="HJ61" s="201"/>
      <c r="HK61" s="201"/>
      <c r="HL61" s="201"/>
      <c r="HM61" s="201"/>
      <c r="HN61" s="201"/>
      <c r="HO61" s="201"/>
      <c r="HP61" s="201"/>
      <c r="HQ61" s="201"/>
      <c r="HR61" s="201"/>
      <c r="HS61" s="201"/>
      <c r="HT61" s="201"/>
      <c r="HU61" s="201"/>
      <c r="HV61" s="201"/>
      <c r="HW61" s="201"/>
      <c r="HX61" s="201"/>
      <c r="HY61" s="201"/>
      <c r="HZ61" s="201"/>
      <c r="IA61" s="201"/>
      <c r="IB61" s="201"/>
      <c r="IC61" s="201"/>
      <c r="ID61" s="201"/>
      <c r="IE61" s="201"/>
      <c r="IF61" s="201"/>
      <c r="IG61" s="201"/>
      <c r="IH61" s="201"/>
      <c r="II61" s="201"/>
      <c r="IJ61" s="201"/>
      <c r="IK61" s="201"/>
      <c r="IL61" s="201"/>
      <c r="IM61" s="201"/>
      <c r="IN61" s="201"/>
      <c r="IO61" s="201"/>
      <c r="IP61" s="201"/>
      <c r="IQ61" s="201"/>
      <c r="IR61" s="201"/>
      <c r="IS61" s="201"/>
      <c r="IT61" s="201"/>
      <c r="IU61" s="201"/>
      <c r="IV61" s="201"/>
    </row>
    <row r="62" spans="1:256" ht="18">
      <c r="A62" s="206" t="s">
        <v>295</v>
      </c>
      <c r="B62" s="213">
        <v>-60</v>
      </c>
      <c r="C62" s="213">
        <v>0</v>
      </c>
      <c r="D62" s="216"/>
      <c r="E62" s="217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  <c r="HE62" s="201"/>
      <c r="HF62" s="201"/>
      <c r="HG62" s="201"/>
      <c r="HH62" s="201"/>
      <c r="HI62" s="201"/>
      <c r="HJ62" s="201"/>
      <c r="HK62" s="201"/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1"/>
      <c r="HX62" s="201"/>
      <c r="HY62" s="201"/>
      <c r="HZ62" s="201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201"/>
      <c r="IN62" s="201"/>
      <c r="IO62" s="201"/>
      <c r="IP62" s="201"/>
      <c r="IQ62" s="201"/>
      <c r="IR62" s="201"/>
      <c r="IS62" s="201"/>
      <c r="IT62" s="201"/>
      <c r="IU62" s="201"/>
      <c r="IV62" s="201"/>
    </row>
    <row r="63" spans="1:256" ht="18">
      <c r="A63" s="206" t="s">
        <v>296</v>
      </c>
      <c r="B63" s="213">
        <v>795.67</v>
      </c>
      <c r="C63" s="213">
        <v>850.66</v>
      </c>
      <c r="D63" s="216"/>
      <c r="E63" s="217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201"/>
      <c r="GD63" s="201"/>
      <c r="GE63" s="201"/>
      <c r="GF63" s="201"/>
      <c r="GG63" s="201"/>
      <c r="GH63" s="201"/>
      <c r="GI63" s="201"/>
      <c r="GJ63" s="201"/>
      <c r="GK63" s="201"/>
      <c r="GL63" s="201"/>
      <c r="GM63" s="201"/>
      <c r="GN63" s="201"/>
      <c r="GO63" s="201"/>
      <c r="GP63" s="201"/>
      <c r="GQ63" s="201"/>
      <c r="GR63" s="201"/>
      <c r="GS63" s="201"/>
      <c r="GT63" s="201"/>
      <c r="GU63" s="201"/>
      <c r="GV63" s="201"/>
      <c r="GW63" s="201"/>
      <c r="GX63" s="201"/>
      <c r="GY63" s="201"/>
      <c r="GZ63" s="201"/>
      <c r="HA63" s="201"/>
      <c r="HB63" s="201"/>
      <c r="HC63" s="201"/>
      <c r="HD63" s="201"/>
      <c r="HE63" s="201"/>
      <c r="HF63" s="201"/>
      <c r="HG63" s="201"/>
      <c r="HH63" s="201"/>
      <c r="HI63" s="201"/>
      <c r="HJ63" s="201"/>
      <c r="HK63" s="201"/>
      <c r="HL63" s="201"/>
      <c r="HM63" s="201"/>
      <c r="HN63" s="201"/>
      <c r="HO63" s="201"/>
      <c r="HP63" s="201"/>
      <c r="HQ63" s="201"/>
      <c r="HR63" s="201"/>
      <c r="HS63" s="201"/>
      <c r="HT63" s="201"/>
      <c r="HU63" s="201"/>
      <c r="HV63" s="201"/>
      <c r="HW63" s="201"/>
      <c r="HX63" s="201"/>
      <c r="HY63" s="201"/>
      <c r="HZ63" s="201"/>
      <c r="IA63" s="201"/>
      <c r="IB63" s="201"/>
      <c r="IC63" s="201"/>
      <c r="ID63" s="201"/>
      <c r="IE63" s="201"/>
      <c r="IF63" s="201"/>
      <c r="IG63" s="201"/>
      <c r="IH63" s="201"/>
      <c r="II63" s="201"/>
      <c r="IJ63" s="201"/>
      <c r="IK63" s="201"/>
      <c r="IL63" s="201"/>
      <c r="IM63" s="201"/>
      <c r="IN63" s="201"/>
      <c r="IO63" s="201"/>
      <c r="IP63" s="201"/>
      <c r="IQ63" s="201"/>
      <c r="IR63" s="201"/>
      <c r="IS63" s="201"/>
      <c r="IT63" s="201"/>
      <c r="IU63" s="201"/>
      <c r="IV63" s="201"/>
    </row>
    <row r="64" spans="1:256" ht="18.75" thickBot="1">
      <c r="A64" s="209" t="s">
        <v>220</v>
      </c>
      <c r="B64" s="218">
        <f>SUM(B56:B63)</f>
        <v>9438744.739999998</v>
      </c>
      <c r="C64" s="218">
        <f>SUM(C56:C63)</f>
        <v>9226804.82</v>
      </c>
      <c r="D64" s="218">
        <f>C64-B64</f>
        <v>-211939.91999999806</v>
      </c>
      <c r="E64" s="219">
        <f>D64/B64</f>
        <v>-0.02245424850847255</v>
      </c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  <c r="IA64" s="201"/>
      <c r="IB64" s="201"/>
      <c r="IC64" s="201"/>
      <c r="ID64" s="201"/>
      <c r="IE64" s="201"/>
      <c r="IF64" s="201"/>
      <c r="IG64" s="201"/>
      <c r="IH64" s="201"/>
      <c r="II64" s="201"/>
      <c r="IJ64" s="201"/>
      <c r="IK64" s="201"/>
      <c r="IL64" s="201"/>
      <c r="IM64" s="201"/>
      <c r="IN64" s="201"/>
      <c r="IO64" s="201"/>
      <c r="IP64" s="201"/>
      <c r="IQ64" s="201"/>
      <c r="IR64" s="201"/>
      <c r="IS64" s="201"/>
      <c r="IT64" s="201"/>
      <c r="IU64" s="201"/>
      <c r="IV64" s="201"/>
    </row>
    <row r="65" spans="1:256" ht="18.75" thickTop="1">
      <c r="A65" s="205" t="s">
        <v>297</v>
      </c>
      <c r="B65" s="206" t="s">
        <v>106</v>
      </c>
      <c r="C65" s="206" t="s">
        <v>106</v>
      </c>
      <c r="D65" s="206"/>
      <c r="E65" s="207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1"/>
      <c r="GK65" s="201"/>
      <c r="GL65" s="201"/>
      <c r="GM65" s="201"/>
      <c r="GN65" s="201"/>
      <c r="GO65" s="201"/>
      <c r="GP65" s="201"/>
      <c r="GQ65" s="201"/>
      <c r="GR65" s="201"/>
      <c r="GS65" s="201"/>
      <c r="GT65" s="201"/>
      <c r="GU65" s="201"/>
      <c r="GV65" s="201"/>
      <c r="GW65" s="201"/>
      <c r="GX65" s="201"/>
      <c r="GY65" s="201"/>
      <c r="GZ65" s="201"/>
      <c r="HA65" s="201"/>
      <c r="HB65" s="201"/>
      <c r="HC65" s="201"/>
      <c r="HD65" s="201"/>
      <c r="HE65" s="201"/>
      <c r="HF65" s="201"/>
      <c r="HG65" s="201"/>
      <c r="HH65" s="201"/>
      <c r="HI65" s="201"/>
      <c r="HJ65" s="201"/>
      <c r="HK65" s="201"/>
      <c r="HL65" s="201"/>
      <c r="HM65" s="201"/>
      <c r="HN65" s="201"/>
      <c r="HO65" s="201"/>
      <c r="HP65" s="201"/>
      <c r="HQ65" s="201"/>
      <c r="HR65" s="201"/>
      <c r="HS65" s="201"/>
      <c r="HT65" s="201"/>
      <c r="HU65" s="201"/>
      <c r="HV65" s="201"/>
      <c r="HW65" s="201"/>
      <c r="HX65" s="201"/>
      <c r="HY65" s="201"/>
      <c r="HZ65" s="201"/>
      <c r="IA65" s="201"/>
      <c r="IB65" s="201"/>
      <c r="IC65" s="201"/>
      <c r="ID65" s="201"/>
      <c r="IE65" s="201"/>
      <c r="IF65" s="201"/>
      <c r="IG65" s="201"/>
      <c r="IH65" s="201"/>
      <c r="II65" s="201"/>
      <c r="IJ65" s="201"/>
      <c r="IK65" s="201"/>
      <c r="IL65" s="201"/>
      <c r="IM65" s="201"/>
      <c r="IN65" s="201"/>
      <c r="IO65" s="201"/>
      <c r="IP65" s="201"/>
      <c r="IQ65" s="201"/>
      <c r="IR65" s="201"/>
      <c r="IS65" s="201"/>
      <c r="IT65" s="201"/>
      <c r="IU65" s="201"/>
      <c r="IV65" s="201"/>
    </row>
    <row r="66" spans="1:256" ht="18">
      <c r="A66" s="206" t="s">
        <v>298</v>
      </c>
      <c r="B66" s="213">
        <v>71764004.21</v>
      </c>
      <c r="C66" s="213">
        <v>74540242.08</v>
      </c>
      <c r="D66" s="216" t="s">
        <v>106</v>
      </c>
      <c r="E66" s="217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201"/>
      <c r="GD66" s="201"/>
      <c r="GE66" s="201"/>
      <c r="GF66" s="201"/>
      <c r="GG66" s="201"/>
      <c r="GH66" s="201"/>
      <c r="GI66" s="201"/>
      <c r="GJ66" s="201"/>
      <c r="GK66" s="201"/>
      <c r="GL66" s="201"/>
      <c r="GM66" s="201"/>
      <c r="GN66" s="201"/>
      <c r="GO66" s="201"/>
      <c r="GP66" s="201"/>
      <c r="GQ66" s="201"/>
      <c r="GR66" s="201"/>
      <c r="GS66" s="201"/>
      <c r="GT66" s="201"/>
      <c r="GU66" s="201"/>
      <c r="GV66" s="201"/>
      <c r="GW66" s="201"/>
      <c r="GX66" s="201"/>
      <c r="GY66" s="201"/>
      <c r="GZ66" s="201"/>
      <c r="HA66" s="201"/>
      <c r="HB66" s="201"/>
      <c r="HC66" s="201"/>
      <c r="HD66" s="201"/>
      <c r="HE66" s="201"/>
      <c r="HF66" s="201"/>
      <c r="HG66" s="201"/>
      <c r="HH66" s="201"/>
      <c r="HI66" s="201"/>
      <c r="HJ66" s="201"/>
      <c r="HK66" s="201"/>
      <c r="HL66" s="201"/>
      <c r="HM66" s="201"/>
      <c r="HN66" s="201"/>
      <c r="HO66" s="201"/>
      <c r="HP66" s="201"/>
      <c r="HQ66" s="201"/>
      <c r="HR66" s="201"/>
      <c r="HS66" s="201"/>
      <c r="HT66" s="201"/>
      <c r="HU66" s="201"/>
      <c r="HV66" s="201"/>
      <c r="HW66" s="201"/>
      <c r="HX66" s="201"/>
      <c r="HY66" s="201"/>
      <c r="HZ66" s="201"/>
      <c r="IA66" s="201"/>
      <c r="IB66" s="201"/>
      <c r="IC66" s="201"/>
      <c r="ID66" s="201"/>
      <c r="IE66" s="201"/>
      <c r="IF66" s="201"/>
      <c r="IG66" s="201"/>
      <c r="IH66" s="201"/>
      <c r="II66" s="201"/>
      <c r="IJ66" s="201"/>
      <c r="IK66" s="201"/>
      <c r="IL66" s="201"/>
      <c r="IM66" s="201"/>
      <c r="IN66" s="201"/>
      <c r="IO66" s="201"/>
      <c r="IP66" s="201"/>
      <c r="IQ66" s="201"/>
      <c r="IR66" s="201"/>
      <c r="IS66" s="201"/>
      <c r="IT66" s="201"/>
      <c r="IU66" s="201"/>
      <c r="IV66" s="201"/>
    </row>
    <row r="67" spans="1:256" ht="18">
      <c r="A67" s="206" t="s">
        <v>299</v>
      </c>
      <c r="B67" s="213">
        <v>1346933</v>
      </c>
      <c r="C67" s="213">
        <v>2546651.42</v>
      </c>
      <c r="D67" s="216"/>
      <c r="E67" s="217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1"/>
      <c r="GE67" s="201"/>
      <c r="GF67" s="201"/>
      <c r="GG67" s="201"/>
      <c r="GH67" s="201"/>
      <c r="GI67" s="201"/>
      <c r="GJ67" s="201"/>
      <c r="GK67" s="201"/>
      <c r="GL67" s="201"/>
      <c r="GM67" s="201"/>
      <c r="GN67" s="201"/>
      <c r="GO67" s="201"/>
      <c r="GP67" s="201"/>
      <c r="GQ67" s="201"/>
      <c r="GR67" s="201"/>
      <c r="GS67" s="201"/>
      <c r="GT67" s="201"/>
      <c r="GU67" s="201"/>
      <c r="GV67" s="201"/>
      <c r="GW67" s="201"/>
      <c r="GX67" s="201"/>
      <c r="GY67" s="201"/>
      <c r="GZ67" s="201"/>
      <c r="HA67" s="201"/>
      <c r="HB67" s="201"/>
      <c r="HC67" s="201"/>
      <c r="HD67" s="201"/>
      <c r="HE67" s="201"/>
      <c r="HF67" s="201"/>
      <c r="HG67" s="201"/>
      <c r="HH67" s="201"/>
      <c r="HI67" s="201"/>
      <c r="HJ67" s="201"/>
      <c r="HK67" s="201"/>
      <c r="HL67" s="201"/>
      <c r="HM67" s="201"/>
      <c r="HN67" s="201"/>
      <c r="HO67" s="201"/>
      <c r="HP67" s="201"/>
      <c r="HQ67" s="201"/>
      <c r="HR67" s="201"/>
      <c r="HS67" s="201"/>
      <c r="HT67" s="201"/>
      <c r="HU67" s="201"/>
      <c r="HV67" s="201"/>
      <c r="HW67" s="201"/>
      <c r="HX67" s="201"/>
      <c r="HY67" s="201"/>
      <c r="HZ67" s="201"/>
      <c r="IA67" s="201"/>
      <c r="IB67" s="201"/>
      <c r="IC67" s="201"/>
      <c r="ID67" s="201"/>
      <c r="IE67" s="201"/>
      <c r="IF67" s="201"/>
      <c r="IG67" s="201"/>
      <c r="IH67" s="201"/>
      <c r="II67" s="201"/>
      <c r="IJ67" s="201"/>
      <c r="IK67" s="201"/>
      <c r="IL67" s="201"/>
      <c r="IM67" s="201"/>
      <c r="IN67" s="201"/>
      <c r="IO67" s="201"/>
      <c r="IP67" s="201"/>
      <c r="IQ67" s="201"/>
      <c r="IR67" s="201"/>
      <c r="IS67" s="201"/>
      <c r="IT67" s="201"/>
      <c r="IU67" s="201"/>
      <c r="IV67" s="201"/>
    </row>
    <row r="68" spans="1:256" ht="18">
      <c r="A68" s="206" t="s">
        <v>300</v>
      </c>
      <c r="B68" s="213">
        <v>24750</v>
      </c>
      <c r="C68" s="213">
        <v>21150</v>
      </c>
      <c r="D68" s="216"/>
      <c r="E68" s="217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  <c r="HZ68" s="201"/>
      <c r="IA68" s="201"/>
      <c r="IB68" s="201"/>
      <c r="IC68" s="201"/>
      <c r="ID68" s="201"/>
      <c r="IE68" s="201"/>
      <c r="IF68" s="201"/>
      <c r="IG68" s="201"/>
      <c r="IH68" s="201"/>
      <c r="II68" s="201"/>
      <c r="IJ68" s="201"/>
      <c r="IK68" s="201"/>
      <c r="IL68" s="201"/>
      <c r="IM68" s="201"/>
      <c r="IN68" s="201"/>
      <c r="IO68" s="201"/>
      <c r="IP68" s="201"/>
      <c r="IQ68" s="201"/>
      <c r="IR68" s="201"/>
      <c r="IS68" s="201"/>
      <c r="IT68" s="201"/>
      <c r="IU68" s="201"/>
      <c r="IV68" s="201"/>
    </row>
    <row r="69" spans="1:256" ht="18">
      <c r="A69" s="206" t="s">
        <v>301</v>
      </c>
      <c r="B69" s="213">
        <v>135368.59</v>
      </c>
      <c r="C69" s="213">
        <v>162610.22</v>
      </c>
      <c r="D69" s="216"/>
      <c r="E69" s="217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201"/>
      <c r="GF69" s="201"/>
      <c r="GG69" s="201"/>
      <c r="GH69" s="201"/>
      <c r="GI69" s="201"/>
      <c r="GJ69" s="201"/>
      <c r="GK69" s="201"/>
      <c r="GL69" s="201"/>
      <c r="GM69" s="201"/>
      <c r="GN69" s="201"/>
      <c r="GO69" s="201"/>
      <c r="GP69" s="201"/>
      <c r="GQ69" s="201"/>
      <c r="GR69" s="201"/>
      <c r="GS69" s="201"/>
      <c r="GT69" s="201"/>
      <c r="GU69" s="201"/>
      <c r="GV69" s="201"/>
      <c r="GW69" s="201"/>
      <c r="GX69" s="201"/>
      <c r="GY69" s="201"/>
      <c r="GZ69" s="201"/>
      <c r="HA69" s="201"/>
      <c r="HB69" s="201"/>
      <c r="HC69" s="201"/>
      <c r="HD69" s="201"/>
      <c r="HE69" s="201"/>
      <c r="HF69" s="201"/>
      <c r="HG69" s="201"/>
      <c r="HH69" s="201"/>
      <c r="HI69" s="201"/>
      <c r="HJ69" s="201"/>
      <c r="HK69" s="201"/>
      <c r="HL69" s="201"/>
      <c r="HM69" s="201"/>
      <c r="HN69" s="201"/>
      <c r="HO69" s="201"/>
      <c r="HP69" s="201"/>
      <c r="HQ69" s="201"/>
      <c r="HR69" s="201"/>
      <c r="HS69" s="201"/>
      <c r="HT69" s="201"/>
      <c r="HU69" s="201"/>
      <c r="HV69" s="201"/>
      <c r="HW69" s="201"/>
      <c r="HX69" s="201"/>
      <c r="HY69" s="201"/>
      <c r="HZ69" s="201"/>
      <c r="IA69" s="201"/>
      <c r="IB69" s="201"/>
      <c r="IC69" s="201"/>
      <c r="ID69" s="201"/>
      <c r="IE69" s="201"/>
      <c r="IF69" s="201"/>
      <c r="IG69" s="201"/>
      <c r="IH69" s="201"/>
      <c r="II69" s="201"/>
      <c r="IJ69" s="201"/>
      <c r="IK69" s="201"/>
      <c r="IL69" s="201"/>
      <c r="IM69" s="201"/>
      <c r="IN69" s="201"/>
      <c r="IO69" s="201"/>
      <c r="IP69" s="201"/>
      <c r="IQ69" s="201"/>
      <c r="IR69" s="201"/>
      <c r="IS69" s="201"/>
      <c r="IT69" s="201"/>
      <c r="IU69" s="201"/>
      <c r="IV69" s="201"/>
    </row>
    <row r="70" spans="1:256" ht="18">
      <c r="A70" s="206" t="s">
        <v>302</v>
      </c>
      <c r="B70" s="213">
        <v>-3644.67</v>
      </c>
      <c r="C70" s="213">
        <v>88582.78</v>
      </c>
      <c r="D70" s="216"/>
      <c r="E70" s="217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201"/>
      <c r="GL70" s="201"/>
      <c r="GM70" s="201"/>
      <c r="GN70" s="201"/>
      <c r="GO70" s="201"/>
      <c r="GP70" s="201"/>
      <c r="GQ70" s="201"/>
      <c r="GR70" s="201"/>
      <c r="GS70" s="201"/>
      <c r="GT70" s="201"/>
      <c r="GU70" s="201"/>
      <c r="GV70" s="201"/>
      <c r="GW70" s="201"/>
      <c r="GX70" s="201"/>
      <c r="GY70" s="201"/>
      <c r="GZ70" s="201"/>
      <c r="HA70" s="201"/>
      <c r="HB70" s="201"/>
      <c r="HC70" s="201"/>
      <c r="HD70" s="201"/>
      <c r="HE70" s="201"/>
      <c r="HF70" s="201"/>
      <c r="HG70" s="201"/>
      <c r="HH70" s="201"/>
      <c r="HI70" s="201"/>
      <c r="HJ70" s="201"/>
      <c r="HK70" s="201"/>
      <c r="HL70" s="201"/>
      <c r="HM70" s="201"/>
      <c r="HN70" s="201"/>
      <c r="HO70" s="201"/>
      <c r="HP70" s="201"/>
      <c r="HQ70" s="201"/>
      <c r="HR70" s="201"/>
      <c r="HS70" s="201"/>
      <c r="HT70" s="201"/>
      <c r="HU70" s="201"/>
      <c r="HV70" s="201"/>
      <c r="HW70" s="201"/>
      <c r="HX70" s="201"/>
      <c r="HY70" s="201"/>
      <c r="HZ70" s="201"/>
      <c r="IA70" s="201"/>
      <c r="IB70" s="201"/>
      <c r="IC70" s="201"/>
      <c r="ID70" s="201"/>
      <c r="IE70" s="201"/>
      <c r="IF70" s="201"/>
      <c r="IG70" s="201"/>
      <c r="IH70" s="201"/>
      <c r="II70" s="201"/>
      <c r="IJ70" s="201"/>
      <c r="IK70" s="201"/>
      <c r="IL70" s="201"/>
      <c r="IM70" s="201"/>
      <c r="IN70" s="201"/>
      <c r="IO70" s="201"/>
      <c r="IP70" s="201"/>
      <c r="IQ70" s="201"/>
      <c r="IR70" s="201"/>
      <c r="IS70" s="201"/>
      <c r="IT70" s="201"/>
      <c r="IU70" s="201"/>
      <c r="IV70" s="201"/>
    </row>
    <row r="71" spans="1:256" ht="18">
      <c r="A71" s="206" t="s">
        <v>303</v>
      </c>
      <c r="B71" s="213">
        <v>15817125.59</v>
      </c>
      <c r="C71" s="213">
        <v>26427515.29</v>
      </c>
      <c r="D71" s="216"/>
      <c r="E71" s="217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201"/>
      <c r="GL71" s="201"/>
      <c r="GM71" s="201"/>
      <c r="GN71" s="201"/>
      <c r="GO71" s="201"/>
      <c r="GP71" s="201"/>
      <c r="GQ71" s="201"/>
      <c r="GR71" s="201"/>
      <c r="GS71" s="201"/>
      <c r="GT71" s="201"/>
      <c r="GU71" s="201"/>
      <c r="GV71" s="201"/>
      <c r="GW71" s="201"/>
      <c r="GX71" s="201"/>
      <c r="GY71" s="201"/>
      <c r="GZ71" s="201"/>
      <c r="HA71" s="201"/>
      <c r="HB71" s="201"/>
      <c r="HC71" s="201"/>
      <c r="HD71" s="201"/>
      <c r="HE71" s="201"/>
      <c r="HF71" s="201"/>
      <c r="HG71" s="201"/>
      <c r="HH71" s="201"/>
      <c r="HI71" s="201"/>
      <c r="HJ71" s="201"/>
      <c r="HK71" s="201"/>
      <c r="HL71" s="201"/>
      <c r="HM71" s="201"/>
      <c r="HN71" s="201"/>
      <c r="HO71" s="201"/>
      <c r="HP71" s="201"/>
      <c r="HQ71" s="201"/>
      <c r="HR71" s="201"/>
      <c r="HS71" s="201"/>
      <c r="HT71" s="201"/>
      <c r="HU71" s="201"/>
      <c r="HV71" s="201"/>
      <c r="HW71" s="201"/>
      <c r="HX71" s="201"/>
      <c r="HY71" s="201"/>
      <c r="HZ71" s="201"/>
      <c r="IA71" s="201"/>
      <c r="IB71" s="201"/>
      <c r="IC71" s="201"/>
      <c r="ID71" s="201"/>
      <c r="IE71" s="201"/>
      <c r="IF71" s="201"/>
      <c r="IG71" s="201"/>
      <c r="IH71" s="201"/>
      <c r="II71" s="201"/>
      <c r="IJ71" s="201"/>
      <c r="IK71" s="201"/>
      <c r="IL71" s="201"/>
      <c r="IM71" s="201"/>
      <c r="IN71" s="201"/>
      <c r="IO71" s="201"/>
      <c r="IP71" s="201"/>
      <c r="IQ71" s="201"/>
      <c r="IR71" s="201"/>
      <c r="IS71" s="201"/>
      <c r="IT71" s="201"/>
      <c r="IU71" s="201"/>
      <c r="IV71" s="201"/>
    </row>
    <row r="72" spans="1:256" ht="18">
      <c r="A72" s="206" t="s">
        <v>304</v>
      </c>
      <c r="B72" s="213">
        <v>195310</v>
      </c>
      <c r="C72" s="213">
        <v>170914.25</v>
      </c>
      <c r="D72" s="216"/>
      <c r="E72" s="217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201"/>
      <c r="GD72" s="201"/>
      <c r="GE72" s="201"/>
      <c r="GF72" s="201"/>
      <c r="GG72" s="201"/>
      <c r="GH72" s="201"/>
      <c r="GI72" s="201"/>
      <c r="GJ72" s="201"/>
      <c r="GK72" s="201"/>
      <c r="GL72" s="201"/>
      <c r="GM72" s="201"/>
      <c r="GN72" s="201"/>
      <c r="GO72" s="201"/>
      <c r="GP72" s="201"/>
      <c r="GQ72" s="201"/>
      <c r="GR72" s="201"/>
      <c r="GS72" s="201"/>
      <c r="GT72" s="201"/>
      <c r="GU72" s="201"/>
      <c r="GV72" s="201"/>
      <c r="GW72" s="201"/>
      <c r="GX72" s="201"/>
      <c r="GY72" s="201"/>
      <c r="GZ72" s="201"/>
      <c r="HA72" s="201"/>
      <c r="HB72" s="201"/>
      <c r="HC72" s="201"/>
      <c r="HD72" s="201"/>
      <c r="HE72" s="201"/>
      <c r="HF72" s="201"/>
      <c r="HG72" s="201"/>
      <c r="HH72" s="201"/>
      <c r="HI72" s="201"/>
      <c r="HJ72" s="201"/>
      <c r="HK72" s="201"/>
      <c r="HL72" s="201"/>
      <c r="HM72" s="201"/>
      <c r="HN72" s="201"/>
      <c r="HO72" s="201"/>
      <c r="HP72" s="201"/>
      <c r="HQ72" s="201"/>
      <c r="HR72" s="201"/>
      <c r="HS72" s="201"/>
      <c r="HT72" s="201"/>
      <c r="HU72" s="201"/>
      <c r="HV72" s="201"/>
      <c r="HW72" s="201"/>
      <c r="HX72" s="201"/>
      <c r="HY72" s="201"/>
      <c r="HZ72" s="201"/>
      <c r="IA72" s="201"/>
      <c r="IB72" s="201"/>
      <c r="IC72" s="201"/>
      <c r="ID72" s="201"/>
      <c r="IE72" s="201"/>
      <c r="IF72" s="201"/>
      <c r="IG72" s="201"/>
      <c r="IH72" s="201"/>
      <c r="II72" s="201"/>
      <c r="IJ72" s="201"/>
      <c r="IK72" s="201"/>
      <c r="IL72" s="201"/>
      <c r="IM72" s="201"/>
      <c r="IN72" s="201"/>
      <c r="IO72" s="201"/>
      <c r="IP72" s="201"/>
      <c r="IQ72" s="201"/>
      <c r="IR72" s="201"/>
      <c r="IS72" s="201"/>
      <c r="IT72" s="201"/>
      <c r="IU72" s="201"/>
      <c r="IV72" s="201"/>
    </row>
    <row r="73" spans="1:256" ht="18">
      <c r="A73" s="206" t="s">
        <v>305</v>
      </c>
      <c r="B73" s="213">
        <v>59751.9</v>
      </c>
      <c r="C73" s="213">
        <v>56485.1</v>
      </c>
      <c r="D73" s="216"/>
      <c r="E73" s="217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1"/>
      <c r="GO73" s="201"/>
      <c r="GP73" s="201"/>
      <c r="GQ73" s="201"/>
      <c r="GR73" s="201"/>
      <c r="GS73" s="201"/>
      <c r="GT73" s="201"/>
      <c r="GU73" s="201"/>
      <c r="GV73" s="201"/>
      <c r="GW73" s="201"/>
      <c r="GX73" s="201"/>
      <c r="GY73" s="201"/>
      <c r="GZ73" s="201"/>
      <c r="HA73" s="201"/>
      <c r="HB73" s="201"/>
      <c r="HC73" s="201"/>
      <c r="HD73" s="201"/>
      <c r="HE73" s="201"/>
      <c r="HF73" s="201"/>
      <c r="HG73" s="201"/>
      <c r="HH73" s="201"/>
      <c r="HI73" s="201"/>
      <c r="HJ73" s="201"/>
      <c r="HK73" s="201"/>
      <c r="HL73" s="201"/>
      <c r="HM73" s="201"/>
      <c r="HN73" s="201"/>
      <c r="HO73" s="201"/>
      <c r="HP73" s="201"/>
      <c r="HQ73" s="201"/>
      <c r="HR73" s="201"/>
      <c r="HS73" s="201"/>
      <c r="HT73" s="201"/>
      <c r="HU73" s="201"/>
      <c r="HV73" s="201"/>
      <c r="HW73" s="201"/>
      <c r="HX73" s="201"/>
      <c r="HY73" s="201"/>
      <c r="HZ73" s="201"/>
      <c r="IA73" s="201"/>
      <c r="IB73" s="201"/>
      <c r="IC73" s="201"/>
      <c r="ID73" s="201"/>
      <c r="IE73" s="201"/>
      <c r="IF73" s="201"/>
      <c r="IG73" s="201"/>
      <c r="IH73" s="201"/>
      <c r="II73" s="201"/>
      <c r="IJ73" s="201"/>
      <c r="IK73" s="201"/>
      <c r="IL73" s="201"/>
      <c r="IM73" s="201"/>
      <c r="IN73" s="201"/>
      <c r="IO73" s="201"/>
      <c r="IP73" s="201"/>
      <c r="IQ73" s="201"/>
      <c r="IR73" s="201"/>
      <c r="IS73" s="201"/>
      <c r="IT73" s="201"/>
      <c r="IU73" s="201"/>
      <c r="IV73" s="201"/>
    </row>
    <row r="74" spans="1:256" ht="18">
      <c r="A74" s="206" t="s">
        <v>306</v>
      </c>
      <c r="B74" s="213">
        <v>635010.36</v>
      </c>
      <c r="C74" s="213">
        <v>700106.83</v>
      </c>
      <c r="D74" s="216"/>
      <c r="E74" s="217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  <c r="HZ74" s="201"/>
      <c r="IA74" s="201"/>
      <c r="IB74" s="201"/>
      <c r="IC74" s="201"/>
      <c r="ID74" s="201"/>
      <c r="IE74" s="201"/>
      <c r="IF74" s="201"/>
      <c r="IG74" s="201"/>
      <c r="IH74" s="201"/>
      <c r="II74" s="201"/>
      <c r="IJ74" s="201"/>
      <c r="IK74" s="201"/>
      <c r="IL74" s="201"/>
      <c r="IM74" s="201"/>
      <c r="IN74" s="201"/>
      <c r="IO74" s="201"/>
      <c r="IP74" s="201"/>
      <c r="IQ74" s="201"/>
      <c r="IR74" s="201"/>
      <c r="IS74" s="201"/>
      <c r="IT74" s="201"/>
      <c r="IU74" s="201"/>
      <c r="IV74" s="201"/>
    </row>
    <row r="75" spans="1:256" ht="18">
      <c r="A75" s="206" t="s">
        <v>307</v>
      </c>
      <c r="B75" s="213">
        <v>6785.7</v>
      </c>
      <c r="C75" s="213">
        <v>5798.5</v>
      </c>
      <c r="D75" s="216"/>
      <c r="E75" s="217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  <c r="HZ75" s="201"/>
      <c r="IA75" s="201"/>
      <c r="IB75" s="201"/>
      <c r="IC75" s="201"/>
      <c r="ID75" s="201"/>
      <c r="IE75" s="201"/>
      <c r="IF75" s="201"/>
      <c r="IG75" s="201"/>
      <c r="IH75" s="201"/>
      <c r="II75" s="201"/>
      <c r="IJ75" s="201"/>
      <c r="IK75" s="201"/>
      <c r="IL75" s="201"/>
      <c r="IM75" s="201"/>
      <c r="IN75" s="201"/>
      <c r="IO75" s="201"/>
      <c r="IP75" s="201"/>
      <c r="IQ75" s="201"/>
      <c r="IR75" s="201"/>
      <c r="IS75" s="201"/>
      <c r="IT75" s="201"/>
      <c r="IU75" s="201"/>
      <c r="IV75" s="201"/>
    </row>
    <row r="76" spans="1:256" ht="18">
      <c r="A76" s="206" t="s">
        <v>308</v>
      </c>
      <c r="B76" s="213">
        <v>89067.01</v>
      </c>
      <c r="C76" s="213">
        <v>-12166.04</v>
      </c>
      <c r="D76" s="216"/>
      <c r="E76" s="217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  <c r="HZ76" s="201"/>
      <c r="IA76" s="201"/>
      <c r="IB76" s="201"/>
      <c r="IC76" s="201"/>
      <c r="ID76" s="201"/>
      <c r="IE76" s="201"/>
      <c r="IF76" s="201"/>
      <c r="IG76" s="201"/>
      <c r="IH76" s="201"/>
      <c r="II76" s="201"/>
      <c r="IJ76" s="201"/>
      <c r="IK76" s="201"/>
      <c r="IL76" s="201"/>
      <c r="IM76" s="201"/>
      <c r="IN76" s="201"/>
      <c r="IO76" s="201"/>
      <c r="IP76" s="201"/>
      <c r="IQ76" s="201"/>
      <c r="IR76" s="201"/>
      <c r="IS76" s="201"/>
      <c r="IT76" s="201"/>
      <c r="IU76" s="201"/>
      <c r="IV76" s="201"/>
    </row>
    <row r="77" spans="1:256" ht="18">
      <c r="A77" s="206" t="s">
        <v>309</v>
      </c>
      <c r="B77" s="213">
        <v>12000</v>
      </c>
      <c r="C77" s="213">
        <v>117000</v>
      </c>
      <c r="D77" s="216"/>
      <c r="E77" s="217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  <c r="HZ77" s="201"/>
      <c r="IA77" s="201"/>
      <c r="IB77" s="201"/>
      <c r="IC77" s="201"/>
      <c r="ID77" s="201"/>
      <c r="IE77" s="201"/>
      <c r="IF77" s="201"/>
      <c r="IG77" s="201"/>
      <c r="IH77" s="201"/>
      <c r="II77" s="201"/>
      <c r="IJ77" s="201"/>
      <c r="IK77" s="201"/>
      <c r="IL77" s="201"/>
      <c r="IM77" s="201"/>
      <c r="IN77" s="201"/>
      <c r="IO77" s="201"/>
      <c r="IP77" s="201"/>
      <c r="IQ77" s="201"/>
      <c r="IR77" s="201"/>
      <c r="IS77" s="201"/>
      <c r="IT77" s="201"/>
      <c r="IU77" s="201"/>
      <c r="IV77" s="201"/>
    </row>
    <row r="78" spans="1:256" ht="18">
      <c r="A78" s="206" t="s">
        <v>310</v>
      </c>
      <c r="B78" s="213">
        <v>400031.1</v>
      </c>
      <c r="C78" s="213">
        <v>660538.95</v>
      </c>
      <c r="D78" s="216"/>
      <c r="E78" s="217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  <c r="HZ78" s="201"/>
      <c r="IA78" s="201"/>
      <c r="IB78" s="201"/>
      <c r="IC78" s="201"/>
      <c r="ID78" s="201"/>
      <c r="IE78" s="201"/>
      <c r="IF78" s="201"/>
      <c r="IG78" s="201"/>
      <c r="IH78" s="201"/>
      <c r="II78" s="201"/>
      <c r="IJ78" s="201"/>
      <c r="IK78" s="201"/>
      <c r="IL78" s="201"/>
      <c r="IM78" s="201"/>
      <c r="IN78" s="201"/>
      <c r="IO78" s="201"/>
      <c r="IP78" s="201"/>
      <c r="IQ78" s="201"/>
      <c r="IR78" s="201"/>
      <c r="IS78" s="201"/>
      <c r="IT78" s="201"/>
      <c r="IU78" s="201"/>
      <c r="IV78" s="201"/>
    </row>
    <row r="79" spans="1:256" ht="18">
      <c r="A79" s="206" t="s">
        <v>311</v>
      </c>
      <c r="B79" s="213">
        <v>408276.93</v>
      </c>
      <c r="C79" s="213">
        <v>673866.43</v>
      </c>
      <c r="D79" s="216"/>
      <c r="E79" s="217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  <c r="GZ79" s="201"/>
      <c r="HA79" s="201"/>
      <c r="HB79" s="201"/>
      <c r="HC79" s="201"/>
      <c r="HD79" s="201"/>
      <c r="HE79" s="201"/>
      <c r="HF79" s="201"/>
      <c r="HG79" s="201"/>
      <c r="HH79" s="201"/>
      <c r="HI79" s="201"/>
      <c r="HJ79" s="201"/>
      <c r="HK79" s="201"/>
      <c r="HL79" s="201"/>
      <c r="HM79" s="201"/>
      <c r="HN79" s="201"/>
      <c r="HO79" s="201"/>
      <c r="HP79" s="201"/>
      <c r="HQ79" s="201"/>
      <c r="HR79" s="201"/>
      <c r="HS79" s="201"/>
      <c r="HT79" s="201"/>
      <c r="HU79" s="201"/>
      <c r="HV79" s="201"/>
      <c r="HW79" s="201"/>
      <c r="HX79" s="201"/>
      <c r="HY79" s="201"/>
      <c r="HZ79" s="201"/>
      <c r="IA79" s="201"/>
      <c r="IB79" s="201"/>
      <c r="IC79" s="201"/>
      <c r="ID79" s="201"/>
      <c r="IE79" s="201"/>
      <c r="IF79" s="201"/>
      <c r="IG79" s="201"/>
      <c r="IH79" s="201"/>
      <c r="II79" s="201"/>
      <c r="IJ79" s="201"/>
      <c r="IK79" s="201"/>
      <c r="IL79" s="201"/>
      <c r="IM79" s="201"/>
      <c r="IN79" s="201"/>
      <c r="IO79" s="201"/>
      <c r="IP79" s="201"/>
      <c r="IQ79" s="201"/>
      <c r="IR79" s="201"/>
      <c r="IS79" s="201"/>
      <c r="IT79" s="201"/>
      <c r="IU79" s="201"/>
      <c r="IV79" s="201"/>
    </row>
    <row r="80" spans="1:256" ht="18">
      <c r="A80" s="206" t="s">
        <v>312</v>
      </c>
      <c r="B80" s="213">
        <v>4175.22</v>
      </c>
      <c r="C80" s="213">
        <v>6941.34</v>
      </c>
      <c r="D80" s="216"/>
      <c r="E80" s="217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  <c r="GZ80" s="201"/>
      <c r="HA80" s="201"/>
      <c r="HB80" s="201"/>
      <c r="HC80" s="201"/>
      <c r="HD80" s="201"/>
      <c r="HE80" s="201"/>
      <c r="HF80" s="201"/>
      <c r="HG80" s="201"/>
      <c r="HH80" s="201"/>
      <c r="HI80" s="201"/>
      <c r="HJ80" s="201"/>
      <c r="HK80" s="201"/>
      <c r="HL80" s="201"/>
      <c r="HM80" s="201"/>
      <c r="HN80" s="201"/>
      <c r="HO80" s="201"/>
      <c r="HP80" s="201"/>
      <c r="HQ80" s="201"/>
      <c r="HR80" s="201"/>
      <c r="HS80" s="201"/>
      <c r="HT80" s="201"/>
      <c r="HU80" s="201"/>
      <c r="HV80" s="201"/>
      <c r="HW80" s="201"/>
      <c r="HX80" s="201"/>
      <c r="HY80" s="201"/>
      <c r="HZ80" s="201"/>
      <c r="IA80" s="201"/>
      <c r="IB80" s="201"/>
      <c r="IC80" s="201"/>
      <c r="ID80" s="201"/>
      <c r="IE80" s="201"/>
      <c r="IF80" s="201"/>
      <c r="IG80" s="201"/>
      <c r="IH80" s="201"/>
      <c r="II80" s="201"/>
      <c r="IJ80" s="201"/>
      <c r="IK80" s="201"/>
      <c r="IL80" s="201"/>
      <c r="IM80" s="201"/>
      <c r="IN80" s="201"/>
      <c r="IO80" s="201"/>
      <c r="IP80" s="201"/>
      <c r="IQ80" s="201"/>
      <c r="IR80" s="201"/>
      <c r="IS80" s="201"/>
      <c r="IT80" s="201"/>
      <c r="IU80" s="201"/>
      <c r="IV80" s="201"/>
    </row>
    <row r="81" spans="1:256" ht="18">
      <c r="A81" s="206" t="s">
        <v>313</v>
      </c>
      <c r="B81" s="213">
        <v>85562.75</v>
      </c>
      <c r="C81" s="213">
        <v>38.25</v>
      </c>
      <c r="D81" s="216"/>
      <c r="E81" s="217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201"/>
      <c r="GD81" s="201"/>
      <c r="GE81" s="201"/>
      <c r="GF81" s="201"/>
      <c r="GG81" s="201"/>
      <c r="GH81" s="201"/>
      <c r="GI81" s="201"/>
      <c r="GJ81" s="201"/>
      <c r="GK81" s="201"/>
      <c r="GL81" s="201"/>
      <c r="GM81" s="201"/>
      <c r="GN81" s="201"/>
      <c r="GO81" s="201"/>
      <c r="GP81" s="201"/>
      <c r="GQ81" s="201"/>
      <c r="GR81" s="201"/>
      <c r="GS81" s="201"/>
      <c r="GT81" s="201"/>
      <c r="GU81" s="201"/>
      <c r="GV81" s="201"/>
      <c r="GW81" s="201"/>
      <c r="GX81" s="201"/>
      <c r="GY81" s="201"/>
      <c r="GZ81" s="201"/>
      <c r="HA81" s="201"/>
      <c r="HB81" s="201"/>
      <c r="HC81" s="201"/>
      <c r="HD81" s="201"/>
      <c r="HE81" s="201"/>
      <c r="HF81" s="201"/>
      <c r="HG81" s="201"/>
      <c r="HH81" s="201"/>
      <c r="HI81" s="201"/>
      <c r="HJ81" s="201"/>
      <c r="HK81" s="201"/>
      <c r="HL81" s="201"/>
      <c r="HM81" s="201"/>
      <c r="HN81" s="201"/>
      <c r="HO81" s="201"/>
      <c r="HP81" s="201"/>
      <c r="HQ81" s="201"/>
      <c r="HR81" s="201"/>
      <c r="HS81" s="201"/>
      <c r="HT81" s="201"/>
      <c r="HU81" s="201"/>
      <c r="HV81" s="201"/>
      <c r="HW81" s="201"/>
      <c r="HX81" s="201"/>
      <c r="HY81" s="201"/>
      <c r="HZ81" s="201"/>
      <c r="IA81" s="201"/>
      <c r="IB81" s="201"/>
      <c r="IC81" s="201"/>
      <c r="ID81" s="201"/>
      <c r="IE81" s="201"/>
      <c r="IF81" s="201"/>
      <c r="IG81" s="201"/>
      <c r="IH81" s="201"/>
      <c r="II81" s="201"/>
      <c r="IJ81" s="201"/>
      <c r="IK81" s="201"/>
      <c r="IL81" s="201"/>
      <c r="IM81" s="201"/>
      <c r="IN81" s="201"/>
      <c r="IO81" s="201"/>
      <c r="IP81" s="201"/>
      <c r="IQ81" s="201"/>
      <c r="IR81" s="201"/>
      <c r="IS81" s="201"/>
      <c r="IT81" s="201"/>
      <c r="IU81" s="201"/>
      <c r="IV81" s="201"/>
    </row>
    <row r="82" spans="1:256" ht="18.75" thickBot="1">
      <c r="A82" s="209" t="s">
        <v>220</v>
      </c>
      <c r="B82" s="218">
        <f>SUM(B66:B81)</f>
        <v>90980507.69000001</v>
      </c>
      <c r="C82" s="218">
        <f>SUM(C66:C81)</f>
        <v>106166275.39999999</v>
      </c>
      <c r="D82" s="218">
        <f>C82-B82</f>
        <v>15185767.709999979</v>
      </c>
      <c r="E82" s="219">
        <f>D82/B82</f>
        <v>0.16691232106269177</v>
      </c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201"/>
      <c r="GL82" s="201"/>
      <c r="GM82" s="201"/>
      <c r="GN82" s="201"/>
      <c r="GO82" s="201"/>
      <c r="GP82" s="201"/>
      <c r="GQ82" s="201"/>
      <c r="GR82" s="201"/>
      <c r="GS82" s="201"/>
      <c r="GT82" s="201"/>
      <c r="GU82" s="201"/>
      <c r="GV82" s="201"/>
      <c r="GW82" s="201"/>
      <c r="GX82" s="201"/>
      <c r="GY82" s="201"/>
      <c r="GZ82" s="201"/>
      <c r="HA82" s="201"/>
      <c r="HB82" s="201"/>
      <c r="HC82" s="201"/>
      <c r="HD82" s="201"/>
      <c r="HE82" s="201"/>
      <c r="HF82" s="201"/>
      <c r="HG82" s="201"/>
      <c r="HH82" s="201"/>
      <c r="HI82" s="201"/>
      <c r="HJ82" s="201"/>
      <c r="HK82" s="201"/>
      <c r="HL82" s="201"/>
      <c r="HM82" s="201"/>
      <c r="HN82" s="201"/>
      <c r="HO82" s="201"/>
      <c r="HP82" s="201"/>
      <c r="HQ82" s="201"/>
      <c r="HR82" s="201"/>
      <c r="HS82" s="201"/>
      <c r="HT82" s="201"/>
      <c r="HU82" s="201"/>
      <c r="HV82" s="201"/>
      <c r="HW82" s="201"/>
      <c r="HX82" s="201"/>
      <c r="HY82" s="201"/>
      <c r="HZ82" s="201"/>
      <c r="IA82" s="201"/>
      <c r="IB82" s="201"/>
      <c r="IC82" s="201"/>
      <c r="ID82" s="201"/>
      <c r="IE82" s="201"/>
      <c r="IF82" s="201"/>
      <c r="IG82" s="201"/>
      <c r="IH82" s="201"/>
      <c r="II82" s="201"/>
      <c r="IJ82" s="201"/>
      <c r="IK82" s="201"/>
      <c r="IL82" s="201"/>
      <c r="IM82" s="201"/>
      <c r="IN82" s="201"/>
      <c r="IO82" s="201"/>
      <c r="IP82" s="201"/>
      <c r="IQ82" s="201"/>
      <c r="IR82" s="201"/>
      <c r="IS82" s="201"/>
      <c r="IT82" s="201"/>
      <c r="IU82" s="201"/>
      <c r="IV82" s="201"/>
    </row>
    <row r="83" spans="1:256" ht="18.75" thickTop="1">
      <c r="A83" s="205" t="s">
        <v>314</v>
      </c>
      <c r="B83" s="213">
        <v>6039462.19</v>
      </c>
      <c r="C83" s="213">
        <v>6072687.08</v>
      </c>
      <c r="D83" s="216"/>
      <c r="E83" s="217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1"/>
      <c r="GE83" s="201"/>
      <c r="GF83" s="201"/>
      <c r="GG83" s="201"/>
      <c r="GH83" s="201"/>
      <c r="GI83" s="201"/>
      <c r="GJ83" s="201"/>
      <c r="GK83" s="201"/>
      <c r="GL83" s="201"/>
      <c r="GM83" s="201"/>
      <c r="GN83" s="201"/>
      <c r="GO83" s="201"/>
      <c r="GP83" s="201"/>
      <c r="GQ83" s="201"/>
      <c r="GR83" s="201"/>
      <c r="GS83" s="201"/>
      <c r="GT83" s="201"/>
      <c r="GU83" s="201"/>
      <c r="GV83" s="201"/>
      <c r="GW83" s="201"/>
      <c r="GX83" s="201"/>
      <c r="GY83" s="201"/>
      <c r="GZ83" s="201"/>
      <c r="HA83" s="201"/>
      <c r="HB83" s="201"/>
      <c r="HC83" s="201"/>
      <c r="HD83" s="201"/>
      <c r="HE83" s="201"/>
      <c r="HF83" s="201"/>
      <c r="HG83" s="201"/>
      <c r="HH83" s="201"/>
      <c r="HI83" s="201"/>
      <c r="HJ83" s="201"/>
      <c r="HK83" s="201"/>
      <c r="HL83" s="201"/>
      <c r="HM83" s="201"/>
      <c r="HN83" s="201"/>
      <c r="HO83" s="201"/>
      <c r="HP83" s="201"/>
      <c r="HQ83" s="201"/>
      <c r="HR83" s="201"/>
      <c r="HS83" s="201"/>
      <c r="HT83" s="201"/>
      <c r="HU83" s="201"/>
      <c r="HV83" s="201"/>
      <c r="HW83" s="201"/>
      <c r="HX83" s="201"/>
      <c r="HY83" s="201"/>
      <c r="HZ83" s="201"/>
      <c r="IA83" s="201"/>
      <c r="IB83" s="201"/>
      <c r="IC83" s="201"/>
      <c r="ID83" s="201"/>
      <c r="IE83" s="201"/>
      <c r="IF83" s="201"/>
      <c r="IG83" s="201"/>
      <c r="IH83" s="201"/>
      <c r="II83" s="201"/>
      <c r="IJ83" s="201"/>
      <c r="IK83" s="201"/>
      <c r="IL83" s="201"/>
      <c r="IM83" s="201"/>
      <c r="IN83" s="201"/>
      <c r="IO83" s="201"/>
      <c r="IP83" s="201"/>
      <c r="IQ83" s="201"/>
      <c r="IR83" s="201"/>
      <c r="IS83" s="201"/>
      <c r="IT83" s="201"/>
      <c r="IU83" s="201"/>
      <c r="IV83" s="201"/>
    </row>
    <row r="84" spans="1:256" ht="18.75" thickBot="1">
      <c r="A84" s="209" t="s">
        <v>220</v>
      </c>
      <c r="B84" s="218">
        <f>B83</f>
        <v>6039462.19</v>
      </c>
      <c r="C84" s="218">
        <f>C83</f>
        <v>6072687.08</v>
      </c>
      <c r="D84" s="218">
        <f>C84-B84</f>
        <v>33224.889999999665</v>
      </c>
      <c r="E84" s="219">
        <f>D84/B84</f>
        <v>0.005501299446002437</v>
      </c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  <c r="GZ84" s="201"/>
      <c r="HA84" s="201"/>
      <c r="HB84" s="201"/>
      <c r="HC84" s="201"/>
      <c r="HD84" s="201"/>
      <c r="HE84" s="201"/>
      <c r="HF84" s="201"/>
      <c r="HG84" s="201"/>
      <c r="HH84" s="201"/>
      <c r="HI84" s="201"/>
      <c r="HJ84" s="201"/>
      <c r="HK84" s="201"/>
      <c r="HL84" s="201"/>
      <c r="HM84" s="201"/>
      <c r="HN84" s="201"/>
      <c r="HO84" s="201"/>
      <c r="HP84" s="201"/>
      <c r="HQ84" s="201"/>
      <c r="HR84" s="201"/>
      <c r="HS84" s="201"/>
      <c r="HT84" s="201"/>
      <c r="HU84" s="201"/>
      <c r="HV84" s="201"/>
      <c r="HW84" s="201"/>
      <c r="HX84" s="201"/>
      <c r="HY84" s="201"/>
      <c r="HZ84" s="201"/>
      <c r="IA84" s="201"/>
      <c r="IB84" s="201"/>
      <c r="IC84" s="201"/>
      <c r="ID84" s="201"/>
      <c r="IE84" s="201"/>
      <c r="IF84" s="201"/>
      <c r="IG84" s="201"/>
      <c r="IH84" s="201"/>
      <c r="II84" s="201"/>
      <c r="IJ84" s="201"/>
      <c r="IK84" s="201"/>
      <c r="IL84" s="201"/>
      <c r="IM84" s="201"/>
      <c r="IN84" s="201"/>
      <c r="IO84" s="201"/>
      <c r="IP84" s="201"/>
      <c r="IQ84" s="201"/>
      <c r="IR84" s="201"/>
      <c r="IS84" s="201"/>
      <c r="IT84" s="201"/>
      <c r="IU84" s="201"/>
      <c r="IV84" s="201"/>
    </row>
    <row r="85" spans="1:256" ht="18.75" thickTop="1">
      <c r="A85" s="205" t="s">
        <v>315</v>
      </c>
      <c r="B85" s="206"/>
      <c r="C85" s="206"/>
      <c r="D85" s="206"/>
      <c r="E85" s="207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  <c r="IA85" s="201"/>
      <c r="IB85" s="201"/>
      <c r="IC85" s="201"/>
      <c r="ID85" s="201"/>
      <c r="IE85" s="201"/>
      <c r="IF85" s="201"/>
      <c r="IG85" s="201"/>
      <c r="IH85" s="201"/>
      <c r="II85" s="201"/>
      <c r="IJ85" s="201"/>
      <c r="IK85" s="201"/>
      <c r="IL85" s="201"/>
      <c r="IM85" s="201"/>
      <c r="IN85" s="201"/>
      <c r="IO85" s="201"/>
      <c r="IP85" s="201"/>
      <c r="IQ85" s="201"/>
      <c r="IR85" s="201"/>
      <c r="IS85" s="201"/>
      <c r="IT85" s="201"/>
      <c r="IU85" s="201"/>
      <c r="IV85" s="201"/>
    </row>
    <row r="86" spans="1:256" ht="18">
      <c r="A86" s="206" t="s">
        <v>316</v>
      </c>
      <c r="B86" s="213">
        <v>19147022.26</v>
      </c>
      <c r="C86" s="213">
        <v>20063556.77</v>
      </c>
      <c r="D86" s="216" t="s">
        <v>106</v>
      </c>
      <c r="E86" s="217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  <c r="HZ86" s="201"/>
      <c r="IA86" s="201"/>
      <c r="IB86" s="201"/>
      <c r="IC86" s="201"/>
      <c r="ID86" s="201"/>
      <c r="IE86" s="201"/>
      <c r="IF86" s="201"/>
      <c r="IG86" s="201"/>
      <c r="IH86" s="201"/>
      <c r="II86" s="201"/>
      <c r="IJ86" s="201"/>
      <c r="IK86" s="201"/>
      <c r="IL86" s="201"/>
      <c r="IM86" s="201"/>
      <c r="IN86" s="201"/>
      <c r="IO86" s="201"/>
      <c r="IP86" s="201"/>
      <c r="IQ86" s="201"/>
      <c r="IR86" s="201"/>
      <c r="IS86" s="201"/>
      <c r="IT86" s="201"/>
      <c r="IU86" s="201"/>
      <c r="IV86" s="201"/>
    </row>
    <row r="87" spans="1:256" ht="18">
      <c r="A87" s="206" t="s">
        <v>317</v>
      </c>
      <c r="B87" s="213">
        <v>584731.7</v>
      </c>
      <c r="C87" s="213">
        <v>657925</v>
      </c>
      <c r="D87" s="216"/>
      <c r="E87" s="217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  <c r="HZ87" s="201"/>
      <c r="IA87" s="201"/>
      <c r="IB87" s="201"/>
      <c r="IC87" s="201"/>
      <c r="ID87" s="201"/>
      <c r="IE87" s="201"/>
      <c r="IF87" s="201"/>
      <c r="IG87" s="201"/>
      <c r="IH87" s="201"/>
      <c r="II87" s="201"/>
      <c r="IJ87" s="201"/>
      <c r="IK87" s="201"/>
      <c r="IL87" s="201"/>
      <c r="IM87" s="201"/>
      <c r="IN87" s="201"/>
      <c r="IO87" s="201"/>
      <c r="IP87" s="201"/>
      <c r="IQ87" s="201"/>
      <c r="IR87" s="201"/>
      <c r="IS87" s="201"/>
      <c r="IT87" s="201"/>
      <c r="IU87" s="201"/>
      <c r="IV87" s="201"/>
    </row>
    <row r="88" spans="1:256" ht="18.75" thickBot="1">
      <c r="A88" s="209" t="s">
        <v>220</v>
      </c>
      <c r="B88" s="218">
        <f>SUM(B86:B87)</f>
        <v>19731753.96</v>
      </c>
      <c r="C88" s="218">
        <f>SUM(C86:C87)</f>
        <v>20721481.77</v>
      </c>
      <c r="D88" s="218">
        <f>C88-B88</f>
        <v>989727.8099999987</v>
      </c>
      <c r="E88" s="219">
        <f>D88/B88</f>
        <v>0.0501591400341989</v>
      </c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  <c r="HZ88" s="201"/>
      <c r="IA88" s="201"/>
      <c r="IB88" s="201"/>
      <c r="IC88" s="201"/>
      <c r="ID88" s="201"/>
      <c r="IE88" s="201"/>
      <c r="IF88" s="201"/>
      <c r="IG88" s="201"/>
      <c r="IH88" s="201"/>
      <c r="II88" s="201"/>
      <c r="IJ88" s="201"/>
      <c r="IK88" s="201"/>
      <c r="IL88" s="201"/>
      <c r="IM88" s="201"/>
      <c r="IN88" s="201"/>
      <c r="IO88" s="201"/>
      <c r="IP88" s="201"/>
      <c r="IQ88" s="201"/>
      <c r="IR88" s="201"/>
      <c r="IS88" s="201"/>
      <c r="IT88" s="201"/>
      <c r="IU88" s="201"/>
      <c r="IV88" s="201"/>
    </row>
    <row r="89" spans="1:256" ht="18.75" thickTop="1">
      <c r="A89" s="205" t="s">
        <v>318</v>
      </c>
      <c r="B89" s="206"/>
      <c r="C89" s="206"/>
      <c r="D89" s="206"/>
      <c r="E89" s="207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  <c r="HZ89" s="201"/>
      <c r="IA89" s="201"/>
      <c r="IB89" s="201"/>
      <c r="IC89" s="201"/>
      <c r="ID89" s="201"/>
      <c r="IE89" s="201"/>
      <c r="IF89" s="201"/>
      <c r="IG89" s="201"/>
      <c r="IH89" s="201"/>
      <c r="II89" s="201"/>
      <c r="IJ89" s="201"/>
      <c r="IK89" s="201"/>
      <c r="IL89" s="201"/>
      <c r="IM89" s="201"/>
      <c r="IN89" s="201"/>
      <c r="IO89" s="201"/>
      <c r="IP89" s="201"/>
      <c r="IQ89" s="201"/>
      <c r="IR89" s="201"/>
      <c r="IS89" s="201"/>
      <c r="IT89" s="201"/>
      <c r="IU89" s="201"/>
      <c r="IV89" s="201"/>
    </row>
    <row r="90" spans="1:256" ht="18">
      <c r="A90" s="206" t="s">
        <v>319</v>
      </c>
      <c r="B90" s="213">
        <v>1639018.55</v>
      </c>
      <c r="C90" s="213">
        <v>1442320.42</v>
      </c>
      <c r="D90" s="216"/>
      <c r="E90" s="217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  <c r="HZ90" s="201"/>
      <c r="IA90" s="201"/>
      <c r="IB90" s="201"/>
      <c r="IC90" s="201"/>
      <c r="ID90" s="201"/>
      <c r="IE90" s="201"/>
      <c r="IF90" s="201"/>
      <c r="IG90" s="201"/>
      <c r="IH90" s="201"/>
      <c r="II90" s="201"/>
      <c r="IJ90" s="201"/>
      <c r="IK90" s="201"/>
      <c r="IL90" s="201"/>
      <c r="IM90" s="201"/>
      <c r="IN90" s="201"/>
      <c r="IO90" s="201"/>
      <c r="IP90" s="201"/>
      <c r="IQ90" s="201"/>
      <c r="IR90" s="201"/>
      <c r="IS90" s="201"/>
      <c r="IT90" s="201"/>
      <c r="IU90" s="201"/>
      <c r="IV90" s="201"/>
    </row>
    <row r="91" spans="1:256" ht="18">
      <c r="A91" s="206" t="s">
        <v>320</v>
      </c>
      <c r="B91" s="213">
        <v>195223.78</v>
      </c>
      <c r="C91" s="213">
        <v>126608.49</v>
      </c>
      <c r="D91" s="216"/>
      <c r="E91" s="217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201"/>
      <c r="GL91" s="201"/>
      <c r="GM91" s="201"/>
      <c r="GN91" s="201"/>
      <c r="GO91" s="201"/>
      <c r="GP91" s="201"/>
      <c r="GQ91" s="201"/>
      <c r="GR91" s="201"/>
      <c r="GS91" s="201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1"/>
      <c r="HU91" s="201"/>
      <c r="HV91" s="201"/>
      <c r="HW91" s="201"/>
      <c r="HX91" s="201"/>
      <c r="HY91" s="201"/>
      <c r="HZ91" s="201"/>
      <c r="IA91" s="201"/>
      <c r="IB91" s="201"/>
      <c r="IC91" s="201"/>
      <c r="ID91" s="201"/>
      <c r="IE91" s="201"/>
      <c r="IF91" s="201"/>
      <c r="IG91" s="201"/>
      <c r="IH91" s="201"/>
      <c r="II91" s="201"/>
      <c r="IJ91" s="201"/>
      <c r="IK91" s="201"/>
      <c r="IL91" s="201"/>
      <c r="IM91" s="201"/>
      <c r="IN91" s="201"/>
      <c r="IO91" s="201"/>
      <c r="IP91" s="201"/>
      <c r="IQ91" s="201"/>
      <c r="IR91" s="201"/>
      <c r="IS91" s="201"/>
      <c r="IT91" s="201"/>
      <c r="IU91" s="201"/>
      <c r="IV91" s="201"/>
    </row>
    <row r="92" spans="1:256" ht="18">
      <c r="A92" s="206" t="s">
        <v>321</v>
      </c>
      <c r="B92" s="213">
        <v>0</v>
      </c>
      <c r="C92" s="213">
        <v>0</v>
      </c>
      <c r="D92" s="216" t="s">
        <v>106</v>
      </c>
      <c r="E92" s="220" t="s">
        <v>106</v>
      </c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  <c r="FI92" s="201"/>
      <c r="FJ92" s="201"/>
      <c r="FK92" s="201"/>
      <c r="FL92" s="201"/>
      <c r="FM92" s="201"/>
      <c r="FN92" s="201"/>
      <c r="FO92" s="201"/>
      <c r="FP92" s="201"/>
      <c r="FQ92" s="201"/>
      <c r="FR92" s="201"/>
      <c r="FS92" s="201"/>
      <c r="FT92" s="201"/>
      <c r="FU92" s="201"/>
      <c r="FV92" s="201"/>
      <c r="FW92" s="201"/>
      <c r="FX92" s="201"/>
      <c r="FY92" s="201"/>
      <c r="FZ92" s="201"/>
      <c r="GA92" s="201"/>
      <c r="GB92" s="201"/>
      <c r="GC92" s="201"/>
      <c r="GD92" s="201"/>
      <c r="GE92" s="201"/>
      <c r="GF92" s="201"/>
      <c r="GG92" s="201"/>
      <c r="GH92" s="201"/>
      <c r="GI92" s="201"/>
      <c r="GJ92" s="201"/>
      <c r="GK92" s="201"/>
      <c r="GL92" s="201"/>
      <c r="GM92" s="201"/>
      <c r="GN92" s="201"/>
      <c r="GO92" s="201"/>
      <c r="GP92" s="201"/>
      <c r="GQ92" s="201"/>
      <c r="GR92" s="201"/>
      <c r="GS92" s="201"/>
      <c r="GT92" s="201"/>
      <c r="GU92" s="201"/>
      <c r="GV92" s="201"/>
      <c r="GW92" s="201"/>
      <c r="GX92" s="201"/>
      <c r="GY92" s="201"/>
      <c r="GZ92" s="201"/>
      <c r="HA92" s="201"/>
      <c r="HB92" s="201"/>
      <c r="HC92" s="201"/>
      <c r="HD92" s="201"/>
      <c r="HE92" s="201"/>
      <c r="HF92" s="201"/>
      <c r="HG92" s="201"/>
      <c r="HH92" s="201"/>
      <c r="HI92" s="201"/>
      <c r="HJ92" s="201"/>
      <c r="HK92" s="201"/>
      <c r="HL92" s="201"/>
      <c r="HM92" s="201"/>
      <c r="HN92" s="201"/>
      <c r="HO92" s="201"/>
      <c r="HP92" s="201"/>
      <c r="HQ92" s="201"/>
      <c r="HR92" s="201"/>
      <c r="HS92" s="201"/>
      <c r="HT92" s="201"/>
      <c r="HU92" s="201"/>
      <c r="HV92" s="201"/>
      <c r="HW92" s="201"/>
      <c r="HX92" s="201"/>
      <c r="HY92" s="201"/>
      <c r="HZ92" s="201"/>
      <c r="IA92" s="201"/>
      <c r="IB92" s="201"/>
      <c r="IC92" s="201"/>
      <c r="ID92" s="201"/>
      <c r="IE92" s="201"/>
      <c r="IF92" s="201"/>
      <c r="IG92" s="201"/>
      <c r="IH92" s="201"/>
      <c r="II92" s="201"/>
      <c r="IJ92" s="201"/>
      <c r="IK92" s="201"/>
      <c r="IL92" s="201"/>
      <c r="IM92" s="201"/>
      <c r="IN92" s="201"/>
      <c r="IO92" s="201"/>
      <c r="IP92" s="201"/>
      <c r="IQ92" s="201"/>
      <c r="IR92" s="201"/>
      <c r="IS92" s="201"/>
      <c r="IT92" s="201"/>
      <c r="IU92" s="201"/>
      <c r="IV92" s="201"/>
    </row>
    <row r="93" spans="1:256" ht="18">
      <c r="A93" s="206" t="s">
        <v>322</v>
      </c>
      <c r="B93" s="213">
        <v>514138.26</v>
      </c>
      <c r="C93" s="213">
        <v>647774.3</v>
      </c>
      <c r="D93" s="216"/>
      <c r="E93" s="217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  <c r="DO93" s="201"/>
      <c r="DP93" s="201"/>
      <c r="DQ93" s="201"/>
      <c r="DR93" s="201"/>
      <c r="DS93" s="201"/>
      <c r="DT93" s="201"/>
      <c r="DU93" s="201"/>
      <c r="DV93" s="201"/>
      <c r="DW93" s="201"/>
      <c r="DX93" s="201"/>
      <c r="DY93" s="201"/>
      <c r="DZ93" s="201"/>
      <c r="EA93" s="201"/>
      <c r="EB93" s="201"/>
      <c r="EC93" s="201"/>
      <c r="ED93" s="201"/>
      <c r="EE93" s="201"/>
      <c r="EF93" s="201"/>
      <c r="EG93" s="201"/>
      <c r="EH93" s="201"/>
      <c r="EI93" s="201"/>
      <c r="EJ93" s="201"/>
      <c r="EK93" s="201"/>
      <c r="EL93" s="201"/>
      <c r="EM93" s="201"/>
      <c r="EN93" s="201"/>
      <c r="EO93" s="201"/>
      <c r="EP93" s="201"/>
      <c r="EQ93" s="201"/>
      <c r="ER93" s="201"/>
      <c r="ES93" s="201"/>
      <c r="ET93" s="201"/>
      <c r="EU93" s="201"/>
      <c r="EV93" s="201"/>
      <c r="EW93" s="201"/>
      <c r="EX93" s="201"/>
      <c r="EY93" s="201"/>
      <c r="EZ93" s="201"/>
      <c r="FA93" s="201"/>
      <c r="FB93" s="201"/>
      <c r="FC93" s="201"/>
      <c r="FD93" s="201"/>
      <c r="FE93" s="201"/>
      <c r="FF93" s="201"/>
      <c r="FG93" s="201"/>
      <c r="FH93" s="201"/>
      <c r="FI93" s="201"/>
      <c r="FJ93" s="201"/>
      <c r="FK93" s="201"/>
      <c r="FL93" s="201"/>
      <c r="FM93" s="201"/>
      <c r="FN93" s="201"/>
      <c r="FO93" s="201"/>
      <c r="FP93" s="201"/>
      <c r="FQ93" s="201"/>
      <c r="FR93" s="201"/>
      <c r="FS93" s="201"/>
      <c r="FT93" s="201"/>
      <c r="FU93" s="201"/>
      <c r="FV93" s="201"/>
      <c r="FW93" s="201"/>
      <c r="FX93" s="201"/>
      <c r="FY93" s="201"/>
      <c r="FZ93" s="201"/>
      <c r="GA93" s="201"/>
      <c r="GB93" s="201"/>
      <c r="GC93" s="201"/>
      <c r="GD93" s="201"/>
      <c r="GE93" s="201"/>
      <c r="GF93" s="201"/>
      <c r="GG93" s="201"/>
      <c r="GH93" s="201"/>
      <c r="GI93" s="201"/>
      <c r="GJ93" s="201"/>
      <c r="GK93" s="201"/>
      <c r="GL93" s="201"/>
      <c r="GM93" s="201"/>
      <c r="GN93" s="201"/>
      <c r="GO93" s="201"/>
      <c r="GP93" s="201"/>
      <c r="GQ93" s="201"/>
      <c r="GR93" s="201"/>
      <c r="GS93" s="201"/>
      <c r="GT93" s="201"/>
      <c r="GU93" s="201"/>
      <c r="GV93" s="201"/>
      <c r="GW93" s="201"/>
      <c r="GX93" s="201"/>
      <c r="GY93" s="201"/>
      <c r="GZ93" s="201"/>
      <c r="HA93" s="201"/>
      <c r="HB93" s="201"/>
      <c r="HC93" s="201"/>
      <c r="HD93" s="201"/>
      <c r="HE93" s="201"/>
      <c r="HF93" s="201"/>
      <c r="HG93" s="201"/>
      <c r="HH93" s="201"/>
      <c r="HI93" s="201"/>
      <c r="HJ93" s="201"/>
      <c r="HK93" s="201"/>
      <c r="HL93" s="201"/>
      <c r="HM93" s="201"/>
      <c r="HN93" s="201"/>
      <c r="HO93" s="201"/>
      <c r="HP93" s="201"/>
      <c r="HQ93" s="201"/>
      <c r="HR93" s="201"/>
      <c r="HS93" s="201"/>
      <c r="HT93" s="201"/>
      <c r="HU93" s="201"/>
      <c r="HV93" s="201"/>
      <c r="HW93" s="201"/>
      <c r="HX93" s="201"/>
      <c r="HY93" s="201"/>
      <c r="HZ93" s="201"/>
      <c r="IA93" s="201"/>
      <c r="IB93" s="201"/>
      <c r="IC93" s="201"/>
      <c r="ID93" s="201"/>
      <c r="IE93" s="201"/>
      <c r="IF93" s="201"/>
      <c r="IG93" s="201"/>
      <c r="IH93" s="201"/>
      <c r="II93" s="201"/>
      <c r="IJ93" s="201"/>
      <c r="IK93" s="201"/>
      <c r="IL93" s="201"/>
      <c r="IM93" s="201"/>
      <c r="IN93" s="201"/>
      <c r="IO93" s="201"/>
      <c r="IP93" s="201"/>
      <c r="IQ93" s="201"/>
      <c r="IR93" s="201"/>
      <c r="IS93" s="201"/>
      <c r="IT93" s="201"/>
      <c r="IU93" s="201"/>
      <c r="IV93" s="201"/>
    </row>
    <row r="94" spans="1:256" ht="18">
      <c r="A94" s="206" t="s">
        <v>323</v>
      </c>
      <c r="B94" s="213">
        <v>536383.5</v>
      </c>
      <c r="C94" s="213">
        <v>650743.46</v>
      </c>
      <c r="D94" s="216"/>
      <c r="E94" s="217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01"/>
      <c r="GB94" s="201"/>
      <c r="GC94" s="201"/>
      <c r="GD94" s="201"/>
      <c r="GE94" s="201"/>
      <c r="GF94" s="201"/>
      <c r="GG94" s="201"/>
      <c r="GH94" s="201"/>
      <c r="GI94" s="201"/>
      <c r="GJ94" s="201"/>
      <c r="GK94" s="201"/>
      <c r="GL94" s="201"/>
      <c r="GM94" s="201"/>
      <c r="GN94" s="201"/>
      <c r="GO94" s="201"/>
      <c r="GP94" s="201"/>
      <c r="GQ94" s="201"/>
      <c r="GR94" s="201"/>
      <c r="GS94" s="201"/>
      <c r="GT94" s="201"/>
      <c r="GU94" s="201"/>
      <c r="GV94" s="201"/>
      <c r="GW94" s="201"/>
      <c r="GX94" s="201"/>
      <c r="GY94" s="201"/>
      <c r="GZ94" s="201"/>
      <c r="HA94" s="201"/>
      <c r="HB94" s="201"/>
      <c r="HC94" s="201"/>
      <c r="HD94" s="201"/>
      <c r="HE94" s="201"/>
      <c r="HF94" s="201"/>
      <c r="HG94" s="201"/>
      <c r="HH94" s="201"/>
      <c r="HI94" s="201"/>
      <c r="HJ94" s="201"/>
      <c r="HK94" s="201"/>
      <c r="HL94" s="201"/>
      <c r="HM94" s="201"/>
      <c r="HN94" s="201"/>
      <c r="HO94" s="201"/>
      <c r="HP94" s="201"/>
      <c r="HQ94" s="201"/>
      <c r="HR94" s="201"/>
      <c r="HS94" s="201"/>
      <c r="HT94" s="201"/>
      <c r="HU94" s="201"/>
      <c r="HV94" s="201"/>
      <c r="HW94" s="201"/>
      <c r="HX94" s="201"/>
      <c r="HY94" s="201"/>
      <c r="HZ94" s="201"/>
      <c r="IA94" s="201"/>
      <c r="IB94" s="201"/>
      <c r="IC94" s="201"/>
      <c r="ID94" s="201"/>
      <c r="IE94" s="201"/>
      <c r="IF94" s="201"/>
      <c r="IG94" s="201"/>
      <c r="IH94" s="201"/>
      <c r="II94" s="201"/>
      <c r="IJ94" s="201"/>
      <c r="IK94" s="201"/>
      <c r="IL94" s="201"/>
      <c r="IM94" s="201"/>
      <c r="IN94" s="201"/>
      <c r="IO94" s="201"/>
      <c r="IP94" s="201"/>
      <c r="IQ94" s="201"/>
      <c r="IR94" s="201"/>
      <c r="IS94" s="201"/>
      <c r="IT94" s="201"/>
      <c r="IU94" s="201"/>
      <c r="IV94" s="201"/>
    </row>
    <row r="95" spans="1:256" ht="18.75" thickBot="1">
      <c r="A95" s="209" t="s">
        <v>220</v>
      </c>
      <c r="B95" s="218">
        <f>SUM(B90:B94)</f>
        <v>2884764.09</v>
      </c>
      <c r="C95" s="218">
        <f>SUM(C90:C94)</f>
        <v>2867446.67</v>
      </c>
      <c r="D95" s="218">
        <f>C95-B95</f>
        <v>-17317.419999999925</v>
      </c>
      <c r="E95" s="219">
        <f>D95/B95</f>
        <v>-0.006003062801575545</v>
      </c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  <c r="GO95" s="201"/>
      <c r="GP95" s="201"/>
      <c r="GQ95" s="201"/>
      <c r="GR95" s="201"/>
      <c r="GS95" s="201"/>
      <c r="GT95" s="201"/>
      <c r="GU95" s="201"/>
      <c r="GV95" s="201"/>
      <c r="GW95" s="201"/>
      <c r="GX95" s="201"/>
      <c r="GY95" s="201"/>
      <c r="GZ95" s="201"/>
      <c r="HA95" s="201"/>
      <c r="HB95" s="201"/>
      <c r="HC95" s="201"/>
      <c r="HD95" s="201"/>
      <c r="HE95" s="201"/>
      <c r="HF95" s="201"/>
      <c r="HG95" s="201"/>
      <c r="HH95" s="201"/>
      <c r="HI95" s="201"/>
      <c r="HJ95" s="201"/>
      <c r="HK95" s="201"/>
      <c r="HL95" s="201"/>
      <c r="HM95" s="201"/>
      <c r="HN95" s="201"/>
      <c r="HO95" s="201"/>
      <c r="HP95" s="201"/>
      <c r="HQ95" s="201"/>
      <c r="HR95" s="201"/>
      <c r="HS95" s="201"/>
      <c r="HT95" s="201"/>
      <c r="HU95" s="201"/>
      <c r="HV95" s="201"/>
      <c r="HW95" s="201"/>
      <c r="HX95" s="201"/>
      <c r="HY95" s="201"/>
      <c r="HZ95" s="201"/>
      <c r="IA95" s="201"/>
      <c r="IB95" s="201"/>
      <c r="IC95" s="201"/>
      <c r="ID95" s="201"/>
      <c r="IE95" s="201"/>
      <c r="IF95" s="201"/>
      <c r="IG95" s="201"/>
      <c r="IH95" s="201"/>
      <c r="II95" s="201"/>
      <c r="IJ95" s="201"/>
      <c r="IK95" s="201"/>
      <c r="IL95" s="201"/>
      <c r="IM95" s="201"/>
      <c r="IN95" s="201"/>
      <c r="IO95" s="201"/>
      <c r="IP95" s="201"/>
      <c r="IQ95" s="201"/>
      <c r="IR95" s="201"/>
      <c r="IS95" s="201"/>
      <c r="IT95" s="201"/>
      <c r="IU95" s="201"/>
      <c r="IV95" s="201"/>
    </row>
    <row r="96" spans="1:256" ht="18.75" thickTop="1">
      <c r="A96" s="205" t="s">
        <v>324</v>
      </c>
      <c r="B96" s="206"/>
      <c r="C96" s="206"/>
      <c r="D96" s="206"/>
      <c r="E96" s="207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1"/>
      <c r="GL96" s="201"/>
      <c r="GM96" s="201"/>
      <c r="GN96" s="201"/>
      <c r="GO96" s="201"/>
      <c r="GP96" s="201"/>
      <c r="GQ96" s="201"/>
      <c r="GR96" s="201"/>
      <c r="GS96" s="201"/>
      <c r="GT96" s="201"/>
      <c r="GU96" s="201"/>
      <c r="GV96" s="201"/>
      <c r="GW96" s="201"/>
      <c r="GX96" s="201"/>
      <c r="GY96" s="201"/>
      <c r="GZ96" s="201"/>
      <c r="HA96" s="201"/>
      <c r="HB96" s="201"/>
      <c r="HC96" s="201"/>
      <c r="HD96" s="201"/>
      <c r="HE96" s="201"/>
      <c r="HF96" s="201"/>
      <c r="HG96" s="201"/>
      <c r="HH96" s="201"/>
      <c r="HI96" s="201"/>
      <c r="HJ96" s="201"/>
      <c r="HK96" s="201"/>
      <c r="HL96" s="201"/>
      <c r="HM96" s="201"/>
      <c r="HN96" s="201"/>
      <c r="HO96" s="201"/>
      <c r="HP96" s="201"/>
      <c r="HQ96" s="201"/>
      <c r="HR96" s="201"/>
      <c r="HS96" s="201"/>
      <c r="HT96" s="201"/>
      <c r="HU96" s="201"/>
      <c r="HV96" s="201"/>
      <c r="HW96" s="201"/>
      <c r="HX96" s="201"/>
      <c r="HY96" s="201"/>
      <c r="HZ96" s="201"/>
      <c r="IA96" s="201"/>
      <c r="IB96" s="201"/>
      <c r="IC96" s="201"/>
      <c r="ID96" s="201"/>
      <c r="IE96" s="201"/>
      <c r="IF96" s="201"/>
      <c r="IG96" s="201"/>
      <c r="IH96" s="201"/>
      <c r="II96" s="201"/>
      <c r="IJ96" s="201"/>
      <c r="IK96" s="201"/>
      <c r="IL96" s="201"/>
      <c r="IM96" s="201"/>
      <c r="IN96" s="201"/>
      <c r="IO96" s="201"/>
      <c r="IP96" s="201"/>
      <c r="IQ96" s="201"/>
      <c r="IR96" s="201"/>
      <c r="IS96" s="201"/>
      <c r="IT96" s="201"/>
      <c r="IU96" s="201"/>
      <c r="IV96" s="201"/>
    </row>
    <row r="97" spans="1:256" ht="18">
      <c r="A97" s="206" t="s">
        <v>325</v>
      </c>
      <c r="B97" s="213">
        <v>44040195.07</v>
      </c>
      <c r="C97" s="213">
        <v>47357951.48</v>
      </c>
      <c r="D97" s="216"/>
      <c r="E97" s="217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201"/>
      <c r="FD97" s="201"/>
      <c r="FE97" s="201"/>
      <c r="FF97" s="201"/>
      <c r="FG97" s="201"/>
      <c r="FH97" s="201"/>
      <c r="FI97" s="201"/>
      <c r="FJ97" s="201"/>
      <c r="FK97" s="201"/>
      <c r="FL97" s="201"/>
      <c r="FM97" s="201"/>
      <c r="FN97" s="201"/>
      <c r="FO97" s="201"/>
      <c r="FP97" s="201"/>
      <c r="FQ97" s="201"/>
      <c r="FR97" s="201"/>
      <c r="FS97" s="201"/>
      <c r="FT97" s="201"/>
      <c r="FU97" s="201"/>
      <c r="FV97" s="201"/>
      <c r="FW97" s="201"/>
      <c r="FX97" s="201"/>
      <c r="FY97" s="201"/>
      <c r="FZ97" s="201"/>
      <c r="GA97" s="201"/>
      <c r="GB97" s="201"/>
      <c r="GC97" s="201"/>
      <c r="GD97" s="201"/>
      <c r="GE97" s="201"/>
      <c r="GF97" s="201"/>
      <c r="GG97" s="201"/>
      <c r="GH97" s="201"/>
      <c r="GI97" s="201"/>
      <c r="GJ97" s="201"/>
      <c r="GK97" s="201"/>
      <c r="GL97" s="201"/>
      <c r="GM97" s="201"/>
      <c r="GN97" s="201"/>
      <c r="GO97" s="201"/>
      <c r="GP97" s="201"/>
      <c r="GQ97" s="201"/>
      <c r="GR97" s="201"/>
      <c r="GS97" s="201"/>
      <c r="GT97" s="201"/>
      <c r="GU97" s="201"/>
      <c r="GV97" s="201"/>
      <c r="GW97" s="201"/>
      <c r="GX97" s="201"/>
      <c r="GY97" s="201"/>
      <c r="GZ97" s="201"/>
      <c r="HA97" s="201"/>
      <c r="HB97" s="201"/>
      <c r="HC97" s="201"/>
      <c r="HD97" s="201"/>
      <c r="HE97" s="201"/>
      <c r="HF97" s="201"/>
      <c r="HG97" s="201"/>
      <c r="HH97" s="201"/>
      <c r="HI97" s="201"/>
      <c r="HJ97" s="201"/>
      <c r="HK97" s="201"/>
      <c r="HL97" s="201"/>
      <c r="HM97" s="201"/>
      <c r="HN97" s="201"/>
      <c r="HO97" s="201"/>
      <c r="HP97" s="201"/>
      <c r="HQ97" s="201"/>
      <c r="HR97" s="201"/>
      <c r="HS97" s="201"/>
      <c r="HT97" s="201"/>
      <c r="HU97" s="201"/>
      <c r="HV97" s="201"/>
      <c r="HW97" s="201"/>
      <c r="HX97" s="201"/>
      <c r="HY97" s="201"/>
      <c r="HZ97" s="201"/>
      <c r="IA97" s="201"/>
      <c r="IB97" s="201"/>
      <c r="IC97" s="201"/>
      <c r="ID97" s="201"/>
      <c r="IE97" s="201"/>
      <c r="IF97" s="201"/>
      <c r="IG97" s="201"/>
      <c r="IH97" s="201"/>
      <c r="II97" s="201"/>
      <c r="IJ97" s="201"/>
      <c r="IK97" s="201"/>
      <c r="IL97" s="201"/>
      <c r="IM97" s="201"/>
      <c r="IN97" s="201"/>
      <c r="IO97" s="201"/>
      <c r="IP97" s="201"/>
      <c r="IQ97" s="201"/>
      <c r="IR97" s="201"/>
      <c r="IS97" s="201"/>
      <c r="IT97" s="201"/>
      <c r="IU97" s="201"/>
      <c r="IV97" s="201"/>
    </row>
    <row r="98" spans="1:256" ht="18">
      <c r="A98" s="206" t="s">
        <v>326</v>
      </c>
      <c r="B98" s="213">
        <v>530887.5</v>
      </c>
      <c r="C98" s="213">
        <v>543993.5</v>
      </c>
      <c r="D98" s="216"/>
      <c r="E98" s="217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201"/>
      <c r="DT98" s="201"/>
      <c r="DU98" s="201"/>
      <c r="DV98" s="201"/>
      <c r="DW98" s="201"/>
      <c r="DX98" s="201"/>
      <c r="DY98" s="201"/>
      <c r="DZ98" s="201"/>
      <c r="EA98" s="201"/>
      <c r="EB98" s="201"/>
      <c r="EC98" s="201"/>
      <c r="ED98" s="201"/>
      <c r="EE98" s="201"/>
      <c r="EF98" s="201"/>
      <c r="EG98" s="201"/>
      <c r="EH98" s="201"/>
      <c r="EI98" s="201"/>
      <c r="EJ98" s="201"/>
      <c r="EK98" s="201"/>
      <c r="EL98" s="201"/>
      <c r="EM98" s="201"/>
      <c r="EN98" s="201"/>
      <c r="EO98" s="201"/>
      <c r="EP98" s="201"/>
      <c r="EQ98" s="201"/>
      <c r="ER98" s="201"/>
      <c r="ES98" s="201"/>
      <c r="ET98" s="201"/>
      <c r="EU98" s="201"/>
      <c r="EV98" s="201"/>
      <c r="EW98" s="201"/>
      <c r="EX98" s="201"/>
      <c r="EY98" s="201"/>
      <c r="EZ98" s="201"/>
      <c r="FA98" s="201"/>
      <c r="FB98" s="201"/>
      <c r="FC98" s="201"/>
      <c r="FD98" s="201"/>
      <c r="FE98" s="201"/>
      <c r="FF98" s="201"/>
      <c r="FG98" s="201"/>
      <c r="FH98" s="201"/>
      <c r="FI98" s="201"/>
      <c r="FJ98" s="201"/>
      <c r="FK98" s="201"/>
      <c r="FL98" s="201"/>
      <c r="FM98" s="201"/>
      <c r="FN98" s="201"/>
      <c r="FO98" s="201"/>
      <c r="FP98" s="201"/>
      <c r="FQ98" s="201"/>
      <c r="FR98" s="201"/>
      <c r="FS98" s="201"/>
      <c r="FT98" s="201"/>
      <c r="FU98" s="201"/>
      <c r="FV98" s="201"/>
      <c r="FW98" s="201"/>
      <c r="FX98" s="201"/>
      <c r="FY98" s="201"/>
      <c r="FZ98" s="201"/>
      <c r="GA98" s="201"/>
      <c r="GB98" s="201"/>
      <c r="GC98" s="201"/>
      <c r="GD98" s="201"/>
      <c r="GE98" s="201"/>
      <c r="GF98" s="201"/>
      <c r="GG98" s="201"/>
      <c r="GH98" s="201"/>
      <c r="GI98" s="201"/>
      <c r="GJ98" s="201"/>
      <c r="GK98" s="201"/>
      <c r="GL98" s="201"/>
      <c r="GM98" s="201"/>
      <c r="GN98" s="201"/>
      <c r="GO98" s="201"/>
      <c r="GP98" s="201"/>
      <c r="GQ98" s="201"/>
      <c r="GR98" s="201"/>
      <c r="GS98" s="201"/>
      <c r="GT98" s="201"/>
      <c r="GU98" s="201"/>
      <c r="GV98" s="201"/>
      <c r="GW98" s="201"/>
      <c r="GX98" s="201"/>
      <c r="GY98" s="201"/>
      <c r="GZ98" s="201"/>
      <c r="HA98" s="201"/>
      <c r="HB98" s="201"/>
      <c r="HC98" s="201"/>
      <c r="HD98" s="201"/>
      <c r="HE98" s="201"/>
      <c r="HF98" s="201"/>
      <c r="HG98" s="201"/>
      <c r="HH98" s="201"/>
      <c r="HI98" s="201"/>
      <c r="HJ98" s="201"/>
      <c r="HK98" s="201"/>
      <c r="HL98" s="201"/>
      <c r="HM98" s="201"/>
      <c r="HN98" s="201"/>
      <c r="HO98" s="201"/>
      <c r="HP98" s="201"/>
      <c r="HQ98" s="201"/>
      <c r="HR98" s="201"/>
      <c r="HS98" s="201"/>
      <c r="HT98" s="201"/>
      <c r="HU98" s="201"/>
      <c r="HV98" s="201"/>
      <c r="HW98" s="201"/>
      <c r="HX98" s="201"/>
      <c r="HY98" s="201"/>
      <c r="HZ98" s="201"/>
      <c r="IA98" s="201"/>
      <c r="IB98" s="201"/>
      <c r="IC98" s="201"/>
      <c r="ID98" s="201"/>
      <c r="IE98" s="201"/>
      <c r="IF98" s="201"/>
      <c r="IG98" s="201"/>
      <c r="IH98" s="201"/>
      <c r="II98" s="201"/>
      <c r="IJ98" s="201"/>
      <c r="IK98" s="201"/>
      <c r="IL98" s="201"/>
      <c r="IM98" s="201"/>
      <c r="IN98" s="201"/>
      <c r="IO98" s="201"/>
      <c r="IP98" s="201"/>
      <c r="IQ98" s="201"/>
      <c r="IR98" s="201"/>
      <c r="IS98" s="201"/>
      <c r="IT98" s="201"/>
      <c r="IU98" s="201"/>
      <c r="IV98" s="201"/>
    </row>
    <row r="99" spans="1:256" ht="18">
      <c r="A99" s="206" t="s">
        <v>327</v>
      </c>
      <c r="B99" s="213">
        <v>1630177.86</v>
      </c>
      <c r="C99" s="213">
        <v>1656176.75</v>
      </c>
      <c r="D99" s="216"/>
      <c r="E99" s="217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1"/>
      <c r="DU99" s="201"/>
      <c r="DV99" s="201"/>
      <c r="DW99" s="201"/>
      <c r="DX99" s="201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01"/>
      <c r="ET99" s="201"/>
      <c r="EU99" s="201"/>
      <c r="EV99" s="201"/>
      <c r="EW99" s="201"/>
      <c r="EX99" s="201"/>
      <c r="EY99" s="201"/>
      <c r="EZ99" s="201"/>
      <c r="FA99" s="201"/>
      <c r="FB99" s="201"/>
      <c r="FC99" s="201"/>
      <c r="FD99" s="201"/>
      <c r="FE99" s="201"/>
      <c r="FF99" s="201"/>
      <c r="FG99" s="201"/>
      <c r="FH99" s="201"/>
      <c r="FI99" s="201"/>
      <c r="FJ99" s="201"/>
      <c r="FK99" s="201"/>
      <c r="FL99" s="201"/>
      <c r="FM99" s="201"/>
      <c r="FN99" s="201"/>
      <c r="FO99" s="201"/>
      <c r="FP99" s="201"/>
      <c r="FQ99" s="201"/>
      <c r="FR99" s="201"/>
      <c r="FS99" s="201"/>
      <c r="FT99" s="201"/>
      <c r="FU99" s="201"/>
      <c r="FV99" s="201"/>
      <c r="FW99" s="201"/>
      <c r="FX99" s="201"/>
      <c r="FY99" s="201"/>
      <c r="FZ99" s="201"/>
      <c r="GA99" s="201"/>
      <c r="GB99" s="201"/>
      <c r="GC99" s="201"/>
      <c r="GD99" s="201"/>
      <c r="GE99" s="201"/>
      <c r="GF99" s="201"/>
      <c r="GG99" s="201"/>
      <c r="GH99" s="201"/>
      <c r="GI99" s="201"/>
      <c r="GJ99" s="201"/>
      <c r="GK99" s="201"/>
      <c r="GL99" s="201"/>
      <c r="GM99" s="201"/>
      <c r="GN99" s="201"/>
      <c r="GO99" s="201"/>
      <c r="GP99" s="201"/>
      <c r="GQ99" s="201"/>
      <c r="GR99" s="201"/>
      <c r="GS99" s="201"/>
      <c r="GT99" s="201"/>
      <c r="GU99" s="201"/>
      <c r="GV99" s="201"/>
      <c r="GW99" s="201"/>
      <c r="GX99" s="201"/>
      <c r="GY99" s="201"/>
      <c r="GZ99" s="201"/>
      <c r="HA99" s="201"/>
      <c r="HB99" s="201"/>
      <c r="HC99" s="201"/>
      <c r="HD99" s="201"/>
      <c r="HE99" s="201"/>
      <c r="HF99" s="201"/>
      <c r="HG99" s="201"/>
      <c r="HH99" s="201"/>
      <c r="HI99" s="201"/>
      <c r="HJ99" s="201"/>
      <c r="HK99" s="201"/>
      <c r="HL99" s="201"/>
      <c r="HM99" s="201"/>
      <c r="HN99" s="201"/>
      <c r="HO99" s="201"/>
      <c r="HP99" s="201"/>
      <c r="HQ99" s="201"/>
      <c r="HR99" s="201"/>
      <c r="HS99" s="201"/>
      <c r="HT99" s="201"/>
      <c r="HU99" s="201"/>
      <c r="HV99" s="201"/>
      <c r="HW99" s="201"/>
      <c r="HX99" s="201"/>
      <c r="HY99" s="201"/>
      <c r="HZ99" s="201"/>
      <c r="IA99" s="201"/>
      <c r="IB99" s="201"/>
      <c r="IC99" s="201"/>
      <c r="ID99" s="201"/>
      <c r="IE99" s="201"/>
      <c r="IF99" s="201"/>
      <c r="IG99" s="201"/>
      <c r="IH99" s="201"/>
      <c r="II99" s="201"/>
      <c r="IJ99" s="201"/>
      <c r="IK99" s="201"/>
      <c r="IL99" s="201"/>
      <c r="IM99" s="201"/>
      <c r="IN99" s="201"/>
      <c r="IO99" s="201"/>
      <c r="IP99" s="201"/>
      <c r="IQ99" s="201"/>
      <c r="IR99" s="201"/>
      <c r="IS99" s="201"/>
      <c r="IT99" s="201"/>
      <c r="IU99" s="201"/>
      <c r="IV99" s="201"/>
    </row>
    <row r="100" spans="1:256" ht="18">
      <c r="A100" s="206" t="s">
        <v>328</v>
      </c>
      <c r="B100" s="213">
        <v>3854342.66</v>
      </c>
      <c r="C100" s="213">
        <v>3660962.13</v>
      </c>
      <c r="D100" s="216" t="s">
        <v>106</v>
      </c>
      <c r="E100" s="220" t="s">
        <v>106</v>
      </c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1"/>
      <c r="DT100" s="201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1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01"/>
      <c r="ET100" s="201"/>
      <c r="EU100" s="201"/>
      <c r="EV100" s="201"/>
      <c r="EW100" s="201"/>
      <c r="EX100" s="201"/>
      <c r="EY100" s="201"/>
      <c r="EZ100" s="201"/>
      <c r="FA100" s="201"/>
      <c r="FB100" s="201"/>
      <c r="FC100" s="201"/>
      <c r="FD100" s="201"/>
      <c r="FE100" s="201"/>
      <c r="FF100" s="201"/>
      <c r="FG100" s="201"/>
      <c r="FH100" s="201"/>
      <c r="FI100" s="201"/>
      <c r="FJ100" s="201"/>
      <c r="FK100" s="201"/>
      <c r="FL100" s="201"/>
      <c r="FM100" s="201"/>
      <c r="FN100" s="201"/>
      <c r="FO100" s="201"/>
      <c r="FP100" s="201"/>
      <c r="FQ100" s="201"/>
      <c r="FR100" s="201"/>
      <c r="FS100" s="201"/>
      <c r="FT100" s="201"/>
      <c r="FU100" s="201"/>
      <c r="FV100" s="201"/>
      <c r="FW100" s="201"/>
      <c r="FX100" s="201"/>
      <c r="FY100" s="201"/>
      <c r="FZ100" s="201"/>
      <c r="GA100" s="201"/>
      <c r="GB100" s="201"/>
      <c r="GC100" s="201"/>
      <c r="GD100" s="201"/>
      <c r="GE100" s="201"/>
      <c r="GF100" s="201"/>
      <c r="GG100" s="201"/>
      <c r="GH100" s="201"/>
      <c r="GI100" s="201"/>
      <c r="GJ100" s="201"/>
      <c r="GK100" s="201"/>
      <c r="GL100" s="201"/>
      <c r="GM100" s="201"/>
      <c r="GN100" s="201"/>
      <c r="GO100" s="201"/>
      <c r="GP100" s="201"/>
      <c r="GQ100" s="201"/>
      <c r="GR100" s="201"/>
      <c r="GS100" s="201"/>
      <c r="GT100" s="201"/>
      <c r="GU100" s="201"/>
      <c r="GV100" s="201"/>
      <c r="GW100" s="201"/>
      <c r="GX100" s="201"/>
      <c r="GY100" s="201"/>
      <c r="GZ100" s="201"/>
      <c r="HA100" s="201"/>
      <c r="HB100" s="201"/>
      <c r="HC100" s="201"/>
      <c r="HD100" s="201"/>
      <c r="HE100" s="201"/>
      <c r="HF100" s="201"/>
      <c r="HG100" s="201"/>
      <c r="HH100" s="201"/>
      <c r="HI100" s="201"/>
      <c r="HJ100" s="201"/>
      <c r="HK100" s="201"/>
      <c r="HL100" s="201"/>
      <c r="HM100" s="201"/>
      <c r="HN100" s="201"/>
      <c r="HO100" s="201"/>
      <c r="HP100" s="201"/>
      <c r="HQ100" s="201"/>
      <c r="HR100" s="201"/>
      <c r="HS100" s="201"/>
      <c r="HT100" s="201"/>
      <c r="HU100" s="201"/>
      <c r="HV100" s="201"/>
      <c r="HW100" s="201"/>
      <c r="HX100" s="201"/>
      <c r="HY100" s="201"/>
      <c r="HZ100" s="201"/>
      <c r="IA100" s="201"/>
      <c r="IB100" s="201"/>
      <c r="IC100" s="201"/>
      <c r="ID100" s="201"/>
      <c r="IE100" s="201"/>
      <c r="IF100" s="201"/>
      <c r="IG100" s="201"/>
      <c r="IH100" s="201"/>
      <c r="II100" s="201"/>
      <c r="IJ100" s="201"/>
      <c r="IK100" s="201"/>
      <c r="IL100" s="201"/>
      <c r="IM100" s="201"/>
      <c r="IN100" s="201"/>
      <c r="IO100" s="201"/>
      <c r="IP100" s="201"/>
      <c r="IQ100" s="201"/>
      <c r="IR100" s="201"/>
      <c r="IS100" s="201"/>
      <c r="IT100" s="201"/>
      <c r="IU100" s="201"/>
      <c r="IV100" s="201"/>
    </row>
    <row r="101" spans="1:256" ht="18">
      <c r="A101" s="206" t="s">
        <v>329</v>
      </c>
      <c r="B101" s="213">
        <v>469307.05</v>
      </c>
      <c r="C101" s="213">
        <v>458853.44</v>
      </c>
      <c r="D101" s="216"/>
      <c r="E101" s="217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  <c r="DO101" s="201"/>
      <c r="DP101" s="201"/>
      <c r="DQ101" s="201"/>
      <c r="DR101" s="201"/>
      <c r="DS101" s="201"/>
      <c r="DT101" s="201"/>
      <c r="DU101" s="201"/>
      <c r="DV101" s="201"/>
      <c r="DW101" s="201"/>
      <c r="DX101" s="201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  <c r="EJ101" s="201"/>
      <c r="EK101" s="201"/>
      <c r="EL101" s="201"/>
      <c r="EM101" s="201"/>
      <c r="EN101" s="201"/>
      <c r="EO101" s="201"/>
      <c r="EP101" s="201"/>
      <c r="EQ101" s="201"/>
      <c r="ER101" s="201"/>
      <c r="ES101" s="201"/>
      <c r="ET101" s="201"/>
      <c r="EU101" s="201"/>
      <c r="EV101" s="201"/>
      <c r="EW101" s="201"/>
      <c r="EX101" s="201"/>
      <c r="EY101" s="201"/>
      <c r="EZ101" s="201"/>
      <c r="FA101" s="201"/>
      <c r="FB101" s="201"/>
      <c r="FC101" s="201"/>
      <c r="FD101" s="201"/>
      <c r="FE101" s="201"/>
      <c r="FF101" s="201"/>
      <c r="FG101" s="201"/>
      <c r="FH101" s="201"/>
      <c r="FI101" s="201"/>
      <c r="FJ101" s="201"/>
      <c r="FK101" s="201"/>
      <c r="FL101" s="201"/>
      <c r="FM101" s="201"/>
      <c r="FN101" s="201"/>
      <c r="FO101" s="201"/>
      <c r="FP101" s="201"/>
      <c r="FQ101" s="201"/>
      <c r="FR101" s="201"/>
      <c r="FS101" s="201"/>
      <c r="FT101" s="201"/>
      <c r="FU101" s="201"/>
      <c r="FV101" s="201"/>
      <c r="FW101" s="201"/>
      <c r="FX101" s="201"/>
      <c r="FY101" s="201"/>
      <c r="FZ101" s="201"/>
      <c r="GA101" s="201"/>
      <c r="GB101" s="201"/>
      <c r="GC101" s="201"/>
      <c r="GD101" s="201"/>
      <c r="GE101" s="201"/>
      <c r="GF101" s="201"/>
      <c r="GG101" s="201"/>
      <c r="GH101" s="201"/>
      <c r="GI101" s="201"/>
      <c r="GJ101" s="201"/>
      <c r="GK101" s="201"/>
      <c r="GL101" s="201"/>
      <c r="GM101" s="201"/>
      <c r="GN101" s="201"/>
      <c r="GO101" s="201"/>
      <c r="GP101" s="201"/>
      <c r="GQ101" s="201"/>
      <c r="GR101" s="201"/>
      <c r="GS101" s="201"/>
      <c r="GT101" s="201"/>
      <c r="GU101" s="201"/>
      <c r="GV101" s="201"/>
      <c r="GW101" s="201"/>
      <c r="GX101" s="201"/>
      <c r="GY101" s="201"/>
      <c r="GZ101" s="201"/>
      <c r="HA101" s="201"/>
      <c r="HB101" s="201"/>
      <c r="HC101" s="201"/>
      <c r="HD101" s="201"/>
      <c r="HE101" s="201"/>
      <c r="HF101" s="201"/>
      <c r="HG101" s="201"/>
      <c r="HH101" s="201"/>
      <c r="HI101" s="201"/>
      <c r="HJ101" s="201"/>
      <c r="HK101" s="201"/>
      <c r="HL101" s="201"/>
      <c r="HM101" s="201"/>
      <c r="HN101" s="201"/>
      <c r="HO101" s="201"/>
      <c r="HP101" s="201"/>
      <c r="HQ101" s="201"/>
      <c r="HR101" s="201"/>
      <c r="HS101" s="201"/>
      <c r="HT101" s="201"/>
      <c r="HU101" s="201"/>
      <c r="HV101" s="201"/>
      <c r="HW101" s="201"/>
      <c r="HX101" s="201"/>
      <c r="HY101" s="201"/>
      <c r="HZ101" s="201"/>
      <c r="IA101" s="201"/>
      <c r="IB101" s="201"/>
      <c r="IC101" s="201"/>
      <c r="ID101" s="201"/>
      <c r="IE101" s="201"/>
      <c r="IF101" s="201"/>
      <c r="IG101" s="201"/>
      <c r="IH101" s="201"/>
      <c r="II101" s="201"/>
      <c r="IJ101" s="201"/>
      <c r="IK101" s="201"/>
      <c r="IL101" s="201"/>
      <c r="IM101" s="201"/>
      <c r="IN101" s="201"/>
      <c r="IO101" s="201"/>
      <c r="IP101" s="201"/>
      <c r="IQ101" s="201"/>
      <c r="IR101" s="201"/>
      <c r="IS101" s="201"/>
      <c r="IT101" s="201"/>
      <c r="IU101" s="201"/>
      <c r="IV101" s="201"/>
    </row>
    <row r="102" spans="1:256" ht="18">
      <c r="A102" s="206" t="s">
        <v>330</v>
      </c>
      <c r="B102" s="213">
        <v>2369424.55</v>
      </c>
      <c r="C102" s="213">
        <v>2287028.87</v>
      </c>
      <c r="D102" s="216"/>
      <c r="E102" s="217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201"/>
      <c r="EH102" s="201"/>
      <c r="EI102" s="201"/>
      <c r="EJ102" s="201"/>
      <c r="EK102" s="201"/>
      <c r="EL102" s="201"/>
      <c r="EM102" s="201"/>
      <c r="EN102" s="201"/>
      <c r="EO102" s="201"/>
      <c r="EP102" s="201"/>
      <c r="EQ102" s="201"/>
      <c r="ER102" s="201"/>
      <c r="ES102" s="201"/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201"/>
      <c r="FD102" s="201"/>
      <c r="FE102" s="201"/>
      <c r="FF102" s="201"/>
      <c r="FG102" s="201"/>
      <c r="FH102" s="201"/>
      <c r="FI102" s="201"/>
      <c r="FJ102" s="201"/>
      <c r="FK102" s="201"/>
      <c r="FL102" s="201"/>
      <c r="FM102" s="201"/>
      <c r="FN102" s="201"/>
      <c r="FO102" s="201"/>
      <c r="FP102" s="201"/>
      <c r="FQ102" s="201"/>
      <c r="FR102" s="201"/>
      <c r="FS102" s="201"/>
      <c r="FT102" s="201"/>
      <c r="FU102" s="201"/>
      <c r="FV102" s="201"/>
      <c r="FW102" s="201"/>
      <c r="FX102" s="201"/>
      <c r="FY102" s="201"/>
      <c r="FZ102" s="201"/>
      <c r="GA102" s="201"/>
      <c r="GB102" s="201"/>
      <c r="GC102" s="201"/>
      <c r="GD102" s="201"/>
      <c r="GE102" s="201"/>
      <c r="GF102" s="201"/>
      <c r="GG102" s="201"/>
      <c r="GH102" s="201"/>
      <c r="GI102" s="201"/>
      <c r="GJ102" s="201"/>
      <c r="GK102" s="201"/>
      <c r="GL102" s="201"/>
      <c r="GM102" s="201"/>
      <c r="GN102" s="201"/>
      <c r="GO102" s="201"/>
      <c r="GP102" s="201"/>
      <c r="GQ102" s="201"/>
      <c r="GR102" s="201"/>
      <c r="GS102" s="201"/>
      <c r="GT102" s="201"/>
      <c r="GU102" s="201"/>
      <c r="GV102" s="201"/>
      <c r="GW102" s="201"/>
      <c r="GX102" s="201"/>
      <c r="GY102" s="201"/>
      <c r="GZ102" s="201"/>
      <c r="HA102" s="201"/>
      <c r="HB102" s="201"/>
      <c r="HC102" s="201"/>
      <c r="HD102" s="201"/>
      <c r="HE102" s="201"/>
      <c r="HF102" s="201"/>
      <c r="HG102" s="201"/>
      <c r="HH102" s="201"/>
      <c r="HI102" s="201"/>
      <c r="HJ102" s="201"/>
      <c r="HK102" s="201"/>
      <c r="HL102" s="201"/>
      <c r="HM102" s="201"/>
      <c r="HN102" s="201"/>
      <c r="HO102" s="201"/>
      <c r="HP102" s="201"/>
      <c r="HQ102" s="201"/>
      <c r="HR102" s="201"/>
      <c r="HS102" s="201"/>
      <c r="HT102" s="201"/>
      <c r="HU102" s="201"/>
      <c r="HV102" s="201"/>
      <c r="HW102" s="201"/>
      <c r="HX102" s="201"/>
      <c r="HY102" s="201"/>
      <c r="HZ102" s="201"/>
      <c r="IA102" s="201"/>
      <c r="IB102" s="201"/>
      <c r="IC102" s="201"/>
      <c r="ID102" s="201"/>
      <c r="IE102" s="201"/>
      <c r="IF102" s="201"/>
      <c r="IG102" s="201"/>
      <c r="IH102" s="201"/>
      <c r="II102" s="201"/>
      <c r="IJ102" s="201"/>
      <c r="IK102" s="201"/>
      <c r="IL102" s="201"/>
      <c r="IM102" s="201"/>
      <c r="IN102" s="201"/>
      <c r="IO102" s="201"/>
      <c r="IP102" s="201"/>
      <c r="IQ102" s="201"/>
      <c r="IR102" s="201"/>
      <c r="IS102" s="201"/>
      <c r="IT102" s="201"/>
      <c r="IU102" s="201"/>
      <c r="IV102" s="201"/>
    </row>
    <row r="103" spans="1:256" ht="18">
      <c r="A103" s="206" t="s">
        <v>331</v>
      </c>
      <c r="B103" s="213">
        <v>709649.21</v>
      </c>
      <c r="C103" s="213">
        <v>921559.67</v>
      </c>
      <c r="D103" s="216"/>
      <c r="E103" s="217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1"/>
      <c r="FP103" s="201"/>
      <c r="FQ103" s="201"/>
      <c r="FR103" s="201"/>
      <c r="FS103" s="201"/>
      <c r="FT103" s="201"/>
      <c r="FU103" s="201"/>
      <c r="FV103" s="201"/>
      <c r="FW103" s="201"/>
      <c r="FX103" s="201"/>
      <c r="FY103" s="201"/>
      <c r="FZ103" s="201"/>
      <c r="GA103" s="201"/>
      <c r="GB103" s="201"/>
      <c r="GC103" s="201"/>
      <c r="GD103" s="201"/>
      <c r="GE103" s="201"/>
      <c r="GF103" s="201"/>
      <c r="GG103" s="201"/>
      <c r="GH103" s="201"/>
      <c r="GI103" s="201"/>
      <c r="GJ103" s="201"/>
      <c r="GK103" s="201"/>
      <c r="GL103" s="201"/>
      <c r="GM103" s="201"/>
      <c r="GN103" s="201"/>
      <c r="GO103" s="201"/>
      <c r="GP103" s="201"/>
      <c r="GQ103" s="201"/>
      <c r="GR103" s="201"/>
      <c r="GS103" s="201"/>
      <c r="GT103" s="201"/>
      <c r="GU103" s="201"/>
      <c r="GV103" s="201"/>
      <c r="GW103" s="201"/>
      <c r="GX103" s="201"/>
      <c r="GY103" s="201"/>
      <c r="GZ103" s="201"/>
      <c r="HA103" s="201"/>
      <c r="HB103" s="201"/>
      <c r="HC103" s="201"/>
      <c r="HD103" s="201"/>
      <c r="HE103" s="201"/>
      <c r="HF103" s="201"/>
      <c r="HG103" s="201"/>
      <c r="HH103" s="201"/>
      <c r="HI103" s="201"/>
      <c r="HJ103" s="201"/>
      <c r="HK103" s="201"/>
      <c r="HL103" s="201"/>
      <c r="HM103" s="201"/>
      <c r="HN103" s="201"/>
      <c r="HO103" s="201"/>
      <c r="HP103" s="201"/>
      <c r="HQ103" s="201"/>
      <c r="HR103" s="201"/>
      <c r="HS103" s="201"/>
      <c r="HT103" s="201"/>
      <c r="HU103" s="201"/>
      <c r="HV103" s="201"/>
      <c r="HW103" s="201"/>
      <c r="HX103" s="201"/>
      <c r="HY103" s="201"/>
      <c r="HZ103" s="201"/>
      <c r="IA103" s="201"/>
      <c r="IB103" s="201"/>
      <c r="IC103" s="201"/>
      <c r="ID103" s="201"/>
      <c r="IE103" s="201"/>
      <c r="IF103" s="201"/>
      <c r="IG103" s="201"/>
      <c r="IH103" s="201"/>
      <c r="II103" s="201"/>
      <c r="IJ103" s="201"/>
      <c r="IK103" s="201"/>
      <c r="IL103" s="201"/>
      <c r="IM103" s="201"/>
      <c r="IN103" s="201"/>
      <c r="IO103" s="201"/>
      <c r="IP103" s="201"/>
      <c r="IQ103" s="201"/>
      <c r="IR103" s="201"/>
      <c r="IS103" s="201"/>
      <c r="IT103" s="201"/>
      <c r="IU103" s="201"/>
      <c r="IV103" s="201"/>
    </row>
    <row r="104" spans="1:256" ht="18">
      <c r="A104" s="206" t="s">
        <v>332</v>
      </c>
      <c r="B104" s="213">
        <v>645299.27</v>
      </c>
      <c r="C104" s="213">
        <v>630924.91</v>
      </c>
      <c r="D104" s="216"/>
      <c r="E104" s="217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  <c r="GO104" s="201"/>
      <c r="GP104" s="201"/>
      <c r="GQ104" s="201"/>
      <c r="GR104" s="201"/>
      <c r="GS104" s="201"/>
      <c r="GT104" s="201"/>
      <c r="GU104" s="201"/>
      <c r="GV104" s="201"/>
      <c r="GW104" s="201"/>
      <c r="GX104" s="201"/>
      <c r="GY104" s="201"/>
      <c r="GZ104" s="201"/>
      <c r="HA104" s="201"/>
      <c r="HB104" s="201"/>
      <c r="HC104" s="201"/>
      <c r="HD104" s="201"/>
      <c r="HE104" s="201"/>
      <c r="HF104" s="201"/>
      <c r="HG104" s="201"/>
      <c r="HH104" s="201"/>
      <c r="HI104" s="201"/>
      <c r="HJ104" s="201"/>
      <c r="HK104" s="201"/>
      <c r="HL104" s="201"/>
      <c r="HM104" s="201"/>
      <c r="HN104" s="201"/>
      <c r="HO104" s="201"/>
      <c r="HP104" s="201"/>
      <c r="HQ104" s="201"/>
      <c r="HR104" s="201"/>
      <c r="HS104" s="201"/>
      <c r="HT104" s="201"/>
      <c r="HU104" s="201"/>
      <c r="HV104" s="201"/>
      <c r="HW104" s="201"/>
      <c r="HX104" s="201"/>
      <c r="HY104" s="201"/>
      <c r="HZ104" s="201"/>
      <c r="IA104" s="201"/>
      <c r="IB104" s="201"/>
      <c r="IC104" s="201"/>
      <c r="ID104" s="201"/>
      <c r="IE104" s="201"/>
      <c r="IF104" s="201"/>
      <c r="IG104" s="201"/>
      <c r="IH104" s="201"/>
      <c r="II104" s="201"/>
      <c r="IJ104" s="201"/>
      <c r="IK104" s="201"/>
      <c r="IL104" s="201"/>
      <c r="IM104" s="201"/>
      <c r="IN104" s="201"/>
      <c r="IO104" s="201"/>
      <c r="IP104" s="201"/>
      <c r="IQ104" s="201"/>
      <c r="IR104" s="201"/>
      <c r="IS104" s="201"/>
      <c r="IT104" s="201"/>
      <c r="IU104" s="201"/>
      <c r="IV104" s="201"/>
    </row>
    <row r="105" spans="1:256" ht="18">
      <c r="A105" s="206" t="s">
        <v>333</v>
      </c>
      <c r="B105" s="213">
        <v>731848.66</v>
      </c>
      <c r="C105" s="213">
        <v>699696.99</v>
      </c>
      <c r="D105" s="216"/>
      <c r="E105" s="217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1"/>
      <c r="FT105" s="201"/>
      <c r="FU105" s="201"/>
      <c r="FV105" s="201"/>
      <c r="FW105" s="201"/>
      <c r="FX105" s="201"/>
      <c r="FY105" s="201"/>
      <c r="FZ105" s="201"/>
      <c r="GA105" s="201"/>
      <c r="GB105" s="201"/>
      <c r="GC105" s="201"/>
      <c r="GD105" s="201"/>
      <c r="GE105" s="201"/>
      <c r="GF105" s="201"/>
      <c r="GG105" s="201"/>
      <c r="GH105" s="201"/>
      <c r="GI105" s="201"/>
      <c r="GJ105" s="201"/>
      <c r="GK105" s="201"/>
      <c r="GL105" s="201"/>
      <c r="GM105" s="201"/>
      <c r="GN105" s="201"/>
      <c r="GO105" s="201"/>
      <c r="GP105" s="201"/>
      <c r="GQ105" s="201"/>
      <c r="GR105" s="201"/>
      <c r="GS105" s="201"/>
      <c r="GT105" s="201"/>
      <c r="GU105" s="201"/>
      <c r="GV105" s="201"/>
      <c r="GW105" s="201"/>
      <c r="GX105" s="201"/>
      <c r="GY105" s="201"/>
      <c r="GZ105" s="201"/>
      <c r="HA105" s="201"/>
      <c r="HB105" s="201"/>
      <c r="HC105" s="201"/>
      <c r="HD105" s="201"/>
      <c r="HE105" s="201"/>
      <c r="HF105" s="201"/>
      <c r="HG105" s="201"/>
      <c r="HH105" s="201"/>
      <c r="HI105" s="201"/>
      <c r="HJ105" s="201"/>
      <c r="HK105" s="201"/>
      <c r="HL105" s="201"/>
      <c r="HM105" s="201"/>
      <c r="HN105" s="201"/>
      <c r="HO105" s="201"/>
      <c r="HP105" s="201"/>
      <c r="HQ105" s="201"/>
      <c r="HR105" s="201"/>
      <c r="HS105" s="201"/>
      <c r="HT105" s="201"/>
      <c r="HU105" s="201"/>
      <c r="HV105" s="201"/>
      <c r="HW105" s="201"/>
      <c r="HX105" s="201"/>
      <c r="HY105" s="201"/>
      <c r="HZ105" s="201"/>
      <c r="IA105" s="201"/>
      <c r="IB105" s="201"/>
      <c r="IC105" s="201"/>
      <c r="ID105" s="201"/>
      <c r="IE105" s="201"/>
      <c r="IF105" s="201"/>
      <c r="IG105" s="201"/>
      <c r="IH105" s="201"/>
      <c r="II105" s="201"/>
      <c r="IJ105" s="201"/>
      <c r="IK105" s="201"/>
      <c r="IL105" s="201"/>
      <c r="IM105" s="201"/>
      <c r="IN105" s="201"/>
      <c r="IO105" s="201"/>
      <c r="IP105" s="201"/>
      <c r="IQ105" s="201"/>
      <c r="IR105" s="201"/>
      <c r="IS105" s="201"/>
      <c r="IT105" s="201"/>
      <c r="IU105" s="201"/>
      <c r="IV105" s="201"/>
    </row>
    <row r="106" spans="1:256" ht="18">
      <c r="A106" s="206" t="s">
        <v>334</v>
      </c>
      <c r="B106" s="213">
        <v>3302295.31</v>
      </c>
      <c r="C106" s="213">
        <v>3281229.45</v>
      </c>
      <c r="D106" s="206"/>
      <c r="E106" s="207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201"/>
      <c r="FO106" s="201"/>
      <c r="FP106" s="201"/>
      <c r="FQ106" s="201"/>
      <c r="FR106" s="201"/>
      <c r="FS106" s="201"/>
      <c r="FT106" s="201"/>
      <c r="FU106" s="201"/>
      <c r="FV106" s="201"/>
      <c r="FW106" s="201"/>
      <c r="FX106" s="201"/>
      <c r="FY106" s="201"/>
      <c r="FZ106" s="201"/>
      <c r="GA106" s="201"/>
      <c r="GB106" s="201"/>
      <c r="GC106" s="201"/>
      <c r="GD106" s="201"/>
      <c r="GE106" s="201"/>
      <c r="GF106" s="201"/>
      <c r="GG106" s="201"/>
      <c r="GH106" s="201"/>
      <c r="GI106" s="201"/>
      <c r="GJ106" s="201"/>
      <c r="GK106" s="201"/>
      <c r="GL106" s="201"/>
      <c r="GM106" s="201"/>
      <c r="GN106" s="201"/>
      <c r="GO106" s="201"/>
      <c r="GP106" s="201"/>
      <c r="GQ106" s="201"/>
      <c r="GR106" s="201"/>
      <c r="GS106" s="201"/>
      <c r="GT106" s="201"/>
      <c r="GU106" s="201"/>
      <c r="GV106" s="201"/>
      <c r="GW106" s="201"/>
      <c r="GX106" s="201"/>
      <c r="GY106" s="201"/>
      <c r="GZ106" s="201"/>
      <c r="HA106" s="201"/>
      <c r="HB106" s="201"/>
      <c r="HC106" s="201"/>
      <c r="HD106" s="201"/>
      <c r="HE106" s="201"/>
      <c r="HF106" s="201"/>
      <c r="HG106" s="201"/>
      <c r="HH106" s="201"/>
      <c r="HI106" s="201"/>
      <c r="HJ106" s="201"/>
      <c r="HK106" s="201"/>
      <c r="HL106" s="201"/>
      <c r="HM106" s="201"/>
      <c r="HN106" s="201"/>
      <c r="HO106" s="201"/>
      <c r="HP106" s="201"/>
      <c r="HQ106" s="201"/>
      <c r="HR106" s="201"/>
      <c r="HS106" s="201"/>
      <c r="HT106" s="201"/>
      <c r="HU106" s="201"/>
      <c r="HV106" s="201"/>
      <c r="HW106" s="201"/>
      <c r="HX106" s="201"/>
      <c r="HY106" s="201"/>
      <c r="HZ106" s="201"/>
      <c r="IA106" s="201"/>
      <c r="IB106" s="201"/>
      <c r="IC106" s="201"/>
      <c r="ID106" s="201"/>
      <c r="IE106" s="201"/>
      <c r="IF106" s="201"/>
      <c r="IG106" s="201"/>
      <c r="IH106" s="201"/>
      <c r="II106" s="201"/>
      <c r="IJ106" s="201"/>
      <c r="IK106" s="201"/>
      <c r="IL106" s="201"/>
      <c r="IM106" s="201"/>
      <c r="IN106" s="201"/>
      <c r="IO106" s="201"/>
      <c r="IP106" s="201"/>
      <c r="IQ106" s="201"/>
      <c r="IR106" s="201"/>
      <c r="IS106" s="201"/>
      <c r="IT106" s="201"/>
      <c r="IU106" s="201"/>
      <c r="IV106" s="201"/>
    </row>
    <row r="107" spans="1:256" ht="18">
      <c r="A107" s="207" t="s">
        <v>335</v>
      </c>
      <c r="B107" s="213">
        <v>135408.04</v>
      </c>
      <c r="C107" s="213">
        <v>139237.06</v>
      </c>
      <c r="D107" s="214"/>
      <c r="E107" s="214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  <c r="DO107" s="201"/>
      <c r="DP107" s="201"/>
      <c r="DQ107" s="201"/>
      <c r="DR107" s="201"/>
      <c r="DS107" s="201"/>
      <c r="DT107" s="201"/>
      <c r="DU107" s="201"/>
      <c r="DV107" s="201"/>
      <c r="DW107" s="201"/>
      <c r="DX107" s="201"/>
      <c r="DY107" s="201"/>
      <c r="DZ107" s="201"/>
      <c r="EA107" s="201"/>
      <c r="EB107" s="201"/>
      <c r="EC107" s="201"/>
      <c r="ED107" s="201"/>
      <c r="EE107" s="201"/>
      <c r="EF107" s="201"/>
      <c r="EG107" s="201"/>
      <c r="EH107" s="201"/>
      <c r="EI107" s="201"/>
      <c r="EJ107" s="201"/>
      <c r="EK107" s="201"/>
      <c r="EL107" s="201"/>
      <c r="EM107" s="201"/>
      <c r="EN107" s="201"/>
      <c r="EO107" s="201"/>
      <c r="EP107" s="201"/>
      <c r="EQ107" s="201"/>
      <c r="ER107" s="201"/>
      <c r="ES107" s="201"/>
      <c r="ET107" s="201"/>
      <c r="EU107" s="201"/>
      <c r="EV107" s="201"/>
      <c r="EW107" s="201"/>
      <c r="EX107" s="201"/>
      <c r="EY107" s="201"/>
      <c r="EZ107" s="201"/>
      <c r="FA107" s="201"/>
      <c r="FB107" s="201"/>
      <c r="FC107" s="201"/>
      <c r="FD107" s="201"/>
      <c r="FE107" s="201"/>
      <c r="FF107" s="201"/>
      <c r="FG107" s="201"/>
      <c r="FH107" s="201"/>
      <c r="FI107" s="201"/>
      <c r="FJ107" s="201"/>
      <c r="FK107" s="201"/>
      <c r="FL107" s="201"/>
      <c r="FM107" s="201"/>
      <c r="FN107" s="201"/>
      <c r="FO107" s="201"/>
      <c r="FP107" s="201"/>
      <c r="FQ107" s="201"/>
      <c r="FR107" s="201"/>
      <c r="FS107" s="201"/>
      <c r="FT107" s="201"/>
      <c r="FU107" s="201"/>
      <c r="FV107" s="201"/>
      <c r="FW107" s="201"/>
      <c r="FX107" s="201"/>
      <c r="FY107" s="201"/>
      <c r="FZ107" s="201"/>
      <c r="GA107" s="201"/>
      <c r="GB107" s="201"/>
      <c r="GC107" s="201"/>
      <c r="GD107" s="201"/>
      <c r="GE107" s="201"/>
      <c r="GF107" s="201"/>
      <c r="GG107" s="201"/>
      <c r="GH107" s="201"/>
      <c r="GI107" s="201"/>
      <c r="GJ107" s="201"/>
      <c r="GK107" s="201"/>
      <c r="GL107" s="201"/>
      <c r="GM107" s="201"/>
      <c r="GN107" s="201"/>
      <c r="GO107" s="201"/>
      <c r="GP107" s="201"/>
      <c r="GQ107" s="201"/>
      <c r="GR107" s="201"/>
      <c r="GS107" s="201"/>
      <c r="GT107" s="201"/>
      <c r="GU107" s="201"/>
      <c r="GV107" s="201"/>
      <c r="GW107" s="201"/>
      <c r="GX107" s="201"/>
      <c r="GY107" s="201"/>
      <c r="GZ107" s="201"/>
      <c r="HA107" s="201"/>
      <c r="HB107" s="201"/>
      <c r="HC107" s="201"/>
      <c r="HD107" s="201"/>
      <c r="HE107" s="201"/>
      <c r="HF107" s="201"/>
      <c r="HG107" s="201"/>
      <c r="HH107" s="201"/>
      <c r="HI107" s="201"/>
      <c r="HJ107" s="201"/>
      <c r="HK107" s="201"/>
      <c r="HL107" s="201"/>
      <c r="HM107" s="201"/>
      <c r="HN107" s="201"/>
      <c r="HO107" s="201"/>
      <c r="HP107" s="201"/>
      <c r="HQ107" s="201"/>
      <c r="HR107" s="201"/>
      <c r="HS107" s="201"/>
      <c r="HT107" s="201"/>
      <c r="HU107" s="201"/>
      <c r="HV107" s="201"/>
      <c r="HW107" s="201"/>
      <c r="HX107" s="201"/>
      <c r="HY107" s="201"/>
      <c r="HZ107" s="201"/>
      <c r="IA107" s="201"/>
      <c r="IB107" s="201"/>
      <c r="IC107" s="201"/>
      <c r="ID107" s="201"/>
      <c r="IE107" s="201"/>
      <c r="IF107" s="201"/>
      <c r="IG107" s="201"/>
      <c r="IH107" s="201"/>
      <c r="II107" s="201"/>
      <c r="IJ107" s="201"/>
      <c r="IK107" s="201"/>
      <c r="IL107" s="201"/>
      <c r="IM107" s="201"/>
      <c r="IN107" s="201"/>
      <c r="IO107" s="201"/>
      <c r="IP107" s="201"/>
      <c r="IQ107" s="201"/>
      <c r="IR107" s="201"/>
      <c r="IS107" s="201"/>
      <c r="IT107" s="201"/>
      <c r="IU107" s="201"/>
      <c r="IV107" s="201"/>
    </row>
    <row r="108" spans="1:256" ht="18">
      <c r="A108" s="207" t="s">
        <v>336</v>
      </c>
      <c r="B108" s="213">
        <v>3521.37</v>
      </c>
      <c r="C108" s="213">
        <v>1477.8</v>
      </c>
      <c r="D108" s="214"/>
      <c r="E108" s="214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  <c r="DO108" s="201"/>
      <c r="DP108" s="201"/>
      <c r="DQ108" s="201"/>
      <c r="DR108" s="201"/>
      <c r="DS108" s="201"/>
      <c r="DT108" s="201"/>
      <c r="DU108" s="201"/>
      <c r="DV108" s="201"/>
      <c r="DW108" s="201"/>
      <c r="DX108" s="201"/>
      <c r="DY108" s="201"/>
      <c r="DZ108" s="201"/>
      <c r="EA108" s="201"/>
      <c r="EB108" s="201"/>
      <c r="EC108" s="201"/>
      <c r="ED108" s="201"/>
      <c r="EE108" s="201"/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201"/>
      <c r="ET108" s="201"/>
      <c r="EU108" s="201"/>
      <c r="EV108" s="201"/>
      <c r="EW108" s="201"/>
      <c r="EX108" s="201"/>
      <c r="EY108" s="201"/>
      <c r="EZ108" s="201"/>
      <c r="FA108" s="201"/>
      <c r="FB108" s="201"/>
      <c r="FC108" s="201"/>
      <c r="FD108" s="201"/>
      <c r="FE108" s="201"/>
      <c r="FF108" s="201"/>
      <c r="FG108" s="201"/>
      <c r="FH108" s="201"/>
      <c r="FI108" s="201"/>
      <c r="FJ108" s="201"/>
      <c r="FK108" s="201"/>
      <c r="FL108" s="201"/>
      <c r="FM108" s="201"/>
      <c r="FN108" s="201"/>
      <c r="FO108" s="201"/>
      <c r="FP108" s="201"/>
      <c r="FQ108" s="201"/>
      <c r="FR108" s="201"/>
      <c r="FS108" s="201"/>
      <c r="FT108" s="201"/>
      <c r="FU108" s="201"/>
      <c r="FV108" s="201"/>
      <c r="FW108" s="201"/>
      <c r="FX108" s="201"/>
      <c r="FY108" s="201"/>
      <c r="FZ108" s="201"/>
      <c r="GA108" s="201"/>
      <c r="GB108" s="201"/>
      <c r="GC108" s="201"/>
      <c r="GD108" s="201"/>
      <c r="GE108" s="201"/>
      <c r="GF108" s="201"/>
      <c r="GG108" s="201"/>
      <c r="GH108" s="201"/>
      <c r="GI108" s="201"/>
      <c r="GJ108" s="201"/>
      <c r="GK108" s="201"/>
      <c r="GL108" s="201"/>
      <c r="GM108" s="201"/>
      <c r="GN108" s="201"/>
      <c r="GO108" s="201"/>
      <c r="GP108" s="201"/>
      <c r="GQ108" s="201"/>
      <c r="GR108" s="201"/>
      <c r="GS108" s="201"/>
      <c r="GT108" s="201"/>
      <c r="GU108" s="201"/>
      <c r="GV108" s="201"/>
      <c r="GW108" s="201"/>
      <c r="GX108" s="201"/>
      <c r="GY108" s="201"/>
      <c r="GZ108" s="201"/>
      <c r="HA108" s="201"/>
      <c r="HB108" s="201"/>
      <c r="HC108" s="201"/>
      <c r="HD108" s="201"/>
      <c r="HE108" s="201"/>
      <c r="HF108" s="201"/>
      <c r="HG108" s="201"/>
      <c r="HH108" s="201"/>
      <c r="HI108" s="201"/>
      <c r="HJ108" s="201"/>
      <c r="HK108" s="201"/>
      <c r="HL108" s="201"/>
      <c r="HM108" s="201"/>
      <c r="HN108" s="201"/>
      <c r="HO108" s="201"/>
      <c r="HP108" s="201"/>
      <c r="HQ108" s="201"/>
      <c r="HR108" s="201"/>
      <c r="HS108" s="201"/>
      <c r="HT108" s="201"/>
      <c r="HU108" s="201"/>
      <c r="HV108" s="201"/>
      <c r="HW108" s="201"/>
      <c r="HX108" s="201"/>
      <c r="HY108" s="201"/>
      <c r="HZ108" s="201"/>
      <c r="IA108" s="201"/>
      <c r="IB108" s="201"/>
      <c r="IC108" s="201"/>
      <c r="ID108" s="201"/>
      <c r="IE108" s="201"/>
      <c r="IF108" s="201"/>
      <c r="IG108" s="201"/>
      <c r="IH108" s="201"/>
      <c r="II108" s="201"/>
      <c r="IJ108" s="201"/>
      <c r="IK108" s="201"/>
      <c r="IL108" s="201"/>
      <c r="IM108" s="201"/>
      <c r="IN108" s="201"/>
      <c r="IO108" s="201"/>
      <c r="IP108" s="201"/>
      <c r="IQ108" s="201"/>
      <c r="IR108" s="201"/>
      <c r="IS108" s="201"/>
      <c r="IT108" s="201"/>
      <c r="IU108" s="201"/>
      <c r="IV108" s="201"/>
    </row>
    <row r="109" spans="1:256" ht="18">
      <c r="A109" s="206" t="s">
        <v>337</v>
      </c>
      <c r="B109" s="213">
        <v>3241613.82</v>
      </c>
      <c r="C109" s="213">
        <v>2566714.81</v>
      </c>
      <c r="D109" s="214"/>
      <c r="E109" s="214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201"/>
      <c r="FD109" s="201"/>
      <c r="FE109" s="201"/>
      <c r="FF109" s="201"/>
      <c r="FG109" s="201"/>
      <c r="FH109" s="201"/>
      <c r="FI109" s="201"/>
      <c r="FJ109" s="201"/>
      <c r="FK109" s="201"/>
      <c r="FL109" s="201"/>
      <c r="FM109" s="201"/>
      <c r="FN109" s="201"/>
      <c r="FO109" s="201"/>
      <c r="FP109" s="201"/>
      <c r="FQ109" s="201"/>
      <c r="FR109" s="201"/>
      <c r="FS109" s="201"/>
      <c r="FT109" s="201"/>
      <c r="FU109" s="201"/>
      <c r="FV109" s="201"/>
      <c r="FW109" s="201"/>
      <c r="FX109" s="201"/>
      <c r="FY109" s="201"/>
      <c r="FZ109" s="201"/>
      <c r="GA109" s="201"/>
      <c r="GB109" s="201"/>
      <c r="GC109" s="201"/>
      <c r="GD109" s="201"/>
      <c r="GE109" s="201"/>
      <c r="GF109" s="201"/>
      <c r="GG109" s="201"/>
      <c r="GH109" s="201"/>
      <c r="GI109" s="201"/>
      <c r="GJ109" s="201"/>
      <c r="GK109" s="201"/>
      <c r="GL109" s="201"/>
      <c r="GM109" s="201"/>
      <c r="GN109" s="201"/>
      <c r="GO109" s="201"/>
      <c r="GP109" s="201"/>
      <c r="GQ109" s="201"/>
      <c r="GR109" s="201"/>
      <c r="GS109" s="201"/>
      <c r="GT109" s="201"/>
      <c r="GU109" s="201"/>
      <c r="GV109" s="201"/>
      <c r="GW109" s="201"/>
      <c r="GX109" s="201"/>
      <c r="GY109" s="201"/>
      <c r="GZ109" s="201"/>
      <c r="HA109" s="201"/>
      <c r="HB109" s="201"/>
      <c r="HC109" s="201"/>
      <c r="HD109" s="201"/>
      <c r="HE109" s="201"/>
      <c r="HF109" s="201"/>
      <c r="HG109" s="201"/>
      <c r="HH109" s="201"/>
      <c r="HI109" s="201"/>
      <c r="HJ109" s="201"/>
      <c r="HK109" s="201"/>
      <c r="HL109" s="201"/>
      <c r="HM109" s="201"/>
      <c r="HN109" s="201"/>
      <c r="HO109" s="201"/>
      <c r="HP109" s="201"/>
      <c r="HQ109" s="201"/>
      <c r="HR109" s="201"/>
      <c r="HS109" s="201"/>
      <c r="HT109" s="201"/>
      <c r="HU109" s="201"/>
      <c r="HV109" s="201"/>
      <c r="HW109" s="201"/>
      <c r="HX109" s="201"/>
      <c r="HY109" s="201"/>
      <c r="HZ109" s="201"/>
      <c r="IA109" s="201"/>
      <c r="IB109" s="201"/>
      <c r="IC109" s="201"/>
      <c r="ID109" s="201"/>
      <c r="IE109" s="201"/>
      <c r="IF109" s="201"/>
      <c r="IG109" s="201"/>
      <c r="IH109" s="201"/>
      <c r="II109" s="201"/>
      <c r="IJ109" s="201"/>
      <c r="IK109" s="201"/>
      <c r="IL109" s="201"/>
      <c r="IM109" s="201"/>
      <c r="IN109" s="201"/>
      <c r="IO109" s="201"/>
      <c r="IP109" s="201"/>
      <c r="IQ109" s="201"/>
      <c r="IR109" s="201"/>
      <c r="IS109" s="201"/>
      <c r="IT109" s="201"/>
      <c r="IU109" s="201"/>
      <c r="IV109" s="201"/>
    </row>
    <row r="110" spans="1:256" ht="18">
      <c r="A110" s="207" t="s">
        <v>338</v>
      </c>
      <c r="B110" s="213">
        <v>995407.59</v>
      </c>
      <c r="C110" s="213">
        <v>958304.28</v>
      </c>
      <c r="D110" s="214"/>
      <c r="E110" s="214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  <c r="EJ110" s="201"/>
      <c r="EK110" s="201"/>
      <c r="EL110" s="201"/>
      <c r="EM110" s="201"/>
      <c r="EN110" s="201"/>
      <c r="EO110" s="201"/>
      <c r="EP110" s="201"/>
      <c r="EQ110" s="201"/>
      <c r="ER110" s="201"/>
      <c r="ES110" s="201"/>
      <c r="ET110" s="201"/>
      <c r="EU110" s="201"/>
      <c r="EV110" s="201"/>
      <c r="EW110" s="201"/>
      <c r="EX110" s="201"/>
      <c r="EY110" s="201"/>
      <c r="EZ110" s="201"/>
      <c r="FA110" s="201"/>
      <c r="FB110" s="201"/>
      <c r="FC110" s="201"/>
      <c r="FD110" s="201"/>
      <c r="FE110" s="201"/>
      <c r="FF110" s="201"/>
      <c r="FG110" s="201"/>
      <c r="FH110" s="201"/>
      <c r="FI110" s="201"/>
      <c r="FJ110" s="201"/>
      <c r="FK110" s="201"/>
      <c r="FL110" s="201"/>
      <c r="FM110" s="201"/>
      <c r="FN110" s="201"/>
      <c r="FO110" s="201"/>
      <c r="FP110" s="201"/>
      <c r="FQ110" s="201"/>
      <c r="FR110" s="201"/>
      <c r="FS110" s="201"/>
      <c r="FT110" s="201"/>
      <c r="FU110" s="201"/>
      <c r="FV110" s="201"/>
      <c r="FW110" s="201"/>
      <c r="FX110" s="201"/>
      <c r="FY110" s="201"/>
      <c r="FZ110" s="201"/>
      <c r="GA110" s="201"/>
      <c r="GB110" s="201"/>
      <c r="GC110" s="201"/>
      <c r="GD110" s="201"/>
      <c r="GE110" s="201"/>
      <c r="GF110" s="201"/>
      <c r="GG110" s="201"/>
      <c r="GH110" s="201"/>
      <c r="GI110" s="201"/>
      <c r="GJ110" s="201"/>
      <c r="GK110" s="201"/>
      <c r="GL110" s="201"/>
      <c r="GM110" s="201"/>
      <c r="GN110" s="201"/>
      <c r="GO110" s="201"/>
      <c r="GP110" s="201"/>
      <c r="GQ110" s="201"/>
      <c r="GR110" s="201"/>
      <c r="GS110" s="201"/>
      <c r="GT110" s="201"/>
      <c r="GU110" s="201"/>
      <c r="GV110" s="201"/>
      <c r="GW110" s="201"/>
      <c r="GX110" s="201"/>
      <c r="GY110" s="201"/>
      <c r="GZ110" s="201"/>
      <c r="HA110" s="201"/>
      <c r="HB110" s="201"/>
      <c r="HC110" s="201"/>
      <c r="HD110" s="201"/>
      <c r="HE110" s="201"/>
      <c r="HF110" s="201"/>
      <c r="HG110" s="201"/>
      <c r="HH110" s="201"/>
      <c r="HI110" s="201"/>
      <c r="HJ110" s="201"/>
      <c r="HK110" s="201"/>
      <c r="HL110" s="201"/>
      <c r="HM110" s="201"/>
      <c r="HN110" s="201"/>
      <c r="HO110" s="201"/>
      <c r="HP110" s="201"/>
      <c r="HQ110" s="201"/>
      <c r="HR110" s="201"/>
      <c r="HS110" s="201"/>
      <c r="HT110" s="201"/>
      <c r="HU110" s="201"/>
      <c r="HV110" s="201"/>
      <c r="HW110" s="201"/>
      <c r="HX110" s="201"/>
      <c r="HY110" s="201"/>
      <c r="HZ110" s="201"/>
      <c r="IA110" s="201"/>
      <c r="IB110" s="201"/>
      <c r="IC110" s="201"/>
      <c r="ID110" s="201"/>
      <c r="IE110" s="201"/>
      <c r="IF110" s="201"/>
      <c r="IG110" s="201"/>
      <c r="IH110" s="201"/>
      <c r="II110" s="201"/>
      <c r="IJ110" s="201"/>
      <c r="IK110" s="201"/>
      <c r="IL110" s="201"/>
      <c r="IM110" s="201"/>
      <c r="IN110" s="201"/>
      <c r="IO110" s="201"/>
      <c r="IP110" s="201"/>
      <c r="IQ110" s="201"/>
      <c r="IR110" s="201"/>
      <c r="IS110" s="201"/>
      <c r="IT110" s="201"/>
      <c r="IU110" s="201"/>
      <c r="IV110" s="201"/>
    </row>
    <row r="111" spans="1:256" ht="18">
      <c r="A111" s="206" t="s">
        <v>339</v>
      </c>
      <c r="B111" s="213">
        <v>4251963.29</v>
      </c>
      <c r="C111" s="213">
        <v>6670863.63</v>
      </c>
      <c r="D111" s="214"/>
      <c r="E111" s="214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  <c r="DO111" s="201"/>
      <c r="DP111" s="201"/>
      <c r="DQ111" s="201"/>
      <c r="DR111" s="201"/>
      <c r="DS111" s="201"/>
      <c r="DT111" s="201"/>
      <c r="DU111" s="201"/>
      <c r="DV111" s="201"/>
      <c r="DW111" s="201"/>
      <c r="DX111" s="201"/>
      <c r="DY111" s="201"/>
      <c r="DZ111" s="201"/>
      <c r="EA111" s="201"/>
      <c r="EB111" s="201"/>
      <c r="EC111" s="201"/>
      <c r="ED111" s="201"/>
      <c r="EE111" s="201"/>
      <c r="EF111" s="201"/>
      <c r="EG111" s="201"/>
      <c r="EH111" s="201"/>
      <c r="EI111" s="201"/>
      <c r="EJ111" s="201"/>
      <c r="EK111" s="201"/>
      <c r="EL111" s="201"/>
      <c r="EM111" s="201"/>
      <c r="EN111" s="201"/>
      <c r="EO111" s="201"/>
      <c r="EP111" s="201"/>
      <c r="EQ111" s="201"/>
      <c r="ER111" s="201"/>
      <c r="ES111" s="201"/>
      <c r="ET111" s="201"/>
      <c r="EU111" s="201"/>
      <c r="EV111" s="201"/>
      <c r="EW111" s="201"/>
      <c r="EX111" s="201"/>
      <c r="EY111" s="201"/>
      <c r="EZ111" s="201"/>
      <c r="FA111" s="201"/>
      <c r="FB111" s="201"/>
      <c r="FC111" s="201"/>
      <c r="FD111" s="201"/>
      <c r="FE111" s="201"/>
      <c r="FF111" s="201"/>
      <c r="FG111" s="201"/>
      <c r="FH111" s="201"/>
      <c r="FI111" s="201"/>
      <c r="FJ111" s="201"/>
      <c r="FK111" s="201"/>
      <c r="FL111" s="201"/>
      <c r="FM111" s="201"/>
      <c r="FN111" s="201"/>
      <c r="FO111" s="201"/>
      <c r="FP111" s="201"/>
      <c r="FQ111" s="201"/>
      <c r="FR111" s="201"/>
      <c r="FS111" s="201"/>
      <c r="FT111" s="201"/>
      <c r="FU111" s="201"/>
      <c r="FV111" s="201"/>
      <c r="FW111" s="201"/>
      <c r="FX111" s="201"/>
      <c r="FY111" s="201"/>
      <c r="FZ111" s="201"/>
      <c r="GA111" s="201"/>
      <c r="GB111" s="201"/>
      <c r="GC111" s="201"/>
      <c r="GD111" s="201"/>
      <c r="GE111" s="201"/>
      <c r="GF111" s="201"/>
      <c r="GG111" s="201"/>
      <c r="GH111" s="201"/>
      <c r="GI111" s="201"/>
      <c r="GJ111" s="201"/>
      <c r="GK111" s="201"/>
      <c r="GL111" s="201"/>
      <c r="GM111" s="201"/>
      <c r="GN111" s="201"/>
      <c r="GO111" s="201"/>
      <c r="GP111" s="201"/>
      <c r="GQ111" s="201"/>
      <c r="GR111" s="201"/>
      <c r="GS111" s="201"/>
      <c r="GT111" s="201"/>
      <c r="GU111" s="201"/>
      <c r="GV111" s="201"/>
      <c r="GW111" s="201"/>
      <c r="GX111" s="201"/>
      <c r="GY111" s="201"/>
      <c r="GZ111" s="201"/>
      <c r="HA111" s="201"/>
      <c r="HB111" s="201"/>
      <c r="HC111" s="201"/>
      <c r="HD111" s="201"/>
      <c r="HE111" s="201"/>
      <c r="HF111" s="201"/>
      <c r="HG111" s="201"/>
      <c r="HH111" s="201"/>
      <c r="HI111" s="201"/>
      <c r="HJ111" s="201"/>
      <c r="HK111" s="201"/>
      <c r="HL111" s="201"/>
      <c r="HM111" s="201"/>
      <c r="HN111" s="201"/>
      <c r="HO111" s="201"/>
      <c r="HP111" s="201"/>
      <c r="HQ111" s="201"/>
      <c r="HR111" s="201"/>
      <c r="HS111" s="201"/>
      <c r="HT111" s="201"/>
      <c r="HU111" s="201"/>
      <c r="HV111" s="201"/>
      <c r="HW111" s="201"/>
      <c r="HX111" s="201"/>
      <c r="HY111" s="201"/>
      <c r="HZ111" s="201"/>
      <c r="IA111" s="201"/>
      <c r="IB111" s="201"/>
      <c r="IC111" s="201"/>
      <c r="ID111" s="201"/>
      <c r="IE111" s="201"/>
      <c r="IF111" s="201"/>
      <c r="IG111" s="201"/>
      <c r="IH111" s="201"/>
      <c r="II111" s="201"/>
      <c r="IJ111" s="201"/>
      <c r="IK111" s="201"/>
      <c r="IL111" s="201"/>
      <c r="IM111" s="201"/>
      <c r="IN111" s="201"/>
      <c r="IO111" s="201"/>
      <c r="IP111" s="201"/>
      <c r="IQ111" s="201"/>
      <c r="IR111" s="201"/>
      <c r="IS111" s="201"/>
      <c r="IT111" s="201"/>
      <c r="IU111" s="201"/>
      <c r="IV111" s="201"/>
    </row>
    <row r="112" spans="1:256" ht="18">
      <c r="A112" s="206" t="s">
        <v>340</v>
      </c>
      <c r="B112" s="213">
        <v>21121567.23</v>
      </c>
      <c r="C112" s="213">
        <v>29785055.68</v>
      </c>
      <c r="D112" s="214"/>
      <c r="E112" s="214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  <c r="FZ112" s="201"/>
      <c r="GA112" s="201"/>
      <c r="GB112" s="201"/>
      <c r="GC112" s="201"/>
      <c r="GD112" s="201"/>
      <c r="GE112" s="201"/>
      <c r="GF112" s="201"/>
      <c r="GG112" s="201"/>
      <c r="GH112" s="201"/>
      <c r="GI112" s="201"/>
      <c r="GJ112" s="201"/>
      <c r="GK112" s="201"/>
      <c r="GL112" s="201"/>
      <c r="GM112" s="201"/>
      <c r="GN112" s="201"/>
      <c r="GO112" s="201"/>
      <c r="GP112" s="201"/>
      <c r="GQ112" s="201"/>
      <c r="GR112" s="201"/>
      <c r="GS112" s="201"/>
      <c r="GT112" s="201"/>
      <c r="GU112" s="201"/>
      <c r="GV112" s="201"/>
      <c r="GW112" s="201"/>
      <c r="GX112" s="201"/>
      <c r="GY112" s="201"/>
      <c r="GZ112" s="201"/>
      <c r="HA112" s="201"/>
      <c r="HB112" s="201"/>
      <c r="HC112" s="201"/>
      <c r="HD112" s="201"/>
      <c r="HE112" s="201"/>
      <c r="HF112" s="201"/>
      <c r="HG112" s="201"/>
      <c r="HH112" s="201"/>
      <c r="HI112" s="201"/>
      <c r="HJ112" s="201"/>
      <c r="HK112" s="201"/>
      <c r="HL112" s="201"/>
      <c r="HM112" s="201"/>
      <c r="HN112" s="201"/>
      <c r="HO112" s="201"/>
      <c r="HP112" s="201"/>
      <c r="HQ112" s="201"/>
      <c r="HR112" s="201"/>
      <c r="HS112" s="201"/>
      <c r="HT112" s="201"/>
      <c r="HU112" s="201"/>
      <c r="HV112" s="201"/>
      <c r="HW112" s="201"/>
      <c r="HX112" s="201"/>
      <c r="HY112" s="201"/>
      <c r="HZ112" s="201"/>
      <c r="IA112" s="201"/>
      <c r="IB112" s="201"/>
      <c r="IC112" s="201"/>
      <c r="ID112" s="201"/>
      <c r="IE112" s="201"/>
      <c r="IF112" s="201"/>
      <c r="IG112" s="201"/>
      <c r="IH112" s="201"/>
      <c r="II112" s="201"/>
      <c r="IJ112" s="201"/>
      <c r="IK112" s="201"/>
      <c r="IL112" s="201"/>
      <c r="IM112" s="201"/>
      <c r="IN112" s="201"/>
      <c r="IO112" s="201"/>
      <c r="IP112" s="201"/>
      <c r="IQ112" s="201"/>
      <c r="IR112" s="201"/>
      <c r="IS112" s="201"/>
      <c r="IT112" s="201"/>
      <c r="IU112" s="201"/>
      <c r="IV112" s="201"/>
    </row>
    <row r="113" spans="1:256" ht="18">
      <c r="A113" s="206" t="s">
        <v>341</v>
      </c>
      <c r="B113" s="213">
        <v>4788502.18</v>
      </c>
      <c r="C113" s="213">
        <v>3306054.04</v>
      </c>
      <c r="D113" s="214"/>
      <c r="E113" s="214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  <c r="FZ113" s="201"/>
      <c r="GA113" s="201"/>
      <c r="GB113" s="201"/>
      <c r="GC113" s="201"/>
      <c r="GD113" s="201"/>
      <c r="GE113" s="201"/>
      <c r="GF113" s="201"/>
      <c r="GG113" s="201"/>
      <c r="GH113" s="201"/>
      <c r="GI113" s="201"/>
      <c r="GJ113" s="201"/>
      <c r="GK113" s="201"/>
      <c r="GL113" s="201"/>
      <c r="GM113" s="201"/>
      <c r="GN113" s="201"/>
      <c r="GO113" s="201"/>
      <c r="GP113" s="201"/>
      <c r="GQ113" s="201"/>
      <c r="GR113" s="201"/>
      <c r="GS113" s="201"/>
      <c r="GT113" s="201"/>
      <c r="GU113" s="201"/>
      <c r="GV113" s="201"/>
      <c r="GW113" s="201"/>
      <c r="GX113" s="201"/>
      <c r="GY113" s="201"/>
      <c r="GZ113" s="201"/>
      <c r="HA113" s="201"/>
      <c r="HB113" s="201"/>
      <c r="HC113" s="201"/>
      <c r="HD113" s="201"/>
      <c r="HE113" s="201"/>
      <c r="HF113" s="201"/>
      <c r="HG113" s="201"/>
      <c r="HH113" s="201"/>
      <c r="HI113" s="201"/>
      <c r="HJ113" s="201"/>
      <c r="HK113" s="201"/>
      <c r="HL113" s="201"/>
      <c r="HM113" s="201"/>
      <c r="HN113" s="201"/>
      <c r="HO113" s="201"/>
      <c r="HP113" s="201"/>
      <c r="HQ113" s="201"/>
      <c r="HR113" s="201"/>
      <c r="HS113" s="201"/>
      <c r="HT113" s="201"/>
      <c r="HU113" s="201"/>
      <c r="HV113" s="201"/>
      <c r="HW113" s="201"/>
      <c r="HX113" s="201"/>
      <c r="HY113" s="201"/>
      <c r="HZ113" s="201"/>
      <c r="IA113" s="201"/>
      <c r="IB113" s="201"/>
      <c r="IC113" s="201"/>
      <c r="ID113" s="201"/>
      <c r="IE113" s="201"/>
      <c r="IF113" s="201"/>
      <c r="IG113" s="201"/>
      <c r="IH113" s="201"/>
      <c r="II113" s="201"/>
      <c r="IJ113" s="201"/>
      <c r="IK113" s="201"/>
      <c r="IL113" s="201"/>
      <c r="IM113" s="201"/>
      <c r="IN113" s="201"/>
      <c r="IO113" s="201"/>
      <c r="IP113" s="201"/>
      <c r="IQ113" s="201"/>
      <c r="IR113" s="201"/>
      <c r="IS113" s="201"/>
      <c r="IT113" s="201"/>
      <c r="IU113" s="201"/>
      <c r="IV113" s="201"/>
    </row>
    <row r="114" spans="1:256" ht="18">
      <c r="A114" s="206" t="s">
        <v>342</v>
      </c>
      <c r="B114" s="213">
        <v>493053.62</v>
      </c>
      <c r="C114" s="213">
        <v>475360.51</v>
      </c>
      <c r="D114" s="214"/>
      <c r="E114" s="214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  <c r="FZ114" s="201"/>
      <c r="GA114" s="201"/>
      <c r="GB114" s="201"/>
      <c r="GC114" s="201"/>
      <c r="GD114" s="201"/>
      <c r="GE114" s="201"/>
      <c r="GF114" s="201"/>
      <c r="GG114" s="201"/>
      <c r="GH114" s="201"/>
      <c r="GI114" s="201"/>
      <c r="GJ114" s="201"/>
      <c r="GK114" s="201"/>
      <c r="GL114" s="201"/>
      <c r="GM114" s="201"/>
      <c r="GN114" s="201"/>
      <c r="GO114" s="201"/>
      <c r="GP114" s="201"/>
      <c r="GQ114" s="201"/>
      <c r="GR114" s="201"/>
      <c r="GS114" s="201"/>
      <c r="GT114" s="201"/>
      <c r="GU114" s="201"/>
      <c r="GV114" s="201"/>
      <c r="GW114" s="201"/>
      <c r="GX114" s="201"/>
      <c r="GY114" s="201"/>
      <c r="GZ114" s="201"/>
      <c r="HA114" s="201"/>
      <c r="HB114" s="201"/>
      <c r="HC114" s="201"/>
      <c r="HD114" s="201"/>
      <c r="HE114" s="201"/>
      <c r="HF114" s="201"/>
      <c r="HG114" s="201"/>
      <c r="HH114" s="201"/>
      <c r="HI114" s="201"/>
      <c r="HJ114" s="201"/>
      <c r="HK114" s="201"/>
      <c r="HL114" s="201"/>
      <c r="HM114" s="201"/>
      <c r="HN114" s="201"/>
      <c r="HO114" s="201"/>
      <c r="HP114" s="201"/>
      <c r="HQ114" s="201"/>
      <c r="HR114" s="201"/>
      <c r="HS114" s="201"/>
      <c r="HT114" s="201"/>
      <c r="HU114" s="201"/>
      <c r="HV114" s="201"/>
      <c r="HW114" s="201"/>
      <c r="HX114" s="201"/>
      <c r="HY114" s="201"/>
      <c r="HZ114" s="201"/>
      <c r="IA114" s="201"/>
      <c r="IB114" s="201"/>
      <c r="IC114" s="201"/>
      <c r="ID114" s="201"/>
      <c r="IE114" s="201"/>
      <c r="IF114" s="201"/>
      <c r="IG114" s="201"/>
      <c r="IH114" s="201"/>
      <c r="II114" s="201"/>
      <c r="IJ114" s="201"/>
      <c r="IK114" s="201"/>
      <c r="IL114" s="201"/>
      <c r="IM114" s="201"/>
      <c r="IN114" s="201"/>
      <c r="IO114" s="201"/>
      <c r="IP114" s="201"/>
      <c r="IQ114" s="201"/>
      <c r="IR114" s="201"/>
      <c r="IS114" s="201"/>
      <c r="IT114" s="201"/>
      <c r="IU114" s="201"/>
      <c r="IV114" s="201"/>
    </row>
    <row r="115" spans="1:256" ht="18">
      <c r="A115" s="206" t="s">
        <v>343</v>
      </c>
      <c r="B115" s="213">
        <v>399897.78</v>
      </c>
      <c r="C115" s="213">
        <v>363689.13</v>
      </c>
      <c r="D115" s="214"/>
      <c r="E115" s="214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  <c r="FZ115" s="201"/>
      <c r="GA115" s="201"/>
      <c r="GB115" s="201"/>
      <c r="GC115" s="201"/>
      <c r="GD115" s="201"/>
      <c r="GE115" s="201"/>
      <c r="GF115" s="201"/>
      <c r="GG115" s="201"/>
      <c r="GH115" s="201"/>
      <c r="GI115" s="201"/>
      <c r="GJ115" s="201"/>
      <c r="GK115" s="201"/>
      <c r="GL115" s="201"/>
      <c r="GM115" s="201"/>
      <c r="GN115" s="201"/>
      <c r="GO115" s="201"/>
      <c r="GP115" s="201"/>
      <c r="GQ115" s="201"/>
      <c r="GR115" s="201"/>
      <c r="GS115" s="201"/>
      <c r="GT115" s="201"/>
      <c r="GU115" s="201"/>
      <c r="GV115" s="201"/>
      <c r="GW115" s="201"/>
      <c r="GX115" s="201"/>
      <c r="GY115" s="201"/>
      <c r="GZ115" s="201"/>
      <c r="HA115" s="201"/>
      <c r="HB115" s="201"/>
      <c r="HC115" s="201"/>
      <c r="HD115" s="201"/>
      <c r="HE115" s="201"/>
      <c r="HF115" s="201"/>
      <c r="HG115" s="201"/>
      <c r="HH115" s="201"/>
      <c r="HI115" s="201"/>
      <c r="HJ115" s="201"/>
      <c r="HK115" s="201"/>
      <c r="HL115" s="201"/>
      <c r="HM115" s="201"/>
      <c r="HN115" s="201"/>
      <c r="HO115" s="201"/>
      <c r="HP115" s="201"/>
      <c r="HQ115" s="201"/>
      <c r="HR115" s="201"/>
      <c r="HS115" s="201"/>
      <c r="HT115" s="201"/>
      <c r="HU115" s="201"/>
      <c r="HV115" s="201"/>
      <c r="HW115" s="201"/>
      <c r="HX115" s="201"/>
      <c r="HY115" s="201"/>
      <c r="HZ115" s="201"/>
      <c r="IA115" s="201"/>
      <c r="IB115" s="201"/>
      <c r="IC115" s="201"/>
      <c r="ID115" s="201"/>
      <c r="IE115" s="201"/>
      <c r="IF115" s="201"/>
      <c r="IG115" s="201"/>
      <c r="IH115" s="201"/>
      <c r="II115" s="201"/>
      <c r="IJ115" s="201"/>
      <c r="IK115" s="201"/>
      <c r="IL115" s="201"/>
      <c r="IM115" s="201"/>
      <c r="IN115" s="201"/>
      <c r="IO115" s="201"/>
      <c r="IP115" s="201"/>
      <c r="IQ115" s="201"/>
      <c r="IR115" s="201"/>
      <c r="IS115" s="201"/>
      <c r="IT115" s="201"/>
      <c r="IU115" s="201"/>
      <c r="IV115" s="201"/>
    </row>
    <row r="116" spans="1:256" ht="18">
      <c r="A116" s="206" t="s">
        <v>344</v>
      </c>
      <c r="B116" s="213">
        <v>38881.19</v>
      </c>
      <c r="C116" s="213">
        <v>41468.86</v>
      </c>
      <c r="D116" s="214"/>
      <c r="E116" s="214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  <c r="FZ116" s="201"/>
      <c r="GA116" s="201"/>
      <c r="GB116" s="201"/>
      <c r="GC116" s="201"/>
      <c r="GD116" s="201"/>
      <c r="GE116" s="201"/>
      <c r="GF116" s="201"/>
      <c r="GG116" s="201"/>
      <c r="GH116" s="201"/>
      <c r="GI116" s="201"/>
      <c r="GJ116" s="201"/>
      <c r="GK116" s="201"/>
      <c r="GL116" s="201"/>
      <c r="GM116" s="201"/>
      <c r="GN116" s="201"/>
      <c r="GO116" s="201"/>
      <c r="GP116" s="201"/>
      <c r="GQ116" s="201"/>
      <c r="GR116" s="201"/>
      <c r="GS116" s="201"/>
      <c r="GT116" s="201"/>
      <c r="GU116" s="201"/>
      <c r="GV116" s="201"/>
      <c r="GW116" s="201"/>
      <c r="GX116" s="201"/>
      <c r="GY116" s="201"/>
      <c r="GZ116" s="201"/>
      <c r="HA116" s="201"/>
      <c r="HB116" s="201"/>
      <c r="HC116" s="201"/>
      <c r="HD116" s="201"/>
      <c r="HE116" s="201"/>
      <c r="HF116" s="201"/>
      <c r="HG116" s="201"/>
      <c r="HH116" s="201"/>
      <c r="HI116" s="201"/>
      <c r="HJ116" s="201"/>
      <c r="HK116" s="201"/>
      <c r="HL116" s="201"/>
      <c r="HM116" s="201"/>
      <c r="HN116" s="201"/>
      <c r="HO116" s="201"/>
      <c r="HP116" s="201"/>
      <c r="HQ116" s="201"/>
      <c r="HR116" s="201"/>
      <c r="HS116" s="201"/>
      <c r="HT116" s="201"/>
      <c r="HU116" s="201"/>
      <c r="HV116" s="201"/>
      <c r="HW116" s="201"/>
      <c r="HX116" s="201"/>
      <c r="HY116" s="201"/>
      <c r="HZ116" s="201"/>
      <c r="IA116" s="201"/>
      <c r="IB116" s="201"/>
      <c r="IC116" s="201"/>
      <c r="ID116" s="201"/>
      <c r="IE116" s="201"/>
      <c r="IF116" s="201"/>
      <c r="IG116" s="201"/>
      <c r="IH116" s="201"/>
      <c r="II116" s="201"/>
      <c r="IJ116" s="201"/>
      <c r="IK116" s="201"/>
      <c r="IL116" s="201"/>
      <c r="IM116" s="201"/>
      <c r="IN116" s="201"/>
      <c r="IO116" s="201"/>
      <c r="IP116" s="201"/>
      <c r="IQ116" s="201"/>
      <c r="IR116" s="201"/>
      <c r="IS116" s="201"/>
      <c r="IT116" s="201"/>
      <c r="IU116" s="201"/>
      <c r="IV116" s="201"/>
    </row>
    <row r="117" spans="1:256" ht="18">
      <c r="A117" s="206" t="s">
        <v>345</v>
      </c>
      <c r="B117" s="213">
        <v>9670.99</v>
      </c>
      <c r="C117" s="213">
        <v>20581.73</v>
      </c>
      <c r="D117" s="214"/>
      <c r="E117" s="214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201"/>
      <c r="GD117" s="201"/>
      <c r="GE117" s="201"/>
      <c r="GF117" s="201"/>
      <c r="GG117" s="201"/>
      <c r="GH117" s="201"/>
      <c r="GI117" s="201"/>
      <c r="GJ117" s="201"/>
      <c r="GK117" s="201"/>
      <c r="GL117" s="201"/>
      <c r="GM117" s="201"/>
      <c r="GN117" s="201"/>
      <c r="GO117" s="201"/>
      <c r="GP117" s="201"/>
      <c r="GQ117" s="201"/>
      <c r="GR117" s="201"/>
      <c r="GS117" s="201"/>
      <c r="GT117" s="201"/>
      <c r="GU117" s="201"/>
      <c r="GV117" s="201"/>
      <c r="GW117" s="201"/>
      <c r="GX117" s="201"/>
      <c r="GY117" s="201"/>
      <c r="GZ117" s="201"/>
      <c r="HA117" s="201"/>
      <c r="HB117" s="201"/>
      <c r="HC117" s="201"/>
      <c r="HD117" s="201"/>
      <c r="HE117" s="201"/>
      <c r="HF117" s="201"/>
      <c r="HG117" s="201"/>
      <c r="HH117" s="201"/>
      <c r="HI117" s="201"/>
      <c r="HJ117" s="201"/>
      <c r="HK117" s="201"/>
      <c r="HL117" s="201"/>
      <c r="HM117" s="201"/>
      <c r="HN117" s="201"/>
      <c r="HO117" s="201"/>
      <c r="HP117" s="201"/>
      <c r="HQ117" s="201"/>
      <c r="HR117" s="201"/>
      <c r="HS117" s="201"/>
      <c r="HT117" s="201"/>
      <c r="HU117" s="201"/>
      <c r="HV117" s="201"/>
      <c r="HW117" s="201"/>
      <c r="HX117" s="201"/>
      <c r="HY117" s="201"/>
      <c r="HZ117" s="201"/>
      <c r="IA117" s="201"/>
      <c r="IB117" s="201"/>
      <c r="IC117" s="201"/>
      <c r="ID117" s="201"/>
      <c r="IE117" s="201"/>
      <c r="IF117" s="201"/>
      <c r="IG117" s="201"/>
      <c r="IH117" s="201"/>
      <c r="II117" s="201"/>
      <c r="IJ117" s="201"/>
      <c r="IK117" s="201"/>
      <c r="IL117" s="201"/>
      <c r="IM117" s="201"/>
      <c r="IN117" s="201"/>
      <c r="IO117" s="201"/>
      <c r="IP117" s="201"/>
      <c r="IQ117" s="201"/>
      <c r="IR117" s="201"/>
      <c r="IS117" s="201"/>
      <c r="IT117" s="201"/>
      <c r="IU117" s="201"/>
      <c r="IV117" s="201"/>
    </row>
    <row r="118" spans="1:256" ht="18">
      <c r="A118" s="206" t="s">
        <v>346</v>
      </c>
      <c r="B118" s="213">
        <v>935770.96</v>
      </c>
      <c r="C118" s="213">
        <v>1122504.74</v>
      </c>
      <c r="D118" s="214"/>
      <c r="E118" s="214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201"/>
      <c r="GD118" s="201"/>
      <c r="GE118" s="201"/>
      <c r="GF118" s="201"/>
      <c r="GG118" s="201"/>
      <c r="GH118" s="201"/>
      <c r="GI118" s="201"/>
      <c r="GJ118" s="201"/>
      <c r="GK118" s="201"/>
      <c r="GL118" s="201"/>
      <c r="GM118" s="201"/>
      <c r="GN118" s="201"/>
      <c r="GO118" s="201"/>
      <c r="GP118" s="201"/>
      <c r="GQ118" s="201"/>
      <c r="GR118" s="201"/>
      <c r="GS118" s="201"/>
      <c r="GT118" s="201"/>
      <c r="GU118" s="201"/>
      <c r="GV118" s="201"/>
      <c r="GW118" s="201"/>
      <c r="GX118" s="201"/>
      <c r="GY118" s="201"/>
      <c r="GZ118" s="201"/>
      <c r="HA118" s="201"/>
      <c r="HB118" s="201"/>
      <c r="HC118" s="201"/>
      <c r="HD118" s="201"/>
      <c r="HE118" s="201"/>
      <c r="HF118" s="201"/>
      <c r="HG118" s="201"/>
      <c r="HH118" s="201"/>
      <c r="HI118" s="201"/>
      <c r="HJ118" s="201"/>
      <c r="HK118" s="201"/>
      <c r="HL118" s="201"/>
      <c r="HM118" s="201"/>
      <c r="HN118" s="201"/>
      <c r="HO118" s="201"/>
      <c r="HP118" s="201"/>
      <c r="HQ118" s="201"/>
      <c r="HR118" s="201"/>
      <c r="HS118" s="201"/>
      <c r="HT118" s="201"/>
      <c r="HU118" s="201"/>
      <c r="HV118" s="201"/>
      <c r="HW118" s="201"/>
      <c r="HX118" s="201"/>
      <c r="HY118" s="201"/>
      <c r="HZ118" s="201"/>
      <c r="IA118" s="201"/>
      <c r="IB118" s="201"/>
      <c r="IC118" s="201"/>
      <c r="ID118" s="201"/>
      <c r="IE118" s="201"/>
      <c r="IF118" s="201"/>
      <c r="IG118" s="201"/>
      <c r="IH118" s="201"/>
      <c r="II118" s="201"/>
      <c r="IJ118" s="201"/>
      <c r="IK118" s="201"/>
      <c r="IL118" s="201"/>
      <c r="IM118" s="201"/>
      <c r="IN118" s="201"/>
      <c r="IO118" s="201"/>
      <c r="IP118" s="201"/>
      <c r="IQ118" s="201"/>
      <c r="IR118" s="201"/>
      <c r="IS118" s="201"/>
      <c r="IT118" s="201"/>
      <c r="IU118" s="201"/>
      <c r="IV118" s="201"/>
    </row>
    <row r="119" spans="1:256" ht="18">
      <c r="A119" s="206" t="s">
        <v>347</v>
      </c>
      <c r="B119" s="213">
        <v>456980.41</v>
      </c>
      <c r="C119" s="213">
        <v>337994.99</v>
      </c>
      <c r="D119" s="214"/>
      <c r="E119" s="214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  <c r="FZ119" s="201"/>
      <c r="GA119" s="201"/>
      <c r="GB119" s="201"/>
      <c r="GC119" s="201"/>
      <c r="GD119" s="201"/>
      <c r="GE119" s="201"/>
      <c r="GF119" s="201"/>
      <c r="GG119" s="201"/>
      <c r="GH119" s="201"/>
      <c r="GI119" s="201"/>
      <c r="GJ119" s="201"/>
      <c r="GK119" s="201"/>
      <c r="GL119" s="201"/>
      <c r="GM119" s="201"/>
      <c r="GN119" s="201"/>
      <c r="GO119" s="201"/>
      <c r="GP119" s="201"/>
      <c r="GQ119" s="201"/>
      <c r="GR119" s="201"/>
      <c r="GS119" s="201"/>
      <c r="GT119" s="201"/>
      <c r="GU119" s="201"/>
      <c r="GV119" s="201"/>
      <c r="GW119" s="201"/>
      <c r="GX119" s="201"/>
      <c r="GY119" s="201"/>
      <c r="GZ119" s="201"/>
      <c r="HA119" s="201"/>
      <c r="HB119" s="201"/>
      <c r="HC119" s="201"/>
      <c r="HD119" s="201"/>
      <c r="HE119" s="201"/>
      <c r="HF119" s="201"/>
      <c r="HG119" s="201"/>
      <c r="HH119" s="201"/>
      <c r="HI119" s="201"/>
      <c r="HJ119" s="201"/>
      <c r="HK119" s="201"/>
      <c r="HL119" s="201"/>
      <c r="HM119" s="201"/>
      <c r="HN119" s="201"/>
      <c r="HO119" s="201"/>
      <c r="HP119" s="201"/>
      <c r="HQ119" s="201"/>
      <c r="HR119" s="201"/>
      <c r="HS119" s="201"/>
      <c r="HT119" s="201"/>
      <c r="HU119" s="201"/>
      <c r="HV119" s="201"/>
      <c r="HW119" s="201"/>
      <c r="HX119" s="201"/>
      <c r="HY119" s="201"/>
      <c r="HZ119" s="201"/>
      <c r="IA119" s="201"/>
      <c r="IB119" s="201"/>
      <c r="IC119" s="201"/>
      <c r="ID119" s="201"/>
      <c r="IE119" s="201"/>
      <c r="IF119" s="201"/>
      <c r="IG119" s="201"/>
      <c r="IH119" s="201"/>
      <c r="II119" s="201"/>
      <c r="IJ119" s="201"/>
      <c r="IK119" s="201"/>
      <c r="IL119" s="201"/>
      <c r="IM119" s="201"/>
      <c r="IN119" s="201"/>
      <c r="IO119" s="201"/>
      <c r="IP119" s="201"/>
      <c r="IQ119" s="201"/>
      <c r="IR119" s="201"/>
      <c r="IS119" s="201"/>
      <c r="IT119" s="201"/>
      <c r="IU119" s="201"/>
      <c r="IV119" s="201"/>
    </row>
    <row r="120" spans="1:256" ht="18">
      <c r="A120" s="206" t="s">
        <v>348</v>
      </c>
      <c r="B120" s="213">
        <v>2785851.24</v>
      </c>
      <c r="C120" s="213">
        <v>2877491.06</v>
      </c>
      <c r="D120" s="214"/>
      <c r="E120" s="214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  <c r="FZ120" s="201"/>
      <c r="GA120" s="201"/>
      <c r="GB120" s="201"/>
      <c r="GC120" s="201"/>
      <c r="GD120" s="201"/>
      <c r="GE120" s="201"/>
      <c r="GF120" s="201"/>
      <c r="GG120" s="201"/>
      <c r="GH120" s="201"/>
      <c r="GI120" s="201"/>
      <c r="GJ120" s="201"/>
      <c r="GK120" s="201"/>
      <c r="GL120" s="201"/>
      <c r="GM120" s="201"/>
      <c r="GN120" s="201"/>
      <c r="GO120" s="201"/>
      <c r="GP120" s="201"/>
      <c r="GQ120" s="201"/>
      <c r="GR120" s="201"/>
      <c r="GS120" s="201"/>
      <c r="GT120" s="201"/>
      <c r="GU120" s="201"/>
      <c r="GV120" s="201"/>
      <c r="GW120" s="201"/>
      <c r="GX120" s="201"/>
      <c r="GY120" s="201"/>
      <c r="GZ120" s="201"/>
      <c r="HA120" s="201"/>
      <c r="HB120" s="201"/>
      <c r="HC120" s="201"/>
      <c r="HD120" s="201"/>
      <c r="HE120" s="201"/>
      <c r="HF120" s="201"/>
      <c r="HG120" s="201"/>
      <c r="HH120" s="201"/>
      <c r="HI120" s="201"/>
      <c r="HJ120" s="201"/>
      <c r="HK120" s="201"/>
      <c r="HL120" s="201"/>
      <c r="HM120" s="201"/>
      <c r="HN120" s="201"/>
      <c r="HO120" s="201"/>
      <c r="HP120" s="201"/>
      <c r="HQ120" s="201"/>
      <c r="HR120" s="201"/>
      <c r="HS120" s="201"/>
      <c r="HT120" s="201"/>
      <c r="HU120" s="201"/>
      <c r="HV120" s="201"/>
      <c r="HW120" s="201"/>
      <c r="HX120" s="201"/>
      <c r="HY120" s="201"/>
      <c r="HZ120" s="201"/>
      <c r="IA120" s="201"/>
      <c r="IB120" s="201"/>
      <c r="IC120" s="201"/>
      <c r="ID120" s="201"/>
      <c r="IE120" s="201"/>
      <c r="IF120" s="201"/>
      <c r="IG120" s="201"/>
      <c r="IH120" s="201"/>
      <c r="II120" s="201"/>
      <c r="IJ120" s="201"/>
      <c r="IK120" s="201"/>
      <c r="IL120" s="201"/>
      <c r="IM120" s="201"/>
      <c r="IN120" s="201"/>
      <c r="IO120" s="201"/>
      <c r="IP120" s="201"/>
      <c r="IQ120" s="201"/>
      <c r="IR120" s="201"/>
      <c r="IS120" s="201"/>
      <c r="IT120" s="201"/>
      <c r="IU120" s="201"/>
      <c r="IV120" s="201"/>
    </row>
    <row r="121" spans="1:256" ht="18">
      <c r="A121" s="206" t="s">
        <v>349</v>
      </c>
      <c r="B121" s="213">
        <v>1165680.44</v>
      </c>
      <c r="C121" s="213">
        <v>1199086.07</v>
      </c>
      <c r="D121" s="214"/>
      <c r="E121" s="214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  <c r="FZ121" s="201"/>
      <c r="GA121" s="201"/>
      <c r="GB121" s="201"/>
      <c r="GC121" s="201"/>
      <c r="GD121" s="201"/>
      <c r="GE121" s="201"/>
      <c r="GF121" s="201"/>
      <c r="GG121" s="201"/>
      <c r="GH121" s="201"/>
      <c r="GI121" s="201"/>
      <c r="GJ121" s="201"/>
      <c r="GK121" s="201"/>
      <c r="GL121" s="201"/>
      <c r="GM121" s="201"/>
      <c r="GN121" s="201"/>
      <c r="GO121" s="201"/>
      <c r="GP121" s="201"/>
      <c r="GQ121" s="201"/>
      <c r="GR121" s="201"/>
      <c r="GS121" s="201"/>
      <c r="GT121" s="201"/>
      <c r="GU121" s="201"/>
      <c r="GV121" s="201"/>
      <c r="GW121" s="201"/>
      <c r="GX121" s="201"/>
      <c r="GY121" s="201"/>
      <c r="GZ121" s="201"/>
      <c r="HA121" s="201"/>
      <c r="HB121" s="201"/>
      <c r="HC121" s="201"/>
      <c r="HD121" s="201"/>
      <c r="HE121" s="201"/>
      <c r="HF121" s="201"/>
      <c r="HG121" s="201"/>
      <c r="HH121" s="201"/>
      <c r="HI121" s="201"/>
      <c r="HJ121" s="201"/>
      <c r="HK121" s="201"/>
      <c r="HL121" s="201"/>
      <c r="HM121" s="201"/>
      <c r="HN121" s="201"/>
      <c r="HO121" s="201"/>
      <c r="HP121" s="201"/>
      <c r="HQ121" s="201"/>
      <c r="HR121" s="201"/>
      <c r="HS121" s="201"/>
      <c r="HT121" s="201"/>
      <c r="HU121" s="201"/>
      <c r="HV121" s="201"/>
      <c r="HW121" s="201"/>
      <c r="HX121" s="201"/>
      <c r="HY121" s="201"/>
      <c r="HZ121" s="201"/>
      <c r="IA121" s="201"/>
      <c r="IB121" s="201"/>
      <c r="IC121" s="201"/>
      <c r="ID121" s="201"/>
      <c r="IE121" s="201"/>
      <c r="IF121" s="201"/>
      <c r="IG121" s="201"/>
      <c r="IH121" s="201"/>
      <c r="II121" s="201"/>
      <c r="IJ121" s="201"/>
      <c r="IK121" s="201"/>
      <c r="IL121" s="201"/>
      <c r="IM121" s="201"/>
      <c r="IN121" s="201"/>
      <c r="IO121" s="201"/>
      <c r="IP121" s="201"/>
      <c r="IQ121" s="201"/>
      <c r="IR121" s="201"/>
      <c r="IS121" s="201"/>
      <c r="IT121" s="201"/>
      <c r="IU121" s="201"/>
      <c r="IV121" s="201"/>
    </row>
    <row r="122" spans="1:256" ht="18">
      <c r="A122" s="206" t="s">
        <v>350</v>
      </c>
      <c r="B122" s="213">
        <v>0</v>
      </c>
      <c r="C122" s="213">
        <v>691386.69</v>
      </c>
      <c r="D122" s="214"/>
      <c r="E122" s="214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  <c r="GN122" s="201"/>
      <c r="GO122" s="201"/>
      <c r="GP122" s="201"/>
      <c r="GQ122" s="201"/>
      <c r="GR122" s="201"/>
      <c r="GS122" s="201"/>
      <c r="GT122" s="201"/>
      <c r="GU122" s="201"/>
      <c r="GV122" s="201"/>
      <c r="GW122" s="201"/>
      <c r="GX122" s="201"/>
      <c r="GY122" s="201"/>
      <c r="GZ122" s="201"/>
      <c r="HA122" s="201"/>
      <c r="HB122" s="201"/>
      <c r="HC122" s="201"/>
      <c r="HD122" s="201"/>
      <c r="HE122" s="201"/>
      <c r="HF122" s="201"/>
      <c r="HG122" s="201"/>
      <c r="HH122" s="201"/>
      <c r="HI122" s="201"/>
      <c r="HJ122" s="201"/>
      <c r="HK122" s="201"/>
      <c r="HL122" s="201"/>
      <c r="HM122" s="201"/>
      <c r="HN122" s="201"/>
      <c r="HO122" s="201"/>
      <c r="HP122" s="201"/>
      <c r="HQ122" s="201"/>
      <c r="HR122" s="201"/>
      <c r="HS122" s="201"/>
      <c r="HT122" s="201"/>
      <c r="HU122" s="201"/>
      <c r="HV122" s="201"/>
      <c r="HW122" s="201"/>
      <c r="HX122" s="201"/>
      <c r="HY122" s="201"/>
      <c r="HZ122" s="201"/>
      <c r="IA122" s="201"/>
      <c r="IB122" s="201"/>
      <c r="IC122" s="201"/>
      <c r="ID122" s="201"/>
      <c r="IE122" s="201"/>
      <c r="IF122" s="201"/>
      <c r="IG122" s="201"/>
      <c r="IH122" s="201"/>
      <c r="II122" s="201"/>
      <c r="IJ122" s="201"/>
      <c r="IK122" s="201"/>
      <c r="IL122" s="201"/>
      <c r="IM122" s="201"/>
      <c r="IN122" s="201"/>
      <c r="IO122" s="201"/>
      <c r="IP122" s="201"/>
      <c r="IQ122" s="201"/>
      <c r="IR122" s="201"/>
      <c r="IS122" s="201"/>
      <c r="IT122" s="201"/>
      <c r="IU122" s="201"/>
      <c r="IV122" s="201"/>
    </row>
    <row r="123" spans="1:256" ht="18.75" thickBot="1">
      <c r="A123" s="209" t="s">
        <v>220</v>
      </c>
      <c r="B123" s="218">
        <f>SUM(B97:B122)</f>
        <v>99107197.28999998</v>
      </c>
      <c r="C123" s="218">
        <f>SUM(C97:C122)</f>
        <v>112055648.26999998</v>
      </c>
      <c r="D123" s="221">
        <f>C123-B123</f>
        <v>12948450.980000004</v>
      </c>
      <c r="E123" s="222">
        <f>D123/B123</f>
        <v>0.130650965157568</v>
      </c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201"/>
      <c r="GD123" s="201"/>
      <c r="GE123" s="201"/>
      <c r="GF123" s="201"/>
      <c r="GG123" s="201"/>
      <c r="GH123" s="201"/>
      <c r="GI123" s="201"/>
      <c r="GJ123" s="201"/>
      <c r="GK123" s="201"/>
      <c r="GL123" s="201"/>
      <c r="GM123" s="201"/>
      <c r="GN123" s="201"/>
      <c r="GO123" s="201"/>
      <c r="GP123" s="201"/>
      <c r="GQ123" s="201"/>
      <c r="GR123" s="201"/>
      <c r="GS123" s="201"/>
      <c r="GT123" s="201"/>
      <c r="GU123" s="201"/>
      <c r="GV123" s="201"/>
      <c r="GW123" s="201"/>
      <c r="GX123" s="201"/>
      <c r="GY123" s="201"/>
      <c r="GZ123" s="201"/>
      <c r="HA123" s="201"/>
      <c r="HB123" s="201"/>
      <c r="HC123" s="201"/>
      <c r="HD123" s="201"/>
      <c r="HE123" s="201"/>
      <c r="HF123" s="201"/>
      <c r="HG123" s="201"/>
      <c r="HH123" s="201"/>
      <c r="HI123" s="201"/>
      <c r="HJ123" s="201"/>
      <c r="HK123" s="201"/>
      <c r="HL123" s="201"/>
      <c r="HM123" s="201"/>
      <c r="HN123" s="201"/>
      <c r="HO123" s="201"/>
      <c r="HP123" s="201"/>
      <c r="HQ123" s="201"/>
      <c r="HR123" s="201"/>
      <c r="HS123" s="201"/>
      <c r="HT123" s="201"/>
      <c r="HU123" s="201"/>
      <c r="HV123" s="201"/>
      <c r="HW123" s="201"/>
      <c r="HX123" s="201"/>
      <c r="HY123" s="201"/>
      <c r="HZ123" s="201"/>
      <c r="IA123" s="201"/>
      <c r="IB123" s="201"/>
      <c r="IC123" s="201"/>
      <c r="ID123" s="201"/>
      <c r="IE123" s="201"/>
      <c r="IF123" s="201"/>
      <c r="IG123" s="201"/>
      <c r="IH123" s="201"/>
      <c r="II123" s="201"/>
      <c r="IJ123" s="201"/>
      <c r="IK123" s="201"/>
      <c r="IL123" s="201"/>
      <c r="IM123" s="201"/>
      <c r="IN123" s="201"/>
      <c r="IO123" s="201"/>
      <c r="IP123" s="201"/>
      <c r="IQ123" s="201"/>
      <c r="IR123" s="201"/>
      <c r="IS123" s="201"/>
      <c r="IT123" s="201"/>
      <c r="IU123" s="201"/>
      <c r="IV123" s="201"/>
    </row>
    <row r="124" spans="1:256" ht="18.75" thickTop="1">
      <c r="A124" s="200" t="s">
        <v>106</v>
      </c>
      <c r="B124" s="200"/>
      <c r="C124" s="200"/>
      <c r="D124" s="200"/>
      <c r="E124" s="200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01"/>
      <c r="DG124" s="201"/>
      <c r="DH124" s="201"/>
      <c r="DI124" s="201"/>
      <c r="DJ124" s="201"/>
      <c r="DK124" s="201"/>
      <c r="DL124" s="201"/>
      <c r="DM124" s="201"/>
      <c r="DN124" s="201"/>
      <c r="DO124" s="201"/>
      <c r="DP124" s="201"/>
      <c r="DQ124" s="201"/>
      <c r="DR124" s="201"/>
      <c r="DS124" s="201"/>
      <c r="DT124" s="201"/>
      <c r="DU124" s="201"/>
      <c r="DV124" s="201"/>
      <c r="DW124" s="201"/>
      <c r="DX124" s="201"/>
      <c r="DY124" s="201"/>
      <c r="DZ124" s="201"/>
      <c r="EA124" s="201"/>
      <c r="EB124" s="201"/>
      <c r="EC124" s="201"/>
      <c r="ED124" s="201"/>
      <c r="EE124" s="201"/>
      <c r="EF124" s="201"/>
      <c r="EG124" s="201"/>
      <c r="EH124" s="201"/>
      <c r="EI124" s="201"/>
      <c r="EJ124" s="201"/>
      <c r="EK124" s="201"/>
      <c r="EL124" s="201"/>
      <c r="EM124" s="201"/>
      <c r="EN124" s="201"/>
      <c r="EO124" s="201"/>
      <c r="EP124" s="201"/>
      <c r="EQ124" s="201"/>
      <c r="ER124" s="201"/>
      <c r="ES124" s="201"/>
      <c r="ET124" s="201"/>
      <c r="EU124" s="201"/>
      <c r="EV124" s="201"/>
      <c r="EW124" s="201"/>
      <c r="EX124" s="201"/>
      <c r="EY124" s="201"/>
      <c r="EZ124" s="201"/>
      <c r="FA124" s="201"/>
      <c r="FB124" s="201"/>
      <c r="FC124" s="201"/>
      <c r="FD124" s="201"/>
      <c r="FE124" s="201"/>
      <c r="FF124" s="201"/>
      <c r="FG124" s="201"/>
      <c r="FH124" s="201"/>
      <c r="FI124" s="201"/>
      <c r="FJ124" s="201"/>
      <c r="FK124" s="201"/>
      <c r="FL124" s="201"/>
      <c r="FM124" s="201"/>
      <c r="FN124" s="201"/>
      <c r="FO124" s="201"/>
      <c r="FP124" s="201"/>
      <c r="FQ124" s="201"/>
      <c r="FR124" s="201"/>
      <c r="FS124" s="201"/>
      <c r="FT124" s="201"/>
      <c r="FU124" s="201"/>
      <c r="FV124" s="201"/>
      <c r="FW124" s="201"/>
      <c r="FX124" s="201"/>
      <c r="FY124" s="201"/>
      <c r="FZ124" s="201"/>
      <c r="GA124" s="201"/>
      <c r="GB124" s="201"/>
      <c r="GC124" s="201"/>
      <c r="GD124" s="201"/>
      <c r="GE124" s="201"/>
      <c r="GF124" s="201"/>
      <c r="GG124" s="201"/>
      <c r="GH124" s="201"/>
      <c r="GI124" s="201"/>
      <c r="GJ124" s="201"/>
      <c r="GK124" s="201"/>
      <c r="GL124" s="201"/>
      <c r="GM124" s="201"/>
      <c r="GN124" s="201"/>
      <c r="GO124" s="201"/>
      <c r="GP124" s="201"/>
      <c r="GQ124" s="201"/>
      <c r="GR124" s="201"/>
      <c r="GS124" s="201"/>
      <c r="GT124" s="201"/>
      <c r="GU124" s="201"/>
      <c r="GV124" s="201"/>
      <c r="GW124" s="201"/>
      <c r="GX124" s="201"/>
      <c r="GY124" s="201"/>
      <c r="GZ124" s="201"/>
      <c r="HA124" s="201"/>
      <c r="HB124" s="201"/>
      <c r="HC124" s="201"/>
      <c r="HD124" s="201"/>
      <c r="HE124" s="201"/>
      <c r="HF124" s="201"/>
      <c r="HG124" s="201"/>
      <c r="HH124" s="201"/>
      <c r="HI124" s="201"/>
      <c r="HJ124" s="201"/>
      <c r="HK124" s="201"/>
      <c r="HL124" s="201"/>
      <c r="HM124" s="201"/>
      <c r="HN124" s="201"/>
      <c r="HO124" s="201"/>
      <c r="HP124" s="201"/>
      <c r="HQ124" s="201"/>
      <c r="HR124" s="201"/>
      <c r="HS124" s="201"/>
      <c r="HT124" s="201"/>
      <c r="HU124" s="201"/>
      <c r="HV124" s="201"/>
      <c r="HW124" s="201"/>
      <c r="HX124" s="201"/>
      <c r="HY124" s="201"/>
      <c r="HZ124" s="201"/>
      <c r="IA124" s="201"/>
      <c r="IB124" s="201"/>
      <c r="IC124" s="201"/>
      <c r="ID124" s="201"/>
      <c r="IE124" s="201"/>
      <c r="IF124" s="201"/>
      <c r="IG124" s="201"/>
      <c r="IH124" s="201"/>
      <c r="II124" s="201"/>
      <c r="IJ124" s="201"/>
      <c r="IK124" s="201"/>
      <c r="IL124" s="201"/>
      <c r="IM124" s="201"/>
      <c r="IN124" s="201"/>
      <c r="IO124" s="201"/>
      <c r="IP124" s="201"/>
      <c r="IQ124" s="201"/>
      <c r="IR124" s="201"/>
      <c r="IS124" s="201"/>
      <c r="IT124" s="201"/>
      <c r="IU124" s="201"/>
      <c r="IV124" s="201"/>
    </row>
    <row r="125" spans="1:256" ht="18">
      <c r="A125" s="200"/>
      <c r="B125" s="200"/>
      <c r="C125" s="200"/>
      <c r="D125" s="200"/>
      <c r="E125" s="200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201"/>
      <c r="EY125" s="201"/>
      <c r="EZ125" s="201"/>
      <c r="FA125" s="201"/>
      <c r="FB125" s="201"/>
      <c r="FC125" s="201"/>
      <c r="FD125" s="201"/>
      <c r="FE125" s="201"/>
      <c r="FF125" s="201"/>
      <c r="FG125" s="201"/>
      <c r="FH125" s="201"/>
      <c r="FI125" s="201"/>
      <c r="FJ125" s="201"/>
      <c r="FK125" s="201"/>
      <c r="FL125" s="201"/>
      <c r="FM125" s="201"/>
      <c r="FN125" s="201"/>
      <c r="FO125" s="201"/>
      <c r="FP125" s="201"/>
      <c r="FQ125" s="201"/>
      <c r="FR125" s="201"/>
      <c r="FS125" s="201"/>
      <c r="FT125" s="201"/>
      <c r="FU125" s="201"/>
      <c r="FV125" s="201"/>
      <c r="FW125" s="201"/>
      <c r="FX125" s="201"/>
      <c r="FY125" s="201"/>
      <c r="FZ125" s="201"/>
      <c r="GA125" s="201"/>
      <c r="GB125" s="201"/>
      <c r="GC125" s="201"/>
      <c r="GD125" s="201"/>
      <c r="GE125" s="201"/>
      <c r="GF125" s="201"/>
      <c r="GG125" s="201"/>
      <c r="GH125" s="201"/>
      <c r="GI125" s="201"/>
      <c r="GJ125" s="201"/>
      <c r="GK125" s="201"/>
      <c r="GL125" s="201"/>
      <c r="GM125" s="201"/>
      <c r="GN125" s="201"/>
      <c r="GO125" s="201"/>
      <c r="GP125" s="201"/>
      <c r="GQ125" s="201"/>
      <c r="GR125" s="201"/>
      <c r="GS125" s="201"/>
      <c r="GT125" s="201"/>
      <c r="GU125" s="201"/>
      <c r="GV125" s="201"/>
      <c r="GW125" s="201"/>
      <c r="GX125" s="201"/>
      <c r="GY125" s="201"/>
      <c r="GZ125" s="201"/>
      <c r="HA125" s="201"/>
      <c r="HB125" s="201"/>
      <c r="HC125" s="201"/>
      <c r="HD125" s="201"/>
      <c r="HE125" s="201"/>
      <c r="HF125" s="201"/>
      <c r="HG125" s="201"/>
      <c r="HH125" s="201"/>
      <c r="HI125" s="201"/>
      <c r="HJ125" s="201"/>
      <c r="HK125" s="201"/>
      <c r="HL125" s="201"/>
      <c r="HM125" s="201"/>
      <c r="HN125" s="201"/>
      <c r="HO125" s="201"/>
      <c r="HP125" s="201"/>
      <c r="HQ125" s="201"/>
      <c r="HR125" s="201"/>
      <c r="HS125" s="201"/>
      <c r="HT125" s="201"/>
      <c r="HU125" s="201"/>
      <c r="HV125" s="201"/>
      <c r="HW125" s="201"/>
      <c r="HX125" s="201"/>
      <c r="HY125" s="201"/>
      <c r="HZ125" s="201"/>
      <c r="IA125" s="201"/>
      <c r="IB125" s="201"/>
      <c r="IC125" s="201"/>
      <c r="ID125" s="201"/>
      <c r="IE125" s="201"/>
      <c r="IF125" s="201"/>
      <c r="IG125" s="201"/>
      <c r="IH125" s="201"/>
      <c r="II125" s="201"/>
      <c r="IJ125" s="201"/>
      <c r="IK125" s="201"/>
      <c r="IL125" s="201"/>
      <c r="IM125" s="201"/>
      <c r="IN125" s="201"/>
      <c r="IO125" s="201"/>
      <c r="IP125" s="201"/>
      <c r="IQ125" s="201"/>
      <c r="IR125" s="201"/>
      <c r="IS125" s="201"/>
      <c r="IT125" s="201"/>
      <c r="IU125" s="201"/>
      <c r="IV125" s="201"/>
    </row>
    <row r="126" spans="1:256" ht="18">
      <c r="A126" s="200"/>
      <c r="B126" s="199" t="s">
        <v>0</v>
      </c>
      <c r="C126" s="199"/>
      <c r="D126" s="199"/>
      <c r="E126" s="200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  <c r="EX126" s="201"/>
      <c r="EY126" s="201"/>
      <c r="EZ126" s="201"/>
      <c r="FA126" s="201"/>
      <c r="FB126" s="201"/>
      <c r="FC126" s="201"/>
      <c r="FD126" s="201"/>
      <c r="FE126" s="201"/>
      <c r="FF126" s="201"/>
      <c r="FG126" s="201"/>
      <c r="FH126" s="201"/>
      <c r="FI126" s="201"/>
      <c r="FJ126" s="201"/>
      <c r="FK126" s="201"/>
      <c r="FL126" s="201"/>
      <c r="FM126" s="201"/>
      <c r="FN126" s="201"/>
      <c r="FO126" s="201"/>
      <c r="FP126" s="201"/>
      <c r="FQ126" s="201"/>
      <c r="FR126" s="201"/>
      <c r="FS126" s="201"/>
      <c r="FT126" s="201"/>
      <c r="FU126" s="201"/>
      <c r="FV126" s="201"/>
      <c r="FW126" s="201"/>
      <c r="FX126" s="201"/>
      <c r="FY126" s="201"/>
      <c r="FZ126" s="201"/>
      <c r="GA126" s="201"/>
      <c r="GB126" s="201"/>
      <c r="GC126" s="201"/>
      <c r="GD126" s="201"/>
      <c r="GE126" s="201"/>
      <c r="GF126" s="201"/>
      <c r="GG126" s="201"/>
      <c r="GH126" s="201"/>
      <c r="GI126" s="201"/>
      <c r="GJ126" s="201"/>
      <c r="GK126" s="201"/>
      <c r="GL126" s="201"/>
      <c r="GM126" s="201"/>
      <c r="GN126" s="201"/>
      <c r="GO126" s="201"/>
      <c r="GP126" s="201"/>
      <c r="GQ126" s="201"/>
      <c r="GR126" s="201"/>
      <c r="GS126" s="201"/>
      <c r="GT126" s="201"/>
      <c r="GU126" s="201"/>
      <c r="GV126" s="201"/>
      <c r="GW126" s="201"/>
      <c r="GX126" s="201"/>
      <c r="GY126" s="201"/>
      <c r="GZ126" s="201"/>
      <c r="HA126" s="201"/>
      <c r="HB126" s="201"/>
      <c r="HC126" s="201"/>
      <c r="HD126" s="201"/>
      <c r="HE126" s="201"/>
      <c r="HF126" s="201"/>
      <c r="HG126" s="201"/>
      <c r="HH126" s="201"/>
      <c r="HI126" s="201"/>
      <c r="HJ126" s="201"/>
      <c r="HK126" s="201"/>
      <c r="HL126" s="201"/>
      <c r="HM126" s="201"/>
      <c r="HN126" s="201"/>
      <c r="HO126" s="201"/>
      <c r="HP126" s="201"/>
      <c r="HQ126" s="201"/>
      <c r="HR126" s="201"/>
      <c r="HS126" s="201"/>
      <c r="HT126" s="201"/>
      <c r="HU126" s="201"/>
      <c r="HV126" s="201"/>
      <c r="HW126" s="201"/>
      <c r="HX126" s="201"/>
      <c r="HY126" s="201"/>
      <c r="HZ126" s="201"/>
      <c r="IA126" s="201"/>
      <c r="IB126" s="201"/>
      <c r="IC126" s="201"/>
      <c r="ID126" s="201"/>
      <c r="IE126" s="201"/>
      <c r="IF126" s="201"/>
      <c r="IG126" s="201"/>
      <c r="IH126" s="201"/>
      <c r="II126" s="201"/>
      <c r="IJ126" s="201"/>
      <c r="IK126" s="201"/>
      <c r="IL126" s="201"/>
      <c r="IM126" s="201"/>
      <c r="IN126" s="201"/>
      <c r="IO126" s="201"/>
      <c r="IP126" s="201"/>
      <c r="IQ126" s="201"/>
      <c r="IR126" s="201"/>
      <c r="IS126" s="201"/>
      <c r="IT126" s="201"/>
      <c r="IU126" s="201"/>
      <c r="IV126" s="201"/>
    </row>
    <row r="127" spans="1:256" ht="18">
      <c r="A127" s="200" t="s">
        <v>105</v>
      </c>
      <c r="B127" s="199" t="s">
        <v>286</v>
      </c>
      <c r="C127" s="199"/>
      <c r="D127" s="199"/>
      <c r="E127" s="200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1"/>
      <c r="EH127" s="201"/>
      <c r="EI127" s="201"/>
      <c r="EJ127" s="201"/>
      <c r="EK127" s="201"/>
      <c r="EL127" s="201"/>
      <c r="EM127" s="201"/>
      <c r="EN127" s="201"/>
      <c r="EO127" s="201"/>
      <c r="EP127" s="201"/>
      <c r="EQ127" s="201"/>
      <c r="ER127" s="201"/>
      <c r="ES127" s="201"/>
      <c r="ET127" s="201"/>
      <c r="EU127" s="201"/>
      <c r="EV127" s="201"/>
      <c r="EW127" s="201"/>
      <c r="EX127" s="201"/>
      <c r="EY127" s="201"/>
      <c r="EZ127" s="201"/>
      <c r="FA127" s="201"/>
      <c r="FB127" s="201"/>
      <c r="FC127" s="201"/>
      <c r="FD127" s="201"/>
      <c r="FE127" s="201"/>
      <c r="FF127" s="201"/>
      <c r="FG127" s="201"/>
      <c r="FH127" s="201"/>
      <c r="FI127" s="201"/>
      <c r="FJ127" s="201"/>
      <c r="FK127" s="201"/>
      <c r="FL127" s="201"/>
      <c r="FM127" s="201"/>
      <c r="FN127" s="201"/>
      <c r="FO127" s="201"/>
      <c r="FP127" s="201"/>
      <c r="FQ127" s="201"/>
      <c r="FR127" s="201"/>
      <c r="FS127" s="201"/>
      <c r="FT127" s="201"/>
      <c r="FU127" s="201"/>
      <c r="FV127" s="201"/>
      <c r="FW127" s="201"/>
      <c r="FX127" s="201"/>
      <c r="FY127" s="201"/>
      <c r="FZ127" s="201"/>
      <c r="GA127" s="201"/>
      <c r="GB127" s="201"/>
      <c r="GC127" s="201"/>
      <c r="GD127" s="201"/>
      <c r="GE127" s="201"/>
      <c r="GF127" s="201"/>
      <c r="GG127" s="201"/>
      <c r="GH127" s="201"/>
      <c r="GI127" s="201"/>
      <c r="GJ127" s="201"/>
      <c r="GK127" s="201"/>
      <c r="GL127" s="201"/>
      <c r="GM127" s="201"/>
      <c r="GN127" s="201"/>
      <c r="GO127" s="201"/>
      <c r="GP127" s="201"/>
      <c r="GQ127" s="201"/>
      <c r="GR127" s="201"/>
      <c r="GS127" s="201"/>
      <c r="GT127" s="201"/>
      <c r="GU127" s="201"/>
      <c r="GV127" s="201"/>
      <c r="GW127" s="201"/>
      <c r="GX127" s="201"/>
      <c r="GY127" s="201"/>
      <c r="GZ127" s="201"/>
      <c r="HA127" s="201"/>
      <c r="HB127" s="201"/>
      <c r="HC127" s="201"/>
      <c r="HD127" s="201"/>
      <c r="HE127" s="201"/>
      <c r="HF127" s="201"/>
      <c r="HG127" s="201"/>
      <c r="HH127" s="201"/>
      <c r="HI127" s="201"/>
      <c r="HJ127" s="201"/>
      <c r="HK127" s="201"/>
      <c r="HL127" s="201"/>
      <c r="HM127" s="201"/>
      <c r="HN127" s="201"/>
      <c r="HO127" s="201"/>
      <c r="HP127" s="201"/>
      <c r="HQ127" s="201"/>
      <c r="HR127" s="201"/>
      <c r="HS127" s="201"/>
      <c r="HT127" s="201"/>
      <c r="HU127" s="201"/>
      <c r="HV127" s="201"/>
      <c r="HW127" s="201"/>
      <c r="HX127" s="201"/>
      <c r="HY127" s="201"/>
      <c r="HZ127" s="201"/>
      <c r="IA127" s="201"/>
      <c r="IB127" s="201"/>
      <c r="IC127" s="201"/>
      <c r="ID127" s="201"/>
      <c r="IE127" s="201"/>
      <c r="IF127" s="201"/>
      <c r="IG127" s="201"/>
      <c r="IH127" s="201"/>
      <c r="II127" s="201"/>
      <c r="IJ127" s="201"/>
      <c r="IK127" s="201"/>
      <c r="IL127" s="201"/>
      <c r="IM127" s="201"/>
      <c r="IN127" s="201"/>
      <c r="IO127" s="201"/>
      <c r="IP127" s="201"/>
      <c r="IQ127" s="201"/>
      <c r="IR127" s="201"/>
      <c r="IS127" s="201"/>
      <c r="IT127" s="201"/>
      <c r="IU127" s="201"/>
      <c r="IV127" s="201"/>
    </row>
    <row r="128" spans="1:256" ht="18">
      <c r="A128" s="202" t="s">
        <v>242</v>
      </c>
      <c r="B128" s="200" t="s">
        <v>105</v>
      </c>
      <c r="C128" s="200"/>
      <c r="D128" s="200"/>
      <c r="E128" s="202" t="s">
        <v>351</v>
      </c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1"/>
      <c r="CH128" s="201"/>
      <c r="CI128" s="201"/>
      <c r="CJ128" s="201"/>
      <c r="CK128" s="201"/>
      <c r="CL128" s="201"/>
      <c r="CM128" s="201"/>
      <c r="CN128" s="201"/>
      <c r="CO128" s="201"/>
      <c r="CP128" s="201"/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01"/>
      <c r="DG128" s="201"/>
      <c r="DH128" s="201"/>
      <c r="DI128" s="201"/>
      <c r="DJ128" s="201"/>
      <c r="DK128" s="201"/>
      <c r="DL128" s="201"/>
      <c r="DM128" s="201"/>
      <c r="DN128" s="201"/>
      <c r="DO128" s="201"/>
      <c r="DP128" s="201"/>
      <c r="DQ128" s="201"/>
      <c r="DR128" s="201"/>
      <c r="DS128" s="201"/>
      <c r="DT128" s="201"/>
      <c r="DU128" s="201"/>
      <c r="DV128" s="201"/>
      <c r="DW128" s="201"/>
      <c r="DX128" s="201"/>
      <c r="DY128" s="201"/>
      <c r="DZ128" s="201"/>
      <c r="EA128" s="201"/>
      <c r="EB128" s="201"/>
      <c r="EC128" s="201"/>
      <c r="ED128" s="201"/>
      <c r="EE128" s="201"/>
      <c r="EF128" s="201"/>
      <c r="EG128" s="201"/>
      <c r="EH128" s="201"/>
      <c r="EI128" s="201"/>
      <c r="EJ128" s="201"/>
      <c r="EK128" s="201"/>
      <c r="EL128" s="201"/>
      <c r="EM128" s="201"/>
      <c r="EN128" s="201"/>
      <c r="EO128" s="201"/>
      <c r="EP128" s="201"/>
      <c r="EQ128" s="201"/>
      <c r="ER128" s="201"/>
      <c r="ES128" s="201"/>
      <c r="ET128" s="201"/>
      <c r="EU128" s="201"/>
      <c r="EV128" s="201"/>
      <c r="EW128" s="201"/>
      <c r="EX128" s="201"/>
      <c r="EY128" s="201"/>
      <c r="EZ128" s="201"/>
      <c r="FA128" s="201"/>
      <c r="FB128" s="201"/>
      <c r="FC128" s="201"/>
      <c r="FD128" s="201"/>
      <c r="FE128" s="201"/>
      <c r="FF128" s="201"/>
      <c r="FG128" s="201"/>
      <c r="FH128" s="201"/>
      <c r="FI128" s="201"/>
      <c r="FJ128" s="201"/>
      <c r="FK128" s="201"/>
      <c r="FL128" s="201"/>
      <c r="FM128" s="201"/>
      <c r="FN128" s="201"/>
      <c r="FO128" s="201"/>
      <c r="FP128" s="201"/>
      <c r="FQ128" s="201"/>
      <c r="FR128" s="201"/>
      <c r="FS128" s="201"/>
      <c r="FT128" s="201"/>
      <c r="FU128" s="201"/>
      <c r="FV128" s="201"/>
      <c r="FW128" s="201"/>
      <c r="FX128" s="201"/>
      <c r="FY128" s="201"/>
      <c r="FZ128" s="201"/>
      <c r="GA128" s="201"/>
      <c r="GB128" s="201"/>
      <c r="GC128" s="201"/>
      <c r="GD128" s="201"/>
      <c r="GE128" s="201"/>
      <c r="GF128" s="201"/>
      <c r="GG128" s="201"/>
      <c r="GH128" s="201"/>
      <c r="GI128" s="201"/>
      <c r="GJ128" s="201"/>
      <c r="GK128" s="201"/>
      <c r="GL128" s="201"/>
      <c r="GM128" s="201"/>
      <c r="GN128" s="201"/>
      <c r="GO128" s="201"/>
      <c r="GP128" s="201"/>
      <c r="GQ128" s="201"/>
      <c r="GR128" s="201"/>
      <c r="GS128" s="201"/>
      <c r="GT128" s="201"/>
      <c r="GU128" s="201"/>
      <c r="GV128" s="201"/>
      <c r="GW128" s="201"/>
      <c r="GX128" s="201"/>
      <c r="GY128" s="201"/>
      <c r="GZ128" s="201"/>
      <c r="HA128" s="201"/>
      <c r="HB128" s="201"/>
      <c r="HC128" s="201"/>
      <c r="HD128" s="201"/>
      <c r="HE128" s="201"/>
      <c r="HF128" s="201"/>
      <c r="HG128" s="201"/>
      <c r="HH128" s="201"/>
      <c r="HI128" s="201"/>
      <c r="HJ128" s="201"/>
      <c r="HK128" s="201"/>
      <c r="HL128" s="201"/>
      <c r="HM128" s="201"/>
      <c r="HN128" s="201"/>
      <c r="HO128" s="201"/>
      <c r="HP128" s="201"/>
      <c r="HQ128" s="201"/>
      <c r="HR128" s="201"/>
      <c r="HS128" s="201"/>
      <c r="HT128" s="201"/>
      <c r="HU128" s="201"/>
      <c r="HV128" s="201"/>
      <c r="HW128" s="201"/>
      <c r="HX128" s="201"/>
      <c r="HY128" s="201"/>
      <c r="HZ128" s="201"/>
      <c r="IA128" s="201"/>
      <c r="IB128" s="201"/>
      <c r="IC128" s="201"/>
      <c r="ID128" s="201"/>
      <c r="IE128" s="201"/>
      <c r="IF128" s="201"/>
      <c r="IG128" s="201"/>
      <c r="IH128" s="201"/>
      <c r="II128" s="201"/>
      <c r="IJ128" s="201"/>
      <c r="IK128" s="201"/>
      <c r="IL128" s="201"/>
      <c r="IM128" s="201"/>
      <c r="IN128" s="201"/>
      <c r="IO128" s="201"/>
      <c r="IP128" s="201"/>
      <c r="IQ128" s="201"/>
      <c r="IR128" s="201"/>
      <c r="IS128" s="201"/>
      <c r="IT128" s="201"/>
      <c r="IU128" s="201"/>
      <c r="IV128" s="201"/>
    </row>
    <row r="129" spans="1:256" ht="18">
      <c r="A129" s="203" t="s">
        <v>244</v>
      </c>
      <c r="B129" s="203" t="s">
        <v>245</v>
      </c>
      <c r="C129" s="203" t="s">
        <v>246</v>
      </c>
      <c r="D129" s="203" t="s">
        <v>247</v>
      </c>
      <c r="E129" s="203" t="s">
        <v>248</v>
      </c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1"/>
      <c r="EC129" s="201"/>
      <c r="ED129" s="201"/>
      <c r="EE129" s="201"/>
      <c r="EF129" s="201"/>
      <c r="EG129" s="201"/>
      <c r="EH129" s="201"/>
      <c r="EI129" s="201"/>
      <c r="EJ129" s="201"/>
      <c r="EK129" s="201"/>
      <c r="EL129" s="201"/>
      <c r="EM129" s="20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  <c r="EX129" s="201"/>
      <c r="EY129" s="201"/>
      <c r="EZ129" s="201"/>
      <c r="FA129" s="201"/>
      <c r="FB129" s="201"/>
      <c r="FC129" s="201"/>
      <c r="FD129" s="201"/>
      <c r="FE129" s="201"/>
      <c r="FF129" s="201"/>
      <c r="FG129" s="201"/>
      <c r="FH129" s="201"/>
      <c r="FI129" s="201"/>
      <c r="FJ129" s="201"/>
      <c r="FK129" s="201"/>
      <c r="FL129" s="201"/>
      <c r="FM129" s="201"/>
      <c r="FN129" s="201"/>
      <c r="FO129" s="201"/>
      <c r="FP129" s="201"/>
      <c r="FQ129" s="201"/>
      <c r="FR129" s="201"/>
      <c r="FS129" s="201"/>
      <c r="FT129" s="201"/>
      <c r="FU129" s="201"/>
      <c r="FV129" s="201"/>
      <c r="FW129" s="201"/>
      <c r="FX129" s="201"/>
      <c r="FY129" s="201"/>
      <c r="FZ129" s="201"/>
      <c r="GA129" s="201"/>
      <c r="GB129" s="201"/>
      <c r="GC129" s="201"/>
      <c r="GD129" s="201"/>
      <c r="GE129" s="201"/>
      <c r="GF129" s="201"/>
      <c r="GG129" s="201"/>
      <c r="GH129" s="201"/>
      <c r="GI129" s="201"/>
      <c r="GJ129" s="201"/>
      <c r="GK129" s="201"/>
      <c r="GL129" s="201"/>
      <c r="GM129" s="201"/>
      <c r="GN129" s="201"/>
      <c r="GO129" s="201"/>
      <c r="GP129" s="201"/>
      <c r="GQ129" s="201"/>
      <c r="GR129" s="201"/>
      <c r="GS129" s="201"/>
      <c r="GT129" s="201"/>
      <c r="GU129" s="201"/>
      <c r="GV129" s="201"/>
      <c r="GW129" s="201"/>
      <c r="GX129" s="201"/>
      <c r="GY129" s="201"/>
      <c r="GZ129" s="201"/>
      <c r="HA129" s="201"/>
      <c r="HB129" s="201"/>
      <c r="HC129" s="201"/>
      <c r="HD129" s="201"/>
      <c r="HE129" s="201"/>
      <c r="HF129" s="201"/>
      <c r="HG129" s="201"/>
      <c r="HH129" s="201"/>
      <c r="HI129" s="201"/>
      <c r="HJ129" s="201"/>
      <c r="HK129" s="201"/>
      <c r="HL129" s="201"/>
      <c r="HM129" s="201"/>
      <c r="HN129" s="201"/>
      <c r="HO129" s="201"/>
      <c r="HP129" s="201"/>
      <c r="HQ129" s="201"/>
      <c r="HR129" s="201"/>
      <c r="HS129" s="201"/>
      <c r="HT129" s="201"/>
      <c r="HU129" s="201"/>
      <c r="HV129" s="201"/>
      <c r="HW129" s="201"/>
      <c r="HX129" s="201"/>
      <c r="HY129" s="201"/>
      <c r="HZ129" s="201"/>
      <c r="IA129" s="201"/>
      <c r="IB129" s="201"/>
      <c r="IC129" s="201"/>
      <c r="ID129" s="201"/>
      <c r="IE129" s="201"/>
      <c r="IF129" s="201"/>
      <c r="IG129" s="201"/>
      <c r="IH129" s="201"/>
      <c r="II129" s="201"/>
      <c r="IJ129" s="201"/>
      <c r="IK129" s="201"/>
      <c r="IL129" s="201"/>
      <c r="IM129" s="201"/>
      <c r="IN129" s="201"/>
      <c r="IO129" s="201"/>
      <c r="IP129" s="201"/>
      <c r="IQ129" s="201"/>
      <c r="IR129" s="201"/>
      <c r="IS129" s="201"/>
      <c r="IT129" s="201"/>
      <c r="IU129" s="201"/>
      <c r="IV129" s="201"/>
    </row>
    <row r="130" spans="1:256" ht="18">
      <c r="A130" s="205" t="s">
        <v>352</v>
      </c>
      <c r="B130" s="206" t="s">
        <v>106</v>
      </c>
      <c r="C130" s="206" t="s">
        <v>106</v>
      </c>
      <c r="D130" s="206"/>
      <c r="E130" s="207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  <c r="DO130" s="201"/>
      <c r="DP130" s="201"/>
      <c r="DQ130" s="201"/>
      <c r="DR130" s="201"/>
      <c r="DS130" s="201"/>
      <c r="DT130" s="201"/>
      <c r="DU130" s="201"/>
      <c r="DV130" s="201"/>
      <c r="DW130" s="201"/>
      <c r="DX130" s="201"/>
      <c r="DY130" s="201"/>
      <c r="DZ130" s="201"/>
      <c r="EA130" s="201"/>
      <c r="EB130" s="201"/>
      <c r="EC130" s="201"/>
      <c r="ED130" s="201"/>
      <c r="EE130" s="201"/>
      <c r="EF130" s="201"/>
      <c r="EG130" s="201"/>
      <c r="EH130" s="201"/>
      <c r="EI130" s="201"/>
      <c r="EJ130" s="201"/>
      <c r="EK130" s="201"/>
      <c r="EL130" s="201"/>
      <c r="EM130" s="201"/>
      <c r="EN130" s="201"/>
      <c r="EO130" s="201"/>
      <c r="EP130" s="201"/>
      <c r="EQ130" s="201"/>
      <c r="ER130" s="201"/>
      <c r="ES130" s="201"/>
      <c r="ET130" s="201"/>
      <c r="EU130" s="201"/>
      <c r="EV130" s="201"/>
      <c r="EW130" s="201"/>
      <c r="EX130" s="201"/>
      <c r="EY130" s="201"/>
      <c r="EZ130" s="201"/>
      <c r="FA130" s="201"/>
      <c r="FB130" s="201"/>
      <c r="FC130" s="201"/>
      <c r="FD130" s="201"/>
      <c r="FE130" s="201"/>
      <c r="FF130" s="201"/>
      <c r="FG130" s="201"/>
      <c r="FH130" s="201"/>
      <c r="FI130" s="201"/>
      <c r="FJ130" s="201"/>
      <c r="FK130" s="201"/>
      <c r="FL130" s="201"/>
      <c r="FM130" s="201"/>
      <c r="FN130" s="201"/>
      <c r="FO130" s="201"/>
      <c r="FP130" s="201"/>
      <c r="FQ130" s="201"/>
      <c r="FR130" s="201"/>
      <c r="FS130" s="201"/>
      <c r="FT130" s="201"/>
      <c r="FU130" s="201"/>
      <c r="FV130" s="201"/>
      <c r="FW130" s="201"/>
      <c r="FX130" s="201"/>
      <c r="FY130" s="201"/>
      <c r="FZ130" s="201"/>
      <c r="GA130" s="201"/>
      <c r="GB130" s="201"/>
      <c r="GC130" s="201"/>
      <c r="GD130" s="201"/>
      <c r="GE130" s="201"/>
      <c r="GF130" s="201"/>
      <c r="GG130" s="201"/>
      <c r="GH130" s="201"/>
      <c r="GI130" s="201"/>
      <c r="GJ130" s="201"/>
      <c r="GK130" s="201"/>
      <c r="GL130" s="201"/>
      <c r="GM130" s="201"/>
      <c r="GN130" s="201"/>
      <c r="GO130" s="201"/>
      <c r="GP130" s="201"/>
      <c r="GQ130" s="201"/>
      <c r="GR130" s="201"/>
      <c r="GS130" s="201"/>
      <c r="GT130" s="201"/>
      <c r="GU130" s="201"/>
      <c r="GV130" s="201"/>
      <c r="GW130" s="201"/>
      <c r="GX130" s="201"/>
      <c r="GY130" s="201"/>
      <c r="GZ130" s="201"/>
      <c r="HA130" s="201"/>
      <c r="HB130" s="201"/>
      <c r="HC130" s="201"/>
      <c r="HD130" s="201"/>
      <c r="HE130" s="201"/>
      <c r="HF130" s="201"/>
      <c r="HG130" s="201"/>
      <c r="HH130" s="201"/>
      <c r="HI130" s="201"/>
      <c r="HJ130" s="201"/>
      <c r="HK130" s="201"/>
      <c r="HL130" s="201"/>
      <c r="HM130" s="201"/>
      <c r="HN130" s="201"/>
      <c r="HO130" s="201"/>
      <c r="HP130" s="201"/>
      <c r="HQ130" s="201"/>
      <c r="HR130" s="201"/>
      <c r="HS130" s="201"/>
      <c r="HT130" s="201"/>
      <c r="HU130" s="201"/>
      <c r="HV130" s="201"/>
      <c r="HW130" s="201"/>
      <c r="HX130" s="201"/>
      <c r="HY130" s="201"/>
      <c r="HZ130" s="201"/>
      <c r="IA130" s="201"/>
      <c r="IB130" s="201"/>
      <c r="IC130" s="201"/>
      <c r="ID130" s="201"/>
      <c r="IE130" s="201"/>
      <c r="IF130" s="201"/>
      <c r="IG130" s="201"/>
      <c r="IH130" s="201"/>
      <c r="II130" s="201"/>
      <c r="IJ130" s="201"/>
      <c r="IK130" s="201"/>
      <c r="IL130" s="201"/>
      <c r="IM130" s="201"/>
      <c r="IN130" s="201"/>
      <c r="IO130" s="201"/>
      <c r="IP130" s="201"/>
      <c r="IQ130" s="201"/>
      <c r="IR130" s="201"/>
      <c r="IS130" s="201"/>
      <c r="IT130" s="201"/>
      <c r="IU130" s="201"/>
      <c r="IV130" s="201"/>
    </row>
    <row r="131" spans="1:256" ht="18">
      <c r="A131" s="206" t="s">
        <v>353</v>
      </c>
      <c r="B131" s="213">
        <v>9661157.39</v>
      </c>
      <c r="C131" s="213">
        <v>8531020.02</v>
      </c>
      <c r="D131" s="216"/>
      <c r="E131" s="217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/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201"/>
      <c r="FK131" s="201"/>
      <c r="FL131" s="201"/>
      <c r="FM131" s="201"/>
      <c r="FN131" s="201"/>
      <c r="FO131" s="201"/>
      <c r="FP131" s="201"/>
      <c r="FQ131" s="201"/>
      <c r="FR131" s="201"/>
      <c r="FS131" s="201"/>
      <c r="FT131" s="201"/>
      <c r="FU131" s="201"/>
      <c r="FV131" s="201"/>
      <c r="FW131" s="201"/>
      <c r="FX131" s="201"/>
      <c r="FY131" s="201"/>
      <c r="FZ131" s="201"/>
      <c r="GA131" s="201"/>
      <c r="GB131" s="201"/>
      <c r="GC131" s="201"/>
      <c r="GD131" s="201"/>
      <c r="GE131" s="201"/>
      <c r="GF131" s="201"/>
      <c r="GG131" s="201"/>
      <c r="GH131" s="201"/>
      <c r="GI131" s="201"/>
      <c r="GJ131" s="201"/>
      <c r="GK131" s="201"/>
      <c r="GL131" s="201"/>
      <c r="GM131" s="201"/>
      <c r="GN131" s="201"/>
      <c r="GO131" s="201"/>
      <c r="GP131" s="201"/>
      <c r="GQ131" s="201"/>
      <c r="GR131" s="201"/>
      <c r="GS131" s="201"/>
      <c r="GT131" s="201"/>
      <c r="GU131" s="201"/>
      <c r="GV131" s="201"/>
      <c r="GW131" s="201"/>
      <c r="GX131" s="201"/>
      <c r="GY131" s="201"/>
      <c r="GZ131" s="201"/>
      <c r="HA131" s="201"/>
      <c r="HB131" s="201"/>
      <c r="HC131" s="201"/>
      <c r="HD131" s="201"/>
      <c r="HE131" s="201"/>
      <c r="HF131" s="201"/>
      <c r="HG131" s="201"/>
      <c r="HH131" s="201"/>
      <c r="HI131" s="201"/>
      <c r="HJ131" s="201"/>
      <c r="HK131" s="201"/>
      <c r="HL131" s="201"/>
      <c r="HM131" s="201"/>
      <c r="HN131" s="201"/>
      <c r="HO131" s="201"/>
      <c r="HP131" s="201"/>
      <c r="HQ131" s="201"/>
      <c r="HR131" s="201"/>
      <c r="HS131" s="201"/>
      <c r="HT131" s="201"/>
      <c r="HU131" s="201"/>
      <c r="HV131" s="201"/>
      <c r="HW131" s="201"/>
      <c r="HX131" s="201"/>
      <c r="HY131" s="201"/>
      <c r="HZ131" s="201"/>
      <c r="IA131" s="201"/>
      <c r="IB131" s="201"/>
      <c r="IC131" s="201"/>
      <c r="ID131" s="201"/>
      <c r="IE131" s="201"/>
      <c r="IF131" s="201"/>
      <c r="IG131" s="201"/>
      <c r="IH131" s="201"/>
      <c r="II131" s="201"/>
      <c r="IJ131" s="201"/>
      <c r="IK131" s="201"/>
      <c r="IL131" s="201"/>
      <c r="IM131" s="201"/>
      <c r="IN131" s="201"/>
      <c r="IO131" s="201"/>
      <c r="IP131" s="201"/>
      <c r="IQ131" s="201"/>
      <c r="IR131" s="201"/>
      <c r="IS131" s="201"/>
      <c r="IT131" s="201"/>
      <c r="IU131" s="201"/>
      <c r="IV131" s="201"/>
    </row>
    <row r="132" spans="1:256" ht="18">
      <c r="A132" s="206" t="s">
        <v>354</v>
      </c>
      <c r="B132" s="213">
        <v>4005474.2</v>
      </c>
      <c r="C132" s="213">
        <v>4841834.62</v>
      </c>
      <c r="D132" s="216"/>
      <c r="E132" s="217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201"/>
      <c r="GD132" s="201"/>
      <c r="GE132" s="201"/>
      <c r="GF132" s="201"/>
      <c r="GG132" s="201"/>
      <c r="GH132" s="201"/>
      <c r="GI132" s="201"/>
      <c r="GJ132" s="201"/>
      <c r="GK132" s="201"/>
      <c r="GL132" s="201"/>
      <c r="GM132" s="201"/>
      <c r="GN132" s="201"/>
      <c r="GO132" s="201"/>
      <c r="GP132" s="201"/>
      <c r="GQ132" s="201"/>
      <c r="GR132" s="201"/>
      <c r="GS132" s="201"/>
      <c r="GT132" s="201"/>
      <c r="GU132" s="201"/>
      <c r="GV132" s="201"/>
      <c r="GW132" s="201"/>
      <c r="GX132" s="201"/>
      <c r="GY132" s="201"/>
      <c r="GZ132" s="201"/>
      <c r="HA132" s="201"/>
      <c r="HB132" s="201"/>
      <c r="HC132" s="201"/>
      <c r="HD132" s="201"/>
      <c r="HE132" s="201"/>
      <c r="HF132" s="201"/>
      <c r="HG132" s="201"/>
      <c r="HH132" s="201"/>
      <c r="HI132" s="201"/>
      <c r="HJ132" s="201"/>
      <c r="HK132" s="201"/>
      <c r="HL132" s="201"/>
      <c r="HM132" s="201"/>
      <c r="HN132" s="201"/>
      <c r="HO132" s="201"/>
      <c r="HP132" s="201"/>
      <c r="HQ132" s="201"/>
      <c r="HR132" s="201"/>
      <c r="HS132" s="201"/>
      <c r="HT132" s="201"/>
      <c r="HU132" s="201"/>
      <c r="HV132" s="201"/>
      <c r="HW132" s="201"/>
      <c r="HX132" s="201"/>
      <c r="HY132" s="201"/>
      <c r="HZ132" s="201"/>
      <c r="IA132" s="201"/>
      <c r="IB132" s="201"/>
      <c r="IC132" s="201"/>
      <c r="ID132" s="201"/>
      <c r="IE132" s="201"/>
      <c r="IF132" s="201"/>
      <c r="IG132" s="201"/>
      <c r="IH132" s="201"/>
      <c r="II132" s="201"/>
      <c r="IJ132" s="201"/>
      <c r="IK132" s="201"/>
      <c r="IL132" s="201"/>
      <c r="IM132" s="201"/>
      <c r="IN132" s="201"/>
      <c r="IO132" s="201"/>
      <c r="IP132" s="201"/>
      <c r="IQ132" s="201"/>
      <c r="IR132" s="201"/>
      <c r="IS132" s="201"/>
      <c r="IT132" s="201"/>
      <c r="IU132" s="201"/>
      <c r="IV132" s="201"/>
    </row>
    <row r="133" spans="1:256" ht="18">
      <c r="A133" s="206" t="s">
        <v>355</v>
      </c>
      <c r="B133" s="213">
        <v>99186.7</v>
      </c>
      <c r="C133" s="213">
        <v>114210.75</v>
      </c>
      <c r="D133" s="216"/>
      <c r="E133" s="217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  <c r="DP133" s="201"/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1"/>
      <c r="EF133" s="201"/>
      <c r="EG133" s="201"/>
      <c r="EH133" s="201"/>
      <c r="EI133" s="201"/>
      <c r="EJ133" s="201"/>
      <c r="EK133" s="201"/>
      <c r="EL133" s="201"/>
      <c r="EM133" s="201"/>
      <c r="EN133" s="201"/>
      <c r="EO133" s="201"/>
      <c r="EP133" s="201"/>
      <c r="EQ133" s="201"/>
      <c r="ER133" s="201"/>
      <c r="ES133" s="201"/>
      <c r="ET133" s="201"/>
      <c r="EU133" s="201"/>
      <c r="EV133" s="201"/>
      <c r="EW133" s="201"/>
      <c r="EX133" s="201"/>
      <c r="EY133" s="201"/>
      <c r="EZ133" s="201"/>
      <c r="FA133" s="201"/>
      <c r="FB133" s="201"/>
      <c r="FC133" s="201"/>
      <c r="FD133" s="201"/>
      <c r="FE133" s="201"/>
      <c r="FF133" s="201"/>
      <c r="FG133" s="201"/>
      <c r="FH133" s="201"/>
      <c r="FI133" s="201"/>
      <c r="FJ133" s="201"/>
      <c r="FK133" s="201"/>
      <c r="FL133" s="201"/>
      <c r="FM133" s="201"/>
      <c r="FN133" s="201"/>
      <c r="FO133" s="201"/>
      <c r="FP133" s="201"/>
      <c r="FQ133" s="201"/>
      <c r="FR133" s="201"/>
      <c r="FS133" s="201"/>
      <c r="FT133" s="201"/>
      <c r="FU133" s="201"/>
      <c r="FV133" s="201"/>
      <c r="FW133" s="201"/>
      <c r="FX133" s="201"/>
      <c r="FY133" s="201"/>
      <c r="FZ133" s="201"/>
      <c r="GA133" s="201"/>
      <c r="GB133" s="201"/>
      <c r="GC133" s="201"/>
      <c r="GD133" s="201"/>
      <c r="GE133" s="201"/>
      <c r="GF133" s="201"/>
      <c r="GG133" s="201"/>
      <c r="GH133" s="201"/>
      <c r="GI133" s="201"/>
      <c r="GJ133" s="201"/>
      <c r="GK133" s="201"/>
      <c r="GL133" s="201"/>
      <c r="GM133" s="201"/>
      <c r="GN133" s="201"/>
      <c r="GO133" s="201"/>
      <c r="GP133" s="201"/>
      <c r="GQ133" s="201"/>
      <c r="GR133" s="201"/>
      <c r="GS133" s="201"/>
      <c r="GT133" s="201"/>
      <c r="GU133" s="201"/>
      <c r="GV133" s="201"/>
      <c r="GW133" s="201"/>
      <c r="GX133" s="201"/>
      <c r="GY133" s="201"/>
      <c r="GZ133" s="201"/>
      <c r="HA133" s="201"/>
      <c r="HB133" s="201"/>
      <c r="HC133" s="201"/>
      <c r="HD133" s="201"/>
      <c r="HE133" s="201"/>
      <c r="HF133" s="201"/>
      <c r="HG133" s="201"/>
      <c r="HH133" s="201"/>
      <c r="HI133" s="201"/>
      <c r="HJ133" s="201"/>
      <c r="HK133" s="201"/>
      <c r="HL133" s="201"/>
      <c r="HM133" s="201"/>
      <c r="HN133" s="201"/>
      <c r="HO133" s="201"/>
      <c r="HP133" s="201"/>
      <c r="HQ133" s="201"/>
      <c r="HR133" s="201"/>
      <c r="HS133" s="201"/>
      <c r="HT133" s="201"/>
      <c r="HU133" s="201"/>
      <c r="HV133" s="201"/>
      <c r="HW133" s="201"/>
      <c r="HX133" s="201"/>
      <c r="HY133" s="201"/>
      <c r="HZ133" s="201"/>
      <c r="IA133" s="201"/>
      <c r="IB133" s="201"/>
      <c r="IC133" s="201"/>
      <c r="ID133" s="201"/>
      <c r="IE133" s="201"/>
      <c r="IF133" s="201"/>
      <c r="IG133" s="201"/>
      <c r="IH133" s="201"/>
      <c r="II133" s="201"/>
      <c r="IJ133" s="201"/>
      <c r="IK133" s="201"/>
      <c r="IL133" s="201"/>
      <c r="IM133" s="201"/>
      <c r="IN133" s="201"/>
      <c r="IO133" s="201"/>
      <c r="IP133" s="201"/>
      <c r="IQ133" s="201"/>
      <c r="IR133" s="201"/>
      <c r="IS133" s="201"/>
      <c r="IT133" s="201"/>
      <c r="IU133" s="201"/>
      <c r="IV133" s="201"/>
    </row>
    <row r="134" spans="1:256" ht="18">
      <c r="A134" s="206" t="s">
        <v>356</v>
      </c>
      <c r="B134" s="213">
        <v>0</v>
      </c>
      <c r="C134" s="213">
        <v>0</v>
      </c>
      <c r="D134" s="216"/>
      <c r="E134" s="217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  <c r="DO134" s="201"/>
      <c r="DP134" s="201"/>
      <c r="DQ134" s="201"/>
      <c r="DR134" s="201"/>
      <c r="DS134" s="201"/>
      <c r="DT134" s="201"/>
      <c r="DU134" s="201"/>
      <c r="DV134" s="201"/>
      <c r="DW134" s="201"/>
      <c r="DX134" s="201"/>
      <c r="DY134" s="201"/>
      <c r="DZ134" s="201"/>
      <c r="EA134" s="201"/>
      <c r="EB134" s="201"/>
      <c r="EC134" s="201"/>
      <c r="ED134" s="201"/>
      <c r="EE134" s="201"/>
      <c r="EF134" s="201"/>
      <c r="EG134" s="201"/>
      <c r="EH134" s="201"/>
      <c r="EI134" s="201"/>
      <c r="EJ134" s="201"/>
      <c r="EK134" s="201"/>
      <c r="EL134" s="201"/>
      <c r="EM134" s="201"/>
      <c r="EN134" s="201"/>
      <c r="EO134" s="201"/>
      <c r="EP134" s="201"/>
      <c r="EQ134" s="201"/>
      <c r="ER134" s="201"/>
      <c r="ES134" s="201"/>
      <c r="ET134" s="201"/>
      <c r="EU134" s="201"/>
      <c r="EV134" s="201"/>
      <c r="EW134" s="201"/>
      <c r="EX134" s="201"/>
      <c r="EY134" s="201"/>
      <c r="EZ134" s="201"/>
      <c r="FA134" s="201"/>
      <c r="FB134" s="201"/>
      <c r="FC134" s="201"/>
      <c r="FD134" s="201"/>
      <c r="FE134" s="201"/>
      <c r="FF134" s="201"/>
      <c r="FG134" s="201"/>
      <c r="FH134" s="201"/>
      <c r="FI134" s="201"/>
      <c r="FJ134" s="201"/>
      <c r="FK134" s="201"/>
      <c r="FL134" s="201"/>
      <c r="FM134" s="201"/>
      <c r="FN134" s="201"/>
      <c r="FO134" s="201"/>
      <c r="FP134" s="201"/>
      <c r="FQ134" s="201"/>
      <c r="FR134" s="201"/>
      <c r="FS134" s="201"/>
      <c r="FT134" s="201"/>
      <c r="FU134" s="201"/>
      <c r="FV134" s="201"/>
      <c r="FW134" s="201"/>
      <c r="FX134" s="201"/>
      <c r="FY134" s="201"/>
      <c r="FZ134" s="201"/>
      <c r="GA134" s="201"/>
      <c r="GB134" s="201"/>
      <c r="GC134" s="201"/>
      <c r="GD134" s="201"/>
      <c r="GE134" s="201"/>
      <c r="GF134" s="201"/>
      <c r="GG134" s="201"/>
      <c r="GH134" s="201"/>
      <c r="GI134" s="201"/>
      <c r="GJ134" s="201"/>
      <c r="GK134" s="201"/>
      <c r="GL134" s="201"/>
      <c r="GM134" s="201"/>
      <c r="GN134" s="201"/>
      <c r="GO134" s="201"/>
      <c r="GP134" s="201"/>
      <c r="GQ134" s="201"/>
      <c r="GR134" s="201"/>
      <c r="GS134" s="201"/>
      <c r="GT134" s="201"/>
      <c r="GU134" s="201"/>
      <c r="GV134" s="201"/>
      <c r="GW134" s="201"/>
      <c r="GX134" s="201"/>
      <c r="GY134" s="201"/>
      <c r="GZ134" s="201"/>
      <c r="HA134" s="201"/>
      <c r="HB134" s="201"/>
      <c r="HC134" s="201"/>
      <c r="HD134" s="201"/>
      <c r="HE134" s="201"/>
      <c r="HF134" s="201"/>
      <c r="HG134" s="201"/>
      <c r="HH134" s="201"/>
      <c r="HI134" s="201"/>
      <c r="HJ134" s="201"/>
      <c r="HK134" s="201"/>
      <c r="HL134" s="201"/>
      <c r="HM134" s="201"/>
      <c r="HN134" s="201"/>
      <c r="HO134" s="201"/>
      <c r="HP134" s="201"/>
      <c r="HQ134" s="201"/>
      <c r="HR134" s="201"/>
      <c r="HS134" s="201"/>
      <c r="HT134" s="201"/>
      <c r="HU134" s="201"/>
      <c r="HV134" s="201"/>
      <c r="HW134" s="201"/>
      <c r="HX134" s="201"/>
      <c r="HY134" s="201"/>
      <c r="HZ134" s="201"/>
      <c r="IA134" s="201"/>
      <c r="IB134" s="201"/>
      <c r="IC134" s="201"/>
      <c r="ID134" s="201"/>
      <c r="IE134" s="201"/>
      <c r="IF134" s="201"/>
      <c r="IG134" s="201"/>
      <c r="IH134" s="201"/>
      <c r="II134" s="201"/>
      <c r="IJ134" s="201"/>
      <c r="IK134" s="201"/>
      <c r="IL134" s="201"/>
      <c r="IM134" s="201"/>
      <c r="IN134" s="201"/>
      <c r="IO134" s="201"/>
      <c r="IP134" s="201"/>
      <c r="IQ134" s="201"/>
      <c r="IR134" s="201"/>
      <c r="IS134" s="201"/>
      <c r="IT134" s="201"/>
      <c r="IU134" s="201"/>
      <c r="IV134" s="201"/>
    </row>
    <row r="135" spans="1:256" ht="18">
      <c r="A135" s="206" t="s">
        <v>357</v>
      </c>
      <c r="B135" s="213">
        <v>0</v>
      </c>
      <c r="C135" s="213">
        <v>0</v>
      </c>
      <c r="D135" s="216"/>
      <c r="E135" s="217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/>
      <c r="DO135" s="201"/>
      <c r="DP135" s="201"/>
      <c r="DQ135" s="201"/>
      <c r="DR135" s="201"/>
      <c r="DS135" s="201"/>
      <c r="DT135" s="201"/>
      <c r="DU135" s="201"/>
      <c r="DV135" s="201"/>
      <c r="DW135" s="201"/>
      <c r="DX135" s="201"/>
      <c r="DY135" s="201"/>
      <c r="DZ135" s="201"/>
      <c r="EA135" s="201"/>
      <c r="EB135" s="201"/>
      <c r="EC135" s="201"/>
      <c r="ED135" s="201"/>
      <c r="EE135" s="201"/>
      <c r="EF135" s="201"/>
      <c r="EG135" s="201"/>
      <c r="EH135" s="201"/>
      <c r="EI135" s="201"/>
      <c r="EJ135" s="201"/>
      <c r="EK135" s="201"/>
      <c r="EL135" s="201"/>
      <c r="EM135" s="201"/>
      <c r="EN135" s="201"/>
      <c r="EO135" s="201"/>
      <c r="EP135" s="201"/>
      <c r="EQ135" s="201"/>
      <c r="ER135" s="201"/>
      <c r="ES135" s="201"/>
      <c r="ET135" s="201"/>
      <c r="EU135" s="201"/>
      <c r="EV135" s="201"/>
      <c r="EW135" s="201"/>
      <c r="EX135" s="201"/>
      <c r="EY135" s="201"/>
      <c r="EZ135" s="201"/>
      <c r="FA135" s="201"/>
      <c r="FB135" s="201"/>
      <c r="FC135" s="201"/>
      <c r="FD135" s="201"/>
      <c r="FE135" s="201"/>
      <c r="FF135" s="201"/>
      <c r="FG135" s="201"/>
      <c r="FH135" s="201"/>
      <c r="FI135" s="201"/>
      <c r="FJ135" s="201"/>
      <c r="FK135" s="201"/>
      <c r="FL135" s="201"/>
      <c r="FM135" s="201"/>
      <c r="FN135" s="201"/>
      <c r="FO135" s="201"/>
      <c r="FP135" s="201"/>
      <c r="FQ135" s="201"/>
      <c r="FR135" s="201"/>
      <c r="FS135" s="201"/>
      <c r="FT135" s="201"/>
      <c r="FU135" s="201"/>
      <c r="FV135" s="201"/>
      <c r="FW135" s="201"/>
      <c r="FX135" s="201"/>
      <c r="FY135" s="201"/>
      <c r="FZ135" s="201"/>
      <c r="GA135" s="201"/>
      <c r="GB135" s="201"/>
      <c r="GC135" s="201"/>
      <c r="GD135" s="201"/>
      <c r="GE135" s="201"/>
      <c r="GF135" s="201"/>
      <c r="GG135" s="201"/>
      <c r="GH135" s="201"/>
      <c r="GI135" s="201"/>
      <c r="GJ135" s="201"/>
      <c r="GK135" s="201"/>
      <c r="GL135" s="201"/>
      <c r="GM135" s="201"/>
      <c r="GN135" s="201"/>
      <c r="GO135" s="201"/>
      <c r="GP135" s="201"/>
      <c r="GQ135" s="201"/>
      <c r="GR135" s="201"/>
      <c r="GS135" s="201"/>
      <c r="GT135" s="201"/>
      <c r="GU135" s="201"/>
      <c r="GV135" s="201"/>
      <c r="GW135" s="201"/>
      <c r="GX135" s="201"/>
      <c r="GY135" s="201"/>
      <c r="GZ135" s="201"/>
      <c r="HA135" s="201"/>
      <c r="HB135" s="201"/>
      <c r="HC135" s="201"/>
      <c r="HD135" s="201"/>
      <c r="HE135" s="201"/>
      <c r="HF135" s="201"/>
      <c r="HG135" s="201"/>
      <c r="HH135" s="201"/>
      <c r="HI135" s="201"/>
      <c r="HJ135" s="201"/>
      <c r="HK135" s="201"/>
      <c r="HL135" s="201"/>
      <c r="HM135" s="201"/>
      <c r="HN135" s="201"/>
      <c r="HO135" s="201"/>
      <c r="HP135" s="201"/>
      <c r="HQ135" s="201"/>
      <c r="HR135" s="201"/>
      <c r="HS135" s="201"/>
      <c r="HT135" s="201"/>
      <c r="HU135" s="201"/>
      <c r="HV135" s="201"/>
      <c r="HW135" s="201"/>
      <c r="HX135" s="201"/>
      <c r="HY135" s="201"/>
      <c r="HZ135" s="201"/>
      <c r="IA135" s="201"/>
      <c r="IB135" s="201"/>
      <c r="IC135" s="201"/>
      <c r="ID135" s="201"/>
      <c r="IE135" s="201"/>
      <c r="IF135" s="201"/>
      <c r="IG135" s="201"/>
      <c r="IH135" s="201"/>
      <c r="II135" s="201"/>
      <c r="IJ135" s="201"/>
      <c r="IK135" s="201"/>
      <c r="IL135" s="201"/>
      <c r="IM135" s="201"/>
      <c r="IN135" s="201"/>
      <c r="IO135" s="201"/>
      <c r="IP135" s="201"/>
      <c r="IQ135" s="201"/>
      <c r="IR135" s="201"/>
      <c r="IS135" s="201"/>
      <c r="IT135" s="201"/>
      <c r="IU135" s="201"/>
      <c r="IV135" s="201"/>
    </row>
    <row r="136" spans="1:256" ht="18">
      <c r="A136" s="206" t="s">
        <v>358</v>
      </c>
      <c r="B136" s="213">
        <v>0</v>
      </c>
      <c r="C136" s="213">
        <v>0</v>
      </c>
      <c r="D136" s="216"/>
      <c r="E136" s="217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1"/>
      <c r="CH136" s="201"/>
      <c r="CI136" s="201"/>
      <c r="CJ136" s="201"/>
      <c r="CK136" s="201"/>
      <c r="CL136" s="201"/>
      <c r="CM136" s="201"/>
      <c r="CN136" s="201"/>
      <c r="CO136" s="201"/>
      <c r="CP136" s="201"/>
      <c r="CQ136" s="201"/>
      <c r="CR136" s="201"/>
      <c r="CS136" s="201"/>
      <c r="CT136" s="201"/>
      <c r="CU136" s="201"/>
      <c r="CV136" s="201"/>
      <c r="CW136" s="201"/>
      <c r="CX136" s="201"/>
      <c r="CY136" s="201"/>
      <c r="CZ136" s="201"/>
      <c r="DA136" s="201"/>
      <c r="DB136" s="201"/>
      <c r="DC136" s="201"/>
      <c r="DD136" s="201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  <c r="DO136" s="201"/>
      <c r="DP136" s="201"/>
      <c r="DQ136" s="201"/>
      <c r="DR136" s="201"/>
      <c r="DS136" s="201"/>
      <c r="DT136" s="201"/>
      <c r="DU136" s="201"/>
      <c r="DV136" s="201"/>
      <c r="DW136" s="201"/>
      <c r="DX136" s="201"/>
      <c r="DY136" s="201"/>
      <c r="DZ136" s="201"/>
      <c r="EA136" s="201"/>
      <c r="EB136" s="201"/>
      <c r="EC136" s="201"/>
      <c r="ED136" s="201"/>
      <c r="EE136" s="201"/>
      <c r="EF136" s="201"/>
      <c r="EG136" s="201"/>
      <c r="EH136" s="201"/>
      <c r="EI136" s="201"/>
      <c r="EJ136" s="201"/>
      <c r="EK136" s="201"/>
      <c r="EL136" s="201"/>
      <c r="EM136" s="201"/>
      <c r="EN136" s="201"/>
      <c r="EO136" s="201"/>
      <c r="EP136" s="201"/>
      <c r="EQ136" s="201"/>
      <c r="ER136" s="201"/>
      <c r="ES136" s="201"/>
      <c r="ET136" s="201"/>
      <c r="EU136" s="201"/>
      <c r="EV136" s="201"/>
      <c r="EW136" s="201"/>
      <c r="EX136" s="201"/>
      <c r="EY136" s="201"/>
      <c r="EZ136" s="201"/>
      <c r="FA136" s="201"/>
      <c r="FB136" s="201"/>
      <c r="FC136" s="201"/>
      <c r="FD136" s="201"/>
      <c r="FE136" s="201"/>
      <c r="FF136" s="201"/>
      <c r="FG136" s="201"/>
      <c r="FH136" s="201"/>
      <c r="FI136" s="201"/>
      <c r="FJ136" s="201"/>
      <c r="FK136" s="201"/>
      <c r="FL136" s="201"/>
      <c r="FM136" s="201"/>
      <c r="FN136" s="201"/>
      <c r="FO136" s="201"/>
      <c r="FP136" s="201"/>
      <c r="FQ136" s="201"/>
      <c r="FR136" s="201"/>
      <c r="FS136" s="201"/>
      <c r="FT136" s="201"/>
      <c r="FU136" s="201"/>
      <c r="FV136" s="201"/>
      <c r="FW136" s="201"/>
      <c r="FX136" s="201"/>
      <c r="FY136" s="201"/>
      <c r="FZ136" s="201"/>
      <c r="GA136" s="201"/>
      <c r="GB136" s="201"/>
      <c r="GC136" s="201"/>
      <c r="GD136" s="201"/>
      <c r="GE136" s="201"/>
      <c r="GF136" s="201"/>
      <c r="GG136" s="201"/>
      <c r="GH136" s="201"/>
      <c r="GI136" s="201"/>
      <c r="GJ136" s="201"/>
      <c r="GK136" s="201"/>
      <c r="GL136" s="201"/>
      <c r="GM136" s="201"/>
      <c r="GN136" s="201"/>
      <c r="GO136" s="201"/>
      <c r="GP136" s="201"/>
      <c r="GQ136" s="201"/>
      <c r="GR136" s="201"/>
      <c r="GS136" s="201"/>
      <c r="GT136" s="201"/>
      <c r="GU136" s="201"/>
      <c r="GV136" s="201"/>
      <c r="GW136" s="201"/>
      <c r="GX136" s="201"/>
      <c r="GY136" s="201"/>
      <c r="GZ136" s="201"/>
      <c r="HA136" s="201"/>
      <c r="HB136" s="201"/>
      <c r="HC136" s="201"/>
      <c r="HD136" s="201"/>
      <c r="HE136" s="201"/>
      <c r="HF136" s="201"/>
      <c r="HG136" s="201"/>
      <c r="HH136" s="201"/>
      <c r="HI136" s="201"/>
      <c r="HJ136" s="201"/>
      <c r="HK136" s="201"/>
      <c r="HL136" s="201"/>
      <c r="HM136" s="201"/>
      <c r="HN136" s="201"/>
      <c r="HO136" s="201"/>
      <c r="HP136" s="201"/>
      <c r="HQ136" s="201"/>
      <c r="HR136" s="201"/>
      <c r="HS136" s="201"/>
      <c r="HT136" s="201"/>
      <c r="HU136" s="201"/>
      <c r="HV136" s="201"/>
      <c r="HW136" s="201"/>
      <c r="HX136" s="201"/>
      <c r="HY136" s="201"/>
      <c r="HZ136" s="201"/>
      <c r="IA136" s="201"/>
      <c r="IB136" s="201"/>
      <c r="IC136" s="201"/>
      <c r="ID136" s="201"/>
      <c r="IE136" s="201"/>
      <c r="IF136" s="201"/>
      <c r="IG136" s="201"/>
      <c r="IH136" s="201"/>
      <c r="II136" s="201"/>
      <c r="IJ136" s="201"/>
      <c r="IK136" s="201"/>
      <c r="IL136" s="201"/>
      <c r="IM136" s="201"/>
      <c r="IN136" s="201"/>
      <c r="IO136" s="201"/>
      <c r="IP136" s="201"/>
      <c r="IQ136" s="201"/>
      <c r="IR136" s="201"/>
      <c r="IS136" s="201"/>
      <c r="IT136" s="201"/>
      <c r="IU136" s="201"/>
      <c r="IV136" s="201"/>
    </row>
    <row r="137" spans="1:256" ht="18">
      <c r="A137" s="206" t="s">
        <v>359</v>
      </c>
      <c r="B137" s="213">
        <v>1.23</v>
      </c>
      <c r="C137" s="213">
        <v>0</v>
      </c>
      <c r="D137" s="216"/>
      <c r="E137" s="217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1"/>
      <c r="CH137" s="201"/>
      <c r="CI137" s="201"/>
      <c r="CJ137" s="201"/>
      <c r="CK137" s="201"/>
      <c r="CL137" s="201"/>
      <c r="CM137" s="201"/>
      <c r="CN137" s="201"/>
      <c r="CO137" s="201"/>
      <c r="CP137" s="201"/>
      <c r="CQ137" s="201"/>
      <c r="CR137" s="201"/>
      <c r="CS137" s="201"/>
      <c r="CT137" s="201"/>
      <c r="CU137" s="201"/>
      <c r="CV137" s="201"/>
      <c r="CW137" s="201"/>
      <c r="CX137" s="201"/>
      <c r="CY137" s="201"/>
      <c r="CZ137" s="201"/>
      <c r="DA137" s="201"/>
      <c r="DB137" s="201"/>
      <c r="DC137" s="201"/>
      <c r="DD137" s="201"/>
      <c r="DE137" s="201"/>
      <c r="DF137" s="201"/>
      <c r="DG137" s="201"/>
      <c r="DH137" s="201"/>
      <c r="DI137" s="201"/>
      <c r="DJ137" s="201"/>
      <c r="DK137" s="201"/>
      <c r="DL137" s="201"/>
      <c r="DM137" s="201"/>
      <c r="DN137" s="201"/>
      <c r="DO137" s="201"/>
      <c r="DP137" s="201"/>
      <c r="DQ137" s="201"/>
      <c r="DR137" s="201"/>
      <c r="DS137" s="201"/>
      <c r="DT137" s="201"/>
      <c r="DU137" s="201"/>
      <c r="DV137" s="201"/>
      <c r="DW137" s="201"/>
      <c r="DX137" s="201"/>
      <c r="DY137" s="201"/>
      <c r="DZ137" s="201"/>
      <c r="EA137" s="201"/>
      <c r="EB137" s="201"/>
      <c r="EC137" s="201"/>
      <c r="ED137" s="201"/>
      <c r="EE137" s="201"/>
      <c r="EF137" s="201"/>
      <c r="EG137" s="201"/>
      <c r="EH137" s="201"/>
      <c r="EI137" s="201"/>
      <c r="EJ137" s="201"/>
      <c r="EK137" s="201"/>
      <c r="EL137" s="201"/>
      <c r="EM137" s="201"/>
      <c r="EN137" s="201"/>
      <c r="EO137" s="201"/>
      <c r="EP137" s="201"/>
      <c r="EQ137" s="201"/>
      <c r="ER137" s="201"/>
      <c r="ES137" s="201"/>
      <c r="ET137" s="201"/>
      <c r="EU137" s="201"/>
      <c r="EV137" s="201"/>
      <c r="EW137" s="201"/>
      <c r="EX137" s="201"/>
      <c r="EY137" s="201"/>
      <c r="EZ137" s="201"/>
      <c r="FA137" s="201"/>
      <c r="FB137" s="201"/>
      <c r="FC137" s="201"/>
      <c r="FD137" s="201"/>
      <c r="FE137" s="201"/>
      <c r="FF137" s="201"/>
      <c r="FG137" s="201"/>
      <c r="FH137" s="201"/>
      <c r="FI137" s="201"/>
      <c r="FJ137" s="201"/>
      <c r="FK137" s="201"/>
      <c r="FL137" s="201"/>
      <c r="FM137" s="201"/>
      <c r="FN137" s="201"/>
      <c r="FO137" s="201"/>
      <c r="FP137" s="201"/>
      <c r="FQ137" s="201"/>
      <c r="FR137" s="201"/>
      <c r="FS137" s="201"/>
      <c r="FT137" s="201"/>
      <c r="FU137" s="201"/>
      <c r="FV137" s="201"/>
      <c r="FW137" s="201"/>
      <c r="FX137" s="201"/>
      <c r="FY137" s="201"/>
      <c r="FZ137" s="201"/>
      <c r="GA137" s="201"/>
      <c r="GB137" s="201"/>
      <c r="GC137" s="201"/>
      <c r="GD137" s="201"/>
      <c r="GE137" s="201"/>
      <c r="GF137" s="201"/>
      <c r="GG137" s="201"/>
      <c r="GH137" s="201"/>
      <c r="GI137" s="201"/>
      <c r="GJ137" s="201"/>
      <c r="GK137" s="201"/>
      <c r="GL137" s="201"/>
      <c r="GM137" s="201"/>
      <c r="GN137" s="201"/>
      <c r="GO137" s="201"/>
      <c r="GP137" s="201"/>
      <c r="GQ137" s="201"/>
      <c r="GR137" s="201"/>
      <c r="GS137" s="201"/>
      <c r="GT137" s="201"/>
      <c r="GU137" s="201"/>
      <c r="GV137" s="201"/>
      <c r="GW137" s="201"/>
      <c r="GX137" s="201"/>
      <c r="GY137" s="201"/>
      <c r="GZ137" s="201"/>
      <c r="HA137" s="201"/>
      <c r="HB137" s="201"/>
      <c r="HC137" s="201"/>
      <c r="HD137" s="201"/>
      <c r="HE137" s="201"/>
      <c r="HF137" s="201"/>
      <c r="HG137" s="201"/>
      <c r="HH137" s="201"/>
      <c r="HI137" s="201"/>
      <c r="HJ137" s="201"/>
      <c r="HK137" s="201"/>
      <c r="HL137" s="201"/>
      <c r="HM137" s="201"/>
      <c r="HN137" s="201"/>
      <c r="HO137" s="201"/>
      <c r="HP137" s="201"/>
      <c r="HQ137" s="201"/>
      <c r="HR137" s="201"/>
      <c r="HS137" s="201"/>
      <c r="HT137" s="201"/>
      <c r="HU137" s="201"/>
      <c r="HV137" s="201"/>
      <c r="HW137" s="201"/>
      <c r="HX137" s="201"/>
      <c r="HY137" s="201"/>
      <c r="HZ137" s="201"/>
      <c r="IA137" s="201"/>
      <c r="IB137" s="201"/>
      <c r="IC137" s="201"/>
      <c r="ID137" s="201"/>
      <c r="IE137" s="201"/>
      <c r="IF137" s="201"/>
      <c r="IG137" s="201"/>
      <c r="IH137" s="201"/>
      <c r="II137" s="201"/>
      <c r="IJ137" s="201"/>
      <c r="IK137" s="201"/>
      <c r="IL137" s="201"/>
      <c r="IM137" s="201"/>
      <c r="IN137" s="201"/>
      <c r="IO137" s="201"/>
      <c r="IP137" s="201"/>
      <c r="IQ137" s="201"/>
      <c r="IR137" s="201"/>
      <c r="IS137" s="201"/>
      <c r="IT137" s="201"/>
      <c r="IU137" s="201"/>
      <c r="IV137" s="201"/>
    </row>
    <row r="138" spans="1:256" ht="18">
      <c r="A138" s="206" t="s">
        <v>360</v>
      </c>
      <c r="B138" s="213">
        <v>113276922.66</v>
      </c>
      <c r="C138" s="213">
        <v>116752177.14</v>
      </c>
      <c r="D138" s="216"/>
      <c r="E138" s="217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  <c r="BZ138" s="201"/>
      <c r="CA138" s="201"/>
      <c r="CB138" s="201"/>
      <c r="CC138" s="201"/>
      <c r="CD138" s="201"/>
      <c r="CE138" s="201"/>
      <c r="CF138" s="201"/>
      <c r="CG138" s="201"/>
      <c r="CH138" s="201"/>
      <c r="CI138" s="201"/>
      <c r="CJ138" s="201"/>
      <c r="CK138" s="201"/>
      <c r="CL138" s="201"/>
      <c r="CM138" s="201"/>
      <c r="CN138" s="201"/>
      <c r="CO138" s="201"/>
      <c r="CP138" s="201"/>
      <c r="CQ138" s="201"/>
      <c r="CR138" s="201"/>
      <c r="CS138" s="201"/>
      <c r="CT138" s="201"/>
      <c r="CU138" s="201"/>
      <c r="CV138" s="201"/>
      <c r="CW138" s="201"/>
      <c r="CX138" s="201"/>
      <c r="CY138" s="201"/>
      <c r="CZ138" s="201"/>
      <c r="DA138" s="201"/>
      <c r="DB138" s="201"/>
      <c r="DC138" s="201"/>
      <c r="DD138" s="201"/>
      <c r="DE138" s="201"/>
      <c r="DF138" s="201"/>
      <c r="DG138" s="201"/>
      <c r="DH138" s="201"/>
      <c r="DI138" s="201"/>
      <c r="DJ138" s="201"/>
      <c r="DK138" s="201"/>
      <c r="DL138" s="201"/>
      <c r="DM138" s="201"/>
      <c r="DN138" s="201"/>
      <c r="DO138" s="201"/>
      <c r="DP138" s="201"/>
      <c r="DQ138" s="201"/>
      <c r="DR138" s="201"/>
      <c r="DS138" s="201"/>
      <c r="DT138" s="201"/>
      <c r="DU138" s="201"/>
      <c r="DV138" s="201"/>
      <c r="DW138" s="201"/>
      <c r="DX138" s="201"/>
      <c r="DY138" s="201"/>
      <c r="DZ138" s="201"/>
      <c r="EA138" s="201"/>
      <c r="EB138" s="201"/>
      <c r="EC138" s="201"/>
      <c r="ED138" s="201"/>
      <c r="EE138" s="201"/>
      <c r="EF138" s="201"/>
      <c r="EG138" s="201"/>
      <c r="EH138" s="201"/>
      <c r="EI138" s="201"/>
      <c r="EJ138" s="201"/>
      <c r="EK138" s="201"/>
      <c r="EL138" s="201"/>
      <c r="EM138" s="201"/>
      <c r="EN138" s="201"/>
      <c r="EO138" s="201"/>
      <c r="EP138" s="201"/>
      <c r="EQ138" s="201"/>
      <c r="ER138" s="201"/>
      <c r="ES138" s="201"/>
      <c r="ET138" s="201"/>
      <c r="EU138" s="201"/>
      <c r="EV138" s="201"/>
      <c r="EW138" s="201"/>
      <c r="EX138" s="201"/>
      <c r="EY138" s="201"/>
      <c r="EZ138" s="201"/>
      <c r="FA138" s="201"/>
      <c r="FB138" s="201"/>
      <c r="FC138" s="201"/>
      <c r="FD138" s="201"/>
      <c r="FE138" s="201"/>
      <c r="FF138" s="201"/>
      <c r="FG138" s="201"/>
      <c r="FH138" s="201"/>
      <c r="FI138" s="201"/>
      <c r="FJ138" s="201"/>
      <c r="FK138" s="201"/>
      <c r="FL138" s="201"/>
      <c r="FM138" s="201"/>
      <c r="FN138" s="201"/>
      <c r="FO138" s="201"/>
      <c r="FP138" s="201"/>
      <c r="FQ138" s="201"/>
      <c r="FR138" s="201"/>
      <c r="FS138" s="201"/>
      <c r="FT138" s="201"/>
      <c r="FU138" s="201"/>
      <c r="FV138" s="201"/>
      <c r="FW138" s="201"/>
      <c r="FX138" s="201"/>
      <c r="FY138" s="201"/>
      <c r="FZ138" s="201"/>
      <c r="GA138" s="201"/>
      <c r="GB138" s="201"/>
      <c r="GC138" s="201"/>
      <c r="GD138" s="201"/>
      <c r="GE138" s="201"/>
      <c r="GF138" s="201"/>
      <c r="GG138" s="201"/>
      <c r="GH138" s="201"/>
      <c r="GI138" s="201"/>
      <c r="GJ138" s="201"/>
      <c r="GK138" s="201"/>
      <c r="GL138" s="201"/>
      <c r="GM138" s="201"/>
      <c r="GN138" s="201"/>
      <c r="GO138" s="201"/>
      <c r="GP138" s="201"/>
      <c r="GQ138" s="201"/>
      <c r="GR138" s="201"/>
      <c r="GS138" s="201"/>
      <c r="GT138" s="201"/>
      <c r="GU138" s="201"/>
      <c r="GV138" s="201"/>
      <c r="GW138" s="201"/>
      <c r="GX138" s="201"/>
      <c r="GY138" s="201"/>
      <c r="GZ138" s="201"/>
      <c r="HA138" s="201"/>
      <c r="HB138" s="201"/>
      <c r="HC138" s="201"/>
      <c r="HD138" s="201"/>
      <c r="HE138" s="201"/>
      <c r="HF138" s="201"/>
      <c r="HG138" s="201"/>
      <c r="HH138" s="201"/>
      <c r="HI138" s="201"/>
      <c r="HJ138" s="201"/>
      <c r="HK138" s="201"/>
      <c r="HL138" s="201"/>
      <c r="HM138" s="201"/>
      <c r="HN138" s="201"/>
      <c r="HO138" s="201"/>
      <c r="HP138" s="201"/>
      <c r="HQ138" s="201"/>
      <c r="HR138" s="201"/>
      <c r="HS138" s="201"/>
      <c r="HT138" s="201"/>
      <c r="HU138" s="201"/>
      <c r="HV138" s="201"/>
      <c r="HW138" s="201"/>
      <c r="HX138" s="201"/>
      <c r="HY138" s="201"/>
      <c r="HZ138" s="201"/>
      <c r="IA138" s="201"/>
      <c r="IB138" s="201"/>
      <c r="IC138" s="201"/>
      <c r="ID138" s="201"/>
      <c r="IE138" s="201"/>
      <c r="IF138" s="201"/>
      <c r="IG138" s="201"/>
      <c r="IH138" s="201"/>
      <c r="II138" s="201"/>
      <c r="IJ138" s="201"/>
      <c r="IK138" s="201"/>
      <c r="IL138" s="201"/>
      <c r="IM138" s="201"/>
      <c r="IN138" s="201"/>
      <c r="IO138" s="201"/>
      <c r="IP138" s="201"/>
      <c r="IQ138" s="201"/>
      <c r="IR138" s="201"/>
      <c r="IS138" s="201"/>
      <c r="IT138" s="201"/>
      <c r="IU138" s="201"/>
      <c r="IV138" s="201"/>
    </row>
    <row r="139" spans="1:256" ht="18">
      <c r="A139" s="206" t="s">
        <v>361</v>
      </c>
      <c r="B139" s="213">
        <v>4055643.25</v>
      </c>
      <c r="C139" s="213">
        <v>4055844.23</v>
      </c>
      <c r="D139" s="216"/>
      <c r="E139" s="217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201"/>
      <c r="CA139" s="201"/>
      <c r="CB139" s="201"/>
      <c r="CC139" s="201"/>
      <c r="CD139" s="201"/>
      <c r="CE139" s="201"/>
      <c r="CF139" s="201"/>
      <c r="CG139" s="201"/>
      <c r="CH139" s="201"/>
      <c r="CI139" s="201"/>
      <c r="CJ139" s="201"/>
      <c r="CK139" s="201"/>
      <c r="CL139" s="201"/>
      <c r="CM139" s="201"/>
      <c r="CN139" s="201"/>
      <c r="CO139" s="201"/>
      <c r="CP139" s="201"/>
      <c r="CQ139" s="201"/>
      <c r="CR139" s="201"/>
      <c r="CS139" s="201"/>
      <c r="CT139" s="201"/>
      <c r="CU139" s="201"/>
      <c r="CV139" s="201"/>
      <c r="CW139" s="201"/>
      <c r="CX139" s="201"/>
      <c r="CY139" s="201"/>
      <c r="CZ139" s="201"/>
      <c r="DA139" s="201"/>
      <c r="DB139" s="201"/>
      <c r="DC139" s="201"/>
      <c r="DD139" s="201"/>
      <c r="DE139" s="201"/>
      <c r="DF139" s="201"/>
      <c r="DG139" s="201"/>
      <c r="DH139" s="201"/>
      <c r="DI139" s="201"/>
      <c r="DJ139" s="201"/>
      <c r="DK139" s="201"/>
      <c r="DL139" s="201"/>
      <c r="DM139" s="201"/>
      <c r="DN139" s="201"/>
      <c r="DO139" s="201"/>
      <c r="DP139" s="201"/>
      <c r="DQ139" s="201"/>
      <c r="DR139" s="201"/>
      <c r="DS139" s="201"/>
      <c r="DT139" s="201"/>
      <c r="DU139" s="201"/>
      <c r="DV139" s="201"/>
      <c r="DW139" s="201"/>
      <c r="DX139" s="201"/>
      <c r="DY139" s="201"/>
      <c r="DZ139" s="201"/>
      <c r="EA139" s="201"/>
      <c r="EB139" s="201"/>
      <c r="EC139" s="201"/>
      <c r="ED139" s="201"/>
      <c r="EE139" s="201"/>
      <c r="EF139" s="201"/>
      <c r="EG139" s="201"/>
      <c r="EH139" s="201"/>
      <c r="EI139" s="201"/>
      <c r="EJ139" s="201"/>
      <c r="EK139" s="201"/>
      <c r="EL139" s="201"/>
      <c r="EM139" s="201"/>
      <c r="EN139" s="201"/>
      <c r="EO139" s="201"/>
      <c r="EP139" s="201"/>
      <c r="EQ139" s="201"/>
      <c r="ER139" s="201"/>
      <c r="ES139" s="201"/>
      <c r="ET139" s="201"/>
      <c r="EU139" s="201"/>
      <c r="EV139" s="201"/>
      <c r="EW139" s="201"/>
      <c r="EX139" s="201"/>
      <c r="EY139" s="201"/>
      <c r="EZ139" s="201"/>
      <c r="FA139" s="201"/>
      <c r="FB139" s="201"/>
      <c r="FC139" s="201"/>
      <c r="FD139" s="201"/>
      <c r="FE139" s="201"/>
      <c r="FF139" s="201"/>
      <c r="FG139" s="201"/>
      <c r="FH139" s="201"/>
      <c r="FI139" s="201"/>
      <c r="FJ139" s="201"/>
      <c r="FK139" s="201"/>
      <c r="FL139" s="201"/>
      <c r="FM139" s="201"/>
      <c r="FN139" s="201"/>
      <c r="FO139" s="201"/>
      <c r="FP139" s="201"/>
      <c r="FQ139" s="201"/>
      <c r="FR139" s="201"/>
      <c r="FS139" s="201"/>
      <c r="FT139" s="201"/>
      <c r="FU139" s="201"/>
      <c r="FV139" s="201"/>
      <c r="FW139" s="201"/>
      <c r="FX139" s="201"/>
      <c r="FY139" s="201"/>
      <c r="FZ139" s="201"/>
      <c r="GA139" s="201"/>
      <c r="GB139" s="201"/>
      <c r="GC139" s="201"/>
      <c r="GD139" s="201"/>
      <c r="GE139" s="201"/>
      <c r="GF139" s="201"/>
      <c r="GG139" s="201"/>
      <c r="GH139" s="201"/>
      <c r="GI139" s="201"/>
      <c r="GJ139" s="201"/>
      <c r="GK139" s="201"/>
      <c r="GL139" s="201"/>
      <c r="GM139" s="201"/>
      <c r="GN139" s="201"/>
      <c r="GO139" s="201"/>
      <c r="GP139" s="201"/>
      <c r="GQ139" s="201"/>
      <c r="GR139" s="201"/>
      <c r="GS139" s="201"/>
      <c r="GT139" s="201"/>
      <c r="GU139" s="201"/>
      <c r="GV139" s="201"/>
      <c r="GW139" s="201"/>
      <c r="GX139" s="201"/>
      <c r="GY139" s="201"/>
      <c r="GZ139" s="201"/>
      <c r="HA139" s="201"/>
      <c r="HB139" s="201"/>
      <c r="HC139" s="201"/>
      <c r="HD139" s="201"/>
      <c r="HE139" s="201"/>
      <c r="HF139" s="201"/>
      <c r="HG139" s="201"/>
      <c r="HH139" s="201"/>
      <c r="HI139" s="201"/>
      <c r="HJ139" s="201"/>
      <c r="HK139" s="201"/>
      <c r="HL139" s="201"/>
      <c r="HM139" s="201"/>
      <c r="HN139" s="201"/>
      <c r="HO139" s="201"/>
      <c r="HP139" s="201"/>
      <c r="HQ139" s="201"/>
      <c r="HR139" s="201"/>
      <c r="HS139" s="201"/>
      <c r="HT139" s="201"/>
      <c r="HU139" s="201"/>
      <c r="HV139" s="201"/>
      <c r="HW139" s="201"/>
      <c r="HX139" s="201"/>
      <c r="HY139" s="201"/>
      <c r="HZ139" s="201"/>
      <c r="IA139" s="201"/>
      <c r="IB139" s="201"/>
      <c r="IC139" s="201"/>
      <c r="ID139" s="201"/>
      <c r="IE139" s="201"/>
      <c r="IF139" s="201"/>
      <c r="IG139" s="201"/>
      <c r="IH139" s="201"/>
      <c r="II139" s="201"/>
      <c r="IJ139" s="201"/>
      <c r="IK139" s="201"/>
      <c r="IL139" s="201"/>
      <c r="IM139" s="201"/>
      <c r="IN139" s="201"/>
      <c r="IO139" s="201"/>
      <c r="IP139" s="201"/>
      <c r="IQ139" s="201"/>
      <c r="IR139" s="201"/>
      <c r="IS139" s="201"/>
      <c r="IT139" s="201"/>
      <c r="IU139" s="201"/>
      <c r="IV139" s="201"/>
    </row>
    <row r="140" spans="1:256" ht="18">
      <c r="A140" s="206" t="s">
        <v>362</v>
      </c>
      <c r="B140" s="213">
        <v>2596102.8</v>
      </c>
      <c r="C140" s="213">
        <v>2373421.16</v>
      </c>
      <c r="D140" s="216"/>
      <c r="E140" s="217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1"/>
      <c r="CH140" s="201"/>
      <c r="CI140" s="201"/>
      <c r="CJ140" s="201"/>
      <c r="CK140" s="201"/>
      <c r="CL140" s="201"/>
      <c r="CM140" s="201"/>
      <c r="CN140" s="201"/>
      <c r="CO140" s="201"/>
      <c r="CP140" s="201"/>
      <c r="CQ140" s="201"/>
      <c r="CR140" s="201"/>
      <c r="CS140" s="20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1"/>
      <c r="DI140" s="201"/>
      <c r="DJ140" s="201"/>
      <c r="DK140" s="201"/>
      <c r="DL140" s="201"/>
      <c r="DM140" s="201"/>
      <c r="DN140" s="201"/>
      <c r="DO140" s="201"/>
      <c r="DP140" s="201"/>
      <c r="DQ140" s="201"/>
      <c r="DR140" s="201"/>
      <c r="DS140" s="201"/>
      <c r="DT140" s="201"/>
      <c r="DU140" s="201"/>
      <c r="DV140" s="201"/>
      <c r="DW140" s="201"/>
      <c r="DX140" s="201"/>
      <c r="DY140" s="201"/>
      <c r="DZ140" s="201"/>
      <c r="EA140" s="201"/>
      <c r="EB140" s="201"/>
      <c r="EC140" s="201"/>
      <c r="ED140" s="201"/>
      <c r="EE140" s="201"/>
      <c r="EF140" s="201"/>
      <c r="EG140" s="201"/>
      <c r="EH140" s="201"/>
      <c r="EI140" s="201"/>
      <c r="EJ140" s="201"/>
      <c r="EK140" s="201"/>
      <c r="EL140" s="201"/>
      <c r="EM140" s="201"/>
      <c r="EN140" s="201"/>
      <c r="EO140" s="201"/>
      <c r="EP140" s="201"/>
      <c r="EQ140" s="201"/>
      <c r="ER140" s="201"/>
      <c r="ES140" s="201"/>
      <c r="ET140" s="201"/>
      <c r="EU140" s="201"/>
      <c r="EV140" s="201"/>
      <c r="EW140" s="201"/>
      <c r="EX140" s="201"/>
      <c r="EY140" s="201"/>
      <c r="EZ140" s="201"/>
      <c r="FA140" s="201"/>
      <c r="FB140" s="201"/>
      <c r="FC140" s="201"/>
      <c r="FD140" s="201"/>
      <c r="FE140" s="201"/>
      <c r="FF140" s="201"/>
      <c r="FG140" s="201"/>
      <c r="FH140" s="201"/>
      <c r="FI140" s="201"/>
      <c r="FJ140" s="201"/>
      <c r="FK140" s="201"/>
      <c r="FL140" s="201"/>
      <c r="FM140" s="201"/>
      <c r="FN140" s="201"/>
      <c r="FO140" s="201"/>
      <c r="FP140" s="201"/>
      <c r="FQ140" s="201"/>
      <c r="FR140" s="201"/>
      <c r="FS140" s="201"/>
      <c r="FT140" s="201"/>
      <c r="FU140" s="201"/>
      <c r="FV140" s="201"/>
      <c r="FW140" s="201"/>
      <c r="FX140" s="201"/>
      <c r="FY140" s="201"/>
      <c r="FZ140" s="201"/>
      <c r="GA140" s="201"/>
      <c r="GB140" s="201"/>
      <c r="GC140" s="201"/>
      <c r="GD140" s="201"/>
      <c r="GE140" s="201"/>
      <c r="GF140" s="201"/>
      <c r="GG140" s="201"/>
      <c r="GH140" s="201"/>
      <c r="GI140" s="201"/>
      <c r="GJ140" s="201"/>
      <c r="GK140" s="201"/>
      <c r="GL140" s="201"/>
      <c r="GM140" s="201"/>
      <c r="GN140" s="201"/>
      <c r="GO140" s="201"/>
      <c r="GP140" s="201"/>
      <c r="GQ140" s="201"/>
      <c r="GR140" s="201"/>
      <c r="GS140" s="201"/>
      <c r="GT140" s="201"/>
      <c r="GU140" s="201"/>
      <c r="GV140" s="201"/>
      <c r="GW140" s="201"/>
      <c r="GX140" s="201"/>
      <c r="GY140" s="201"/>
      <c r="GZ140" s="201"/>
      <c r="HA140" s="201"/>
      <c r="HB140" s="201"/>
      <c r="HC140" s="201"/>
      <c r="HD140" s="201"/>
      <c r="HE140" s="201"/>
      <c r="HF140" s="201"/>
      <c r="HG140" s="201"/>
      <c r="HH140" s="201"/>
      <c r="HI140" s="201"/>
      <c r="HJ140" s="201"/>
      <c r="HK140" s="201"/>
      <c r="HL140" s="201"/>
      <c r="HM140" s="201"/>
      <c r="HN140" s="201"/>
      <c r="HO140" s="201"/>
      <c r="HP140" s="201"/>
      <c r="HQ140" s="201"/>
      <c r="HR140" s="201"/>
      <c r="HS140" s="201"/>
      <c r="HT140" s="201"/>
      <c r="HU140" s="201"/>
      <c r="HV140" s="201"/>
      <c r="HW140" s="201"/>
      <c r="HX140" s="201"/>
      <c r="HY140" s="201"/>
      <c r="HZ140" s="201"/>
      <c r="IA140" s="201"/>
      <c r="IB140" s="201"/>
      <c r="IC140" s="201"/>
      <c r="ID140" s="201"/>
      <c r="IE140" s="201"/>
      <c r="IF140" s="201"/>
      <c r="IG140" s="201"/>
      <c r="IH140" s="201"/>
      <c r="II140" s="201"/>
      <c r="IJ140" s="201"/>
      <c r="IK140" s="201"/>
      <c r="IL140" s="201"/>
      <c r="IM140" s="201"/>
      <c r="IN140" s="201"/>
      <c r="IO140" s="201"/>
      <c r="IP140" s="201"/>
      <c r="IQ140" s="201"/>
      <c r="IR140" s="201"/>
      <c r="IS140" s="201"/>
      <c r="IT140" s="201"/>
      <c r="IU140" s="201"/>
      <c r="IV140" s="201"/>
    </row>
    <row r="141" spans="1:256" ht="18">
      <c r="A141" s="206" t="s">
        <v>363</v>
      </c>
      <c r="B141" s="213">
        <v>480.12</v>
      </c>
      <c r="C141" s="213">
        <v>260</v>
      </c>
      <c r="D141" s="216"/>
      <c r="E141" s="217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1"/>
      <c r="DI141" s="201"/>
      <c r="DJ141" s="201"/>
      <c r="DK141" s="201"/>
      <c r="DL141" s="201"/>
      <c r="DM141" s="201"/>
      <c r="DN141" s="201"/>
      <c r="DO141" s="201"/>
      <c r="DP141" s="201"/>
      <c r="DQ141" s="201"/>
      <c r="DR141" s="201"/>
      <c r="DS141" s="201"/>
      <c r="DT141" s="201"/>
      <c r="DU141" s="201"/>
      <c r="DV141" s="201"/>
      <c r="DW141" s="201"/>
      <c r="DX141" s="201"/>
      <c r="DY141" s="201"/>
      <c r="DZ141" s="201"/>
      <c r="EA141" s="201"/>
      <c r="EB141" s="201"/>
      <c r="EC141" s="201"/>
      <c r="ED141" s="201"/>
      <c r="EE141" s="201"/>
      <c r="EF141" s="201"/>
      <c r="EG141" s="201"/>
      <c r="EH141" s="201"/>
      <c r="EI141" s="201"/>
      <c r="EJ141" s="201"/>
      <c r="EK141" s="201"/>
      <c r="EL141" s="201"/>
      <c r="EM141" s="201"/>
      <c r="EN141" s="201"/>
      <c r="EO141" s="201"/>
      <c r="EP141" s="201"/>
      <c r="EQ141" s="201"/>
      <c r="ER141" s="201"/>
      <c r="ES141" s="201"/>
      <c r="ET141" s="201"/>
      <c r="EU141" s="201"/>
      <c r="EV141" s="201"/>
      <c r="EW141" s="201"/>
      <c r="EX141" s="201"/>
      <c r="EY141" s="201"/>
      <c r="EZ141" s="201"/>
      <c r="FA141" s="201"/>
      <c r="FB141" s="201"/>
      <c r="FC141" s="201"/>
      <c r="FD141" s="201"/>
      <c r="FE141" s="201"/>
      <c r="FF141" s="201"/>
      <c r="FG141" s="201"/>
      <c r="FH141" s="201"/>
      <c r="FI141" s="201"/>
      <c r="FJ141" s="201"/>
      <c r="FK141" s="201"/>
      <c r="FL141" s="201"/>
      <c r="FM141" s="201"/>
      <c r="FN141" s="201"/>
      <c r="FO141" s="201"/>
      <c r="FP141" s="201"/>
      <c r="FQ141" s="201"/>
      <c r="FR141" s="201"/>
      <c r="FS141" s="201"/>
      <c r="FT141" s="201"/>
      <c r="FU141" s="201"/>
      <c r="FV141" s="201"/>
      <c r="FW141" s="201"/>
      <c r="FX141" s="201"/>
      <c r="FY141" s="201"/>
      <c r="FZ141" s="201"/>
      <c r="GA141" s="201"/>
      <c r="GB141" s="201"/>
      <c r="GC141" s="201"/>
      <c r="GD141" s="201"/>
      <c r="GE141" s="201"/>
      <c r="GF141" s="201"/>
      <c r="GG141" s="201"/>
      <c r="GH141" s="201"/>
      <c r="GI141" s="201"/>
      <c r="GJ141" s="201"/>
      <c r="GK141" s="201"/>
      <c r="GL141" s="201"/>
      <c r="GM141" s="201"/>
      <c r="GN141" s="201"/>
      <c r="GO141" s="201"/>
      <c r="GP141" s="201"/>
      <c r="GQ141" s="201"/>
      <c r="GR141" s="201"/>
      <c r="GS141" s="201"/>
      <c r="GT141" s="201"/>
      <c r="GU141" s="201"/>
      <c r="GV141" s="201"/>
      <c r="GW141" s="201"/>
      <c r="GX141" s="201"/>
      <c r="GY141" s="201"/>
      <c r="GZ141" s="201"/>
      <c r="HA141" s="201"/>
      <c r="HB141" s="201"/>
      <c r="HC141" s="201"/>
      <c r="HD141" s="201"/>
      <c r="HE141" s="201"/>
      <c r="HF141" s="201"/>
      <c r="HG141" s="201"/>
      <c r="HH141" s="201"/>
      <c r="HI141" s="201"/>
      <c r="HJ141" s="201"/>
      <c r="HK141" s="201"/>
      <c r="HL141" s="201"/>
      <c r="HM141" s="201"/>
      <c r="HN141" s="201"/>
      <c r="HO141" s="201"/>
      <c r="HP141" s="201"/>
      <c r="HQ141" s="201"/>
      <c r="HR141" s="201"/>
      <c r="HS141" s="201"/>
      <c r="HT141" s="201"/>
      <c r="HU141" s="201"/>
      <c r="HV141" s="201"/>
      <c r="HW141" s="201"/>
      <c r="HX141" s="201"/>
      <c r="HY141" s="201"/>
      <c r="HZ141" s="201"/>
      <c r="IA141" s="201"/>
      <c r="IB141" s="201"/>
      <c r="IC141" s="201"/>
      <c r="ID141" s="201"/>
      <c r="IE141" s="201"/>
      <c r="IF141" s="201"/>
      <c r="IG141" s="201"/>
      <c r="IH141" s="201"/>
      <c r="II141" s="201"/>
      <c r="IJ141" s="201"/>
      <c r="IK141" s="201"/>
      <c r="IL141" s="201"/>
      <c r="IM141" s="201"/>
      <c r="IN141" s="201"/>
      <c r="IO141" s="201"/>
      <c r="IP141" s="201"/>
      <c r="IQ141" s="201"/>
      <c r="IR141" s="201"/>
      <c r="IS141" s="201"/>
      <c r="IT141" s="201"/>
      <c r="IU141" s="201"/>
      <c r="IV141" s="201"/>
    </row>
    <row r="142" spans="1:256" ht="18">
      <c r="A142" s="206" t="s">
        <v>364</v>
      </c>
      <c r="B142" s="213">
        <v>3464</v>
      </c>
      <c r="C142" s="213">
        <v>3645</v>
      </c>
      <c r="D142" s="216"/>
      <c r="E142" s="217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1"/>
      <c r="CO142" s="201"/>
      <c r="CP142" s="201"/>
      <c r="CQ142" s="201"/>
      <c r="CR142" s="201"/>
      <c r="CS142" s="201"/>
      <c r="CT142" s="201"/>
      <c r="CU142" s="201"/>
      <c r="CV142" s="201"/>
      <c r="CW142" s="201"/>
      <c r="CX142" s="201"/>
      <c r="CY142" s="201"/>
      <c r="CZ142" s="201"/>
      <c r="DA142" s="201"/>
      <c r="DB142" s="201"/>
      <c r="DC142" s="201"/>
      <c r="DD142" s="201"/>
      <c r="DE142" s="201"/>
      <c r="DF142" s="201"/>
      <c r="DG142" s="201"/>
      <c r="DH142" s="201"/>
      <c r="DI142" s="201"/>
      <c r="DJ142" s="201"/>
      <c r="DK142" s="201"/>
      <c r="DL142" s="201"/>
      <c r="DM142" s="201"/>
      <c r="DN142" s="201"/>
      <c r="DO142" s="201"/>
      <c r="DP142" s="201"/>
      <c r="DQ142" s="201"/>
      <c r="DR142" s="201"/>
      <c r="DS142" s="201"/>
      <c r="DT142" s="201"/>
      <c r="DU142" s="201"/>
      <c r="DV142" s="201"/>
      <c r="DW142" s="201"/>
      <c r="DX142" s="201"/>
      <c r="DY142" s="201"/>
      <c r="DZ142" s="201"/>
      <c r="EA142" s="201"/>
      <c r="EB142" s="201"/>
      <c r="EC142" s="201"/>
      <c r="ED142" s="201"/>
      <c r="EE142" s="201"/>
      <c r="EF142" s="201"/>
      <c r="EG142" s="201"/>
      <c r="EH142" s="201"/>
      <c r="EI142" s="201"/>
      <c r="EJ142" s="201"/>
      <c r="EK142" s="201"/>
      <c r="EL142" s="201"/>
      <c r="EM142" s="201"/>
      <c r="EN142" s="201"/>
      <c r="EO142" s="201"/>
      <c r="EP142" s="201"/>
      <c r="EQ142" s="201"/>
      <c r="ER142" s="201"/>
      <c r="ES142" s="201"/>
      <c r="ET142" s="201"/>
      <c r="EU142" s="201"/>
      <c r="EV142" s="201"/>
      <c r="EW142" s="201"/>
      <c r="EX142" s="201"/>
      <c r="EY142" s="201"/>
      <c r="EZ142" s="201"/>
      <c r="FA142" s="201"/>
      <c r="FB142" s="201"/>
      <c r="FC142" s="201"/>
      <c r="FD142" s="201"/>
      <c r="FE142" s="201"/>
      <c r="FF142" s="201"/>
      <c r="FG142" s="201"/>
      <c r="FH142" s="201"/>
      <c r="FI142" s="201"/>
      <c r="FJ142" s="201"/>
      <c r="FK142" s="201"/>
      <c r="FL142" s="201"/>
      <c r="FM142" s="201"/>
      <c r="FN142" s="201"/>
      <c r="FO142" s="201"/>
      <c r="FP142" s="201"/>
      <c r="FQ142" s="201"/>
      <c r="FR142" s="201"/>
      <c r="FS142" s="201"/>
      <c r="FT142" s="201"/>
      <c r="FU142" s="201"/>
      <c r="FV142" s="201"/>
      <c r="FW142" s="201"/>
      <c r="FX142" s="201"/>
      <c r="FY142" s="201"/>
      <c r="FZ142" s="201"/>
      <c r="GA142" s="201"/>
      <c r="GB142" s="201"/>
      <c r="GC142" s="201"/>
      <c r="GD142" s="201"/>
      <c r="GE142" s="201"/>
      <c r="GF142" s="201"/>
      <c r="GG142" s="201"/>
      <c r="GH142" s="201"/>
      <c r="GI142" s="201"/>
      <c r="GJ142" s="201"/>
      <c r="GK142" s="201"/>
      <c r="GL142" s="201"/>
      <c r="GM142" s="201"/>
      <c r="GN142" s="201"/>
      <c r="GO142" s="201"/>
      <c r="GP142" s="201"/>
      <c r="GQ142" s="201"/>
      <c r="GR142" s="201"/>
      <c r="GS142" s="201"/>
      <c r="GT142" s="201"/>
      <c r="GU142" s="201"/>
      <c r="GV142" s="201"/>
      <c r="GW142" s="201"/>
      <c r="GX142" s="201"/>
      <c r="GY142" s="201"/>
      <c r="GZ142" s="201"/>
      <c r="HA142" s="201"/>
      <c r="HB142" s="201"/>
      <c r="HC142" s="201"/>
      <c r="HD142" s="201"/>
      <c r="HE142" s="201"/>
      <c r="HF142" s="201"/>
      <c r="HG142" s="201"/>
      <c r="HH142" s="201"/>
      <c r="HI142" s="201"/>
      <c r="HJ142" s="201"/>
      <c r="HK142" s="201"/>
      <c r="HL142" s="201"/>
      <c r="HM142" s="201"/>
      <c r="HN142" s="201"/>
      <c r="HO142" s="201"/>
      <c r="HP142" s="201"/>
      <c r="HQ142" s="201"/>
      <c r="HR142" s="201"/>
      <c r="HS142" s="201"/>
      <c r="HT142" s="201"/>
      <c r="HU142" s="201"/>
      <c r="HV142" s="201"/>
      <c r="HW142" s="201"/>
      <c r="HX142" s="201"/>
      <c r="HY142" s="201"/>
      <c r="HZ142" s="201"/>
      <c r="IA142" s="201"/>
      <c r="IB142" s="201"/>
      <c r="IC142" s="201"/>
      <c r="ID142" s="201"/>
      <c r="IE142" s="201"/>
      <c r="IF142" s="201"/>
      <c r="IG142" s="201"/>
      <c r="IH142" s="201"/>
      <c r="II142" s="201"/>
      <c r="IJ142" s="201"/>
      <c r="IK142" s="201"/>
      <c r="IL142" s="201"/>
      <c r="IM142" s="201"/>
      <c r="IN142" s="201"/>
      <c r="IO142" s="201"/>
      <c r="IP142" s="201"/>
      <c r="IQ142" s="201"/>
      <c r="IR142" s="201"/>
      <c r="IS142" s="201"/>
      <c r="IT142" s="201"/>
      <c r="IU142" s="201"/>
      <c r="IV142" s="201"/>
    </row>
    <row r="143" spans="1:256" ht="18.75" thickBot="1">
      <c r="A143" s="209" t="s">
        <v>220</v>
      </c>
      <c r="B143" s="218">
        <f>SUM(B131:B142)</f>
        <v>133698432.35</v>
      </c>
      <c r="C143" s="218">
        <f>SUM(C131:C142)</f>
        <v>136672412.92</v>
      </c>
      <c r="D143" s="218">
        <f>C143-B143</f>
        <v>2973980.569999993</v>
      </c>
      <c r="E143" s="219">
        <f>D143/B143</f>
        <v>0.022243944956771164</v>
      </c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1"/>
      <c r="DZ143" s="201"/>
      <c r="EA143" s="201"/>
      <c r="EB143" s="201"/>
      <c r="EC143" s="201"/>
      <c r="ED143" s="201"/>
      <c r="EE143" s="201"/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1"/>
      <c r="GD143" s="201"/>
      <c r="GE143" s="201"/>
      <c r="GF143" s="201"/>
      <c r="GG143" s="201"/>
      <c r="GH143" s="201"/>
      <c r="GI143" s="201"/>
      <c r="GJ143" s="201"/>
      <c r="GK143" s="201"/>
      <c r="GL143" s="201"/>
      <c r="GM143" s="201"/>
      <c r="GN143" s="201"/>
      <c r="GO143" s="201"/>
      <c r="GP143" s="201"/>
      <c r="GQ143" s="201"/>
      <c r="GR143" s="201"/>
      <c r="GS143" s="201"/>
      <c r="GT143" s="201"/>
      <c r="GU143" s="201"/>
      <c r="GV143" s="201"/>
      <c r="GW143" s="201"/>
      <c r="GX143" s="201"/>
      <c r="GY143" s="201"/>
      <c r="GZ143" s="201"/>
      <c r="HA143" s="201"/>
      <c r="HB143" s="201"/>
      <c r="HC143" s="201"/>
      <c r="HD143" s="201"/>
      <c r="HE143" s="201"/>
      <c r="HF143" s="201"/>
      <c r="HG143" s="201"/>
      <c r="HH143" s="201"/>
      <c r="HI143" s="201"/>
      <c r="HJ143" s="201"/>
      <c r="HK143" s="201"/>
      <c r="HL143" s="201"/>
      <c r="HM143" s="201"/>
      <c r="HN143" s="201"/>
      <c r="HO143" s="201"/>
      <c r="HP143" s="201"/>
      <c r="HQ143" s="201"/>
      <c r="HR143" s="201"/>
      <c r="HS143" s="201"/>
      <c r="HT143" s="201"/>
      <c r="HU143" s="201"/>
      <c r="HV143" s="201"/>
      <c r="HW143" s="201"/>
      <c r="HX143" s="201"/>
      <c r="HY143" s="201"/>
      <c r="HZ143" s="201"/>
      <c r="IA143" s="201"/>
      <c r="IB143" s="201"/>
      <c r="IC143" s="201"/>
      <c r="ID143" s="201"/>
      <c r="IE143" s="201"/>
      <c r="IF143" s="201"/>
      <c r="IG143" s="201"/>
      <c r="IH143" s="201"/>
      <c r="II143" s="201"/>
      <c r="IJ143" s="201"/>
      <c r="IK143" s="201"/>
      <c r="IL143" s="201"/>
      <c r="IM143" s="201"/>
      <c r="IN143" s="201"/>
      <c r="IO143" s="201"/>
      <c r="IP143" s="201"/>
      <c r="IQ143" s="201"/>
      <c r="IR143" s="201"/>
      <c r="IS143" s="201"/>
      <c r="IT143" s="201"/>
      <c r="IU143" s="201"/>
      <c r="IV143" s="201"/>
    </row>
    <row r="144" spans="1:256" ht="18.75" thickTop="1">
      <c r="A144" s="205" t="s">
        <v>365</v>
      </c>
      <c r="B144" s="206"/>
      <c r="C144" s="206"/>
      <c r="D144" s="206"/>
      <c r="E144" s="207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1"/>
      <c r="CU144" s="201"/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1"/>
      <c r="DI144" s="201"/>
      <c r="DJ144" s="201"/>
      <c r="DK144" s="201"/>
      <c r="DL144" s="201"/>
      <c r="DM144" s="201"/>
      <c r="DN144" s="201"/>
      <c r="DO144" s="201"/>
      <c r="DP144" s="201"/>
      <c r="DQ144" s="201"/>
      <c r="DR144" s="201"/>
      <c r="DS144" s="201"/>
      <c r="DT144" s="201"/>
      <c r="DU144" s="201"/>
      <c r="DV144" s="201"/>
      <c r="DW144" s="201"/>
      <c r="DX144" s="201"/>
      <c r="DY144" s="201"/>
      <c r="DZ144" s="201"/>
      <c r="EA144" s="201"/>
      <c r="EB144" s="201"/>
      <c r="EC144" s="201"/>
      <c r="ED144" s="201"/>
      <c r="EE144" s="201"/>
      <c r="EF144" s="201"/>
      <c r="EG144" s="201"/>
      <c r="EH144" s="201"/>
      <c r="EI144" s="201"/>
      <c r="EJ144" s="201"/>
      <c r="EK144" s="201"/>
      <c r="EL144" s="201"/>
      <c r="EM144" s="201"/>
      <c r="EN144" s="201"/>
      <c r="EO144" s="201"/>
      <c r="EP144" s="201"/>
      <c r="EQ144" s="201"/>
      <c r="ER144" s="201"/>
      <c r="ES144" s="201"/>
      <c r="ET144" s="201"/>
      <c r="EU144" s="201"/>
      <c r="EV144" s="201"/>
      <c r="EW144" s="201"/>
      <c r="EX144" s="201"/>
      <c r="EY144" s="201"/>
      <c r="EZ144" s="201"/>
      <c r="FA144" s="201"/>
      <c r="FB144" s="201"/>
      <c r="FC144" s="201"/>
      <c r="FD144" s="201"/>
      <c r="FE144" s="201"/>
      <c r="FF144" s="201"/>
      <c r="FG144" s="201"/>
      <c r="FH144" s="201"/>
      <c r="FI144" s="201"/>
      <c r="FJ144" s="201"/>
      <c r="FK144" s="201"/>
      <c r="FL144" s="201"/>
      <c r="FM144" s="201"/>
      <c r="FN144" s="201"/>
      <c r="FO144" s="201"/>
      <c r="FP144" s="201"/>
      <c r="FQ144" s="201"/>
      <c r="FR144" s="201"/>
      <c r="FS144" s="201"/>
      <c r="FT144" s="201"/>
      <c r="FU144" s="201"/>
      <c r="FV144" s="201"/>
      <c r="FW144" s="201"/>
      <c r="FX144" s="201"/>
      <c r="FY144" s="201"/>
      <c r="FZ144" s="201"/>
      <c r="GA144" s="201"/>
      <c r="GB144" s="201"/>
      <c r="GC144" s="201"/>
      <c r="GD144" s="201"/>
      <c r="GE144" s="201"/>
      <c r="GF144" s="201"/>
      <c r="GG144" s="201"/>
      <c r="GH144" s="201"/>
      <c r="GI144" s="201"/>
      <c r="GJ144" s="201"/>
      <c r="GK144" s="201"/>
      <c r="GL144" s="201"/>
      <c r="GM144" s="201"/>
      <c r="GN144" s="201"/>
      <c r="GO144" s="201"/>
      <c r="GP144" s="201"/>
      <c r="GQ144" s="201"/>
      <c r="GR144" s="201"/>
      <c r="GS144" s="201"/>
      <c r="GT144" s="201"/>
      <c r="GU144" s="201"/>
      <c r="GV144" s="201"/>
      <c r="GW144" s="201"/>
      <c r="GX144" s="201"/>
      <c r="GY144" s="201"/>
      <c r="GZ144" s="201"/>
      <c r="HA144" s="201"/>
      <c r="HB144" s="201"/>
      <c r="HC144" s="201"/>
      <c r="HD144" s="201"/>
      <c r="HE144" s="201"/>
      <c r="HF144" s="201"/>
      <c r="HG144" s="201"/>
      <c r="HH144" s="201"/>
      <c r="HI144" s="201"/>
      <c r="HJ144" s="201"/>
      <c r="HK144" s="201"/>
      <c r="HL144" s="201"/>
      <c r="HM144" s="201"/>
      <c r="HN144" s="201"/>
      <c r="HO144" s="201"/>
      <c r="HP144" s="201"/>
      <c r="HQ144" s="201"/>
      <c r="HR144" s="201"/>
      <c r="HS144" s="201"/>
      <c r="HT144" s="201"/>
      <c r="HU144" s="201"/>
      <c r="HV144" s="201"/>
      <c r="HW144" s="201"/>
      <c r="HX144" s="201"/>
      <c r="HY144" s="201"/>
      <c r="HZ144" s="201"/>
      <c r="IA144" s="201"/>
      <c r="IB144" s="201"/>
      <c r="IC144" s="201"/>
      <c r="ID144" s="201"/>
      <c r="IE144" s="201"/>
      <c r="IF144" s="201"/>
      <c r="IG144" s="201"/>
      <c r="IH144" s="201"/>
      <c r="II144" s="201"/>
      <c r="IJ144" s="201"/>
      <c r="IK144" s="201"/>
      <c r="IL144" s="201"/>
      <c r="IM144" s="201"/>
      <c r="IN144" s="201"/>
      <c r="IO144" s="201"/>
      <c r="IP144" s="201"/>
      <c r="IQ144" s="201"/>
      <c r="IR144" s="201"/>
      <c r="IS144" s="201"/>
      <c r="IT144" s="201"/>
      <c r="IU144" s="201"/>
      <c r="IV144" s="201"/>
    </row>
    <row r="145" spans="1:256" ht="18">
      <c r="A145" s="206" t="s">
        <v>366</v>
      </c>
      <c r="B145" s="213">
        <v>13940692.57</v>
      </c>
      <c r="C145" s="213">
        <v>13815571.69</v>
      </c>
      <c r="D145" s="216"/>
      <c r="E145" s="217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1"/>
      <c r="CO145" s="201"/>
      <c r="CP145" s="201"/>
      <c r="CQ145" s="201"/>
      <c r="CR145" s="201"/>
      <c r="CS145" s="201"/>
      <c r="CT145" s="201"/>
      <c r="CU145" s="201"/>
      <c r="CV145" s="201"/>
      <c r="CW145" s="201"/>
      <c r="CX145" s="201"/>
      <c r="CY145" s="201"/>
      <c r="CZ145" s="201"/>
      <c r="DA145" s="201"/>
      <c r="DB145" s="201"/>
      <c r="DC145" s="201"/>
      <c r="DD145" s="201"/>
      <c r="DE145" s="201"/>
      <c r="DF145" s="201"/>
      <c r="DG145" s="201"/>
      <c r="DH145" s="201"/>
      <c r="DI145" s="201"/>
      <c r="DJ145" s="201"/>
      <c r="DK145" s="201"/>
      <c r="DL145" s="201"/>
      <c r="DM145" s="201"/>
      <c r="DN145" s="201"/>
      <c r="DO145" s="201"/>
      <c r="DP145" s="201"/>
      <c r="DQ145" s="201"/>
      <c r="DR145" s="201"/>
      <c r="DS145" s="201"/>
      <c r="DT145" s="201"/>
      <c r="DU145" s="201"/>
      <c r="DV145" s="201"/>
      <c r="DW145" s="201"/>
      <c r="DX145" s="201"/>
      <c r="DY145" s="201"/>
      <c r="DZ145" s="201"/>
      <c r="EA145" s="201"/>
      <c r="EB145" s="201"/>
      <c r="EC145" s="201"/>
      <c r="ED145" s="201"/>
      <c r="EE145" s="201"/>
      <c r="EF145" s="201"/>
      <c r="EG145" s="201"/>
      <c r="EH145" s="201"/>
      <c r="EI145" s="201"/>
      <c r="EJ145" s="201"/>
      <c r="EK145" s="201"/>
      <c r="EL145" s="201"/>
      <c r="EM145" s="201"/>
      <c r="EN145" s="201"/>
      <c r="EO145" s="201"/>
      <c r="EP145" s="201"/>
      <c r="EQ145" s="201"/>
      <c r="ER145" s="201"/>
      <c r="ES145" s="201"/>
      <c r="ET145" s="201"/>
      <c r="EU145" s="201"/>
      <c r="EV145" s="201"/>
      <c r="EW145" s="201"/>
      <c r="EX145" s="201"/>
      <c r="EY145" s="201"/>
      <c r="EZ145" s="201"/>
      <c r="FA145" s="201"/>
      <c r="FB145" s="201"/>
      <c r="FC145" s="201"/>
      <c r="FD145" s="201"/>
      <c r="FE145" s="201"/>
      <c r="FF145" s="201"/>
      <c r="FG145" s="201"/>
      <c r="FH145" s="201"/>
      <c r="FI145" s="201"/>
      <c r="FJ145" s="201"/>
      <c r="FK145" s="201"/>
      <c r="FL145" s="201"/>
      <c r="FM145" s="201"/>
      <c r="FN145" s="201"/>
      <c r="FO145" s="201"/>
      <c r="FP145" s="201"/>
      <c r="FQ145" s="201"/>
      <c r="FR145" s="201"/>
      <c r="FS145" s="201"/>
      <c r="FT145" s="201"/>
      <c r="FU145" s="201"/>
      <c r="FV145" s="201"/>
      <c r="FW145" s="201"/>
      <c r="FX145" s="201"/>
      <c r="FY145" s="201"/>
      <c r="FZ145" s="201"/>
      <c r="GA145" s="201"/>
      <c r="GB145" s="201"/>
      <c r="GC145" s="201"/>
      <c r="GD145" s="201"/>
      <c r="GE145" s="201"/>
      <c r="GF145" s="201"/>
      <c r="GG145" s="201"/>
      <c r="GH145" s="201"/>
      <c r="GI145" s="201"/>
      <c r="GJ145" s="201"/>
      <c r="GK145" s="201"/>
      <c r="GL145" s="201"/>
      <c r="GM145" s="201"/>
      <c r="GN145" s="201"/>
      <c r="GO145" s="201"/>
      <c r="GP145" s="201"/>
      <c r="GQ145" s="201"/>
      <c r="GR145" s="201"/>
      <c r="GS145" s="201"/>
      <c r="GT145" s="201"/>
      <c r="GU145" s="201"/>
      <c r="GV145" s="201"/>
      <c r="GW145" s="201"/>
      <c r="GX145" s="201"/>
      <c r="GY145" s="201"/>
      <c r="GZ145" s="201"/>
      <c r="HA145" s="201"/>
      <c r="HB145" s="201"/>
      <c r="HC145" s="201"/>
      <c r="HD145" s="201"/>
      <c r="HE145" s="201"/>
      <c r="HF145" s="201"/>
      <c r="HG145" s="201"/>
      <c r="HH145" s="201"/>
      <c r="HI145" s="201"/>
      <c r="HJ145" s="201"/>
      <c r="HK145" s="201"/>
      <c r="HL145" s="201"/>
      <c r="HM145" s="201"/>
      <c r="HN145" s="201"/>
      <c r="HO145" s="201"/>
      <c r="HP145" s="201"/>
      <c r="HQ145" s="201"/>
      <c r="HR145" s="201"/>
      <c r="HS145" s="201"/>
      <c r="HT145" s="201"/>
      <c r="HU145" s="201"/>
      <c r="HV145" s="201"/>
      <c r="HW145" s="201"/>
      <c r="HX145" s="201"/>
      <c r="HY145" s="201"/>
      <c r="HZ145" s="201"/>
      <c r="IA145" s="201"/>
      <c r="IB145" s="201"/>
      <c r="IC145" s="201"/>
      <c r="ID145" s="201"/>
      <c r="IE145" s="201"/>
      <c r="IF145" s="201"/>
      <c r="IG145" s="201"/>
      <c r="IH145" s="201"/>
      <c r="II145" s="201"/>
      <c r="IJ145" s="201"/>
      <c r="IK145" s="201"/>
      <c r="IL145" s="201"/>
      <c r="IM145" s="201"/>
      <c r="IN145" s="201"/>
      <c r="IO145" s="201"/>
      <c r="IP145" s="201"/>
      <c r="IQ145" s="201"/>
      <c r="IR145" s="201"/>
      <c r="IS145" s="201"/>
      <c r="IT145" s="201"/>
      <c r="IU145" s="201"/>
      <c r="IV145" s="201"/>
    </row>
    <row r="146" spans="1:256" ht="18">
      <c r="A146" s="206" t="s">
        <v>367</v>
      </c>
      <c r="B146" s="213">
        <v>3830341.83</v>
      </c>
      <c r="C146" s="213">
        <v>3901111.18</v>
      </c>
      <c r="D146" s="216"/>
      <c r="E146" s="217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1"/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1"/>
      <c r="DI146" s="201"/>
      <c r="DJ146" s="201"/>
      <c r="DK146" s="201"/>
      <c r="DL146" s="201"/>
      <c r="DM146" s="201"/>
      <c r="DN146" s="201"/>
      <c r="DO146" s="201"/>
      <c r="DP146" s="201"/>
      <c r="DQ146" s="201"/>
      <c r="DR146" s="201"/>
      <c r="DS146" s="201"/>
      <c r="DT146" s="201"/>
      <c r="DU146" s="201"/>
      <c r="DV146" s="201"/>
      <c r="DW146" s="201"/>
      <c r="DX146" s="201"/>
      <c r="DY146" s="201"/>
      <c r="DZ146" s="201"/>
      <c r="EA146" s="201"/>
      <c r="EB146" s="201"/>
      <c r="EC146" s="201"/>
      <c r="ED146" s="201"/>
      <c r="EE146" s="201"/>
      <c r="EF146" s="201"/>
      <c r="EG146" s="201"/>
      <c r="EH146" s="201"/>
      <c r="EI146" s="201"/>
      <c r="EJ146" s="201"/>
      <c r="EK146" s="201"/>
      <c r="EL146" s="201"/>
      <c r="EM146" s="201"/>
      <c r="EN146" s="201"/>
      <c r="EO146" s="201"/>
      <c r="EP146" s="201"/>
      <c r="EQ146" s="201"/>
      <c r="ER146" s="201"/>
      <c r="ES146" s="201"/>
      <c r="ET146" s="201"/>
      <c r="EU146" s="201"/>
      <c r="EV146" s="201"/>
      <c r="EW146" s="201"/>
      <c r="EX146" s="201"/>
      <c r="EY146" s="201"/>
      <c r="EZ146" s="201"/>
      <c r="FA146" s="201"/>
      <c r="FB146" s="201"/>
      <c r="FC146" s="201"/>
      <c r="FD146" s="201"/>
      <c r="FE146" s="201"/>
      <c r="FF146" s="201"/>
      <c r="FG146" s="201"/>
      <c r="FH146" s="201"/>
      <c r="FI146" s="201"/>
      <c r="FJ146" s="201"/>
      <c r="FK146" s="201"/>
      <c r="FL146" s="201"/>
      <c r="FM146" s="201"/>
      <c r="FN146" s="201"/>
      <c r="FO146" s="201"/>
      <c r="FP146" s="201"/>
      <c r="FQ146" s="201"/>
      <c r="FR146" s="201"/>
      <c r="FS146" s="201"/>
      <c r="FT146" s="201"/>
      <c r="FU146" s="201"/>
      <c r="FV146" s="201"/>
      <c r="FW146" s="201"/>
      <c r="FX146" s="201"/>
      <c r="FY146" s="201"/>
      <c r="FZ146" s="201"/>
      <c r="GA146" s="201"/>
      <c r="GB146" s="201"/>
      <c r="GC146" s="201"/>
      <c r="GD146" s="201"/>
      <c r="GE146" s="201"/>
      <c r="GF146" s="201"/>
      <c r="GG146" s="201"/>
      <c r="GH146" s="201"/>
      <c r="GI146" s="201"/>
      <c r="GJ146" s="201"/>
      <c r="GK146" s="201"/>
      <c r="GL146" s="201"/>
      <c r="GM146" s="201"/>
      <c r="GN146" s="201"/>
      <c r="GO146" s="201"/>
      <c r="GP146" s="201"/>
      <c r="GQ146" s="201"/>
      <c r="GR146" s="201"/>
      <c r="GS146" s="201"/>
      <c r="GT146" s="201"/>
      <c r="GU146" s="201"/>
      <c r="GV146" s="201"/>
      <c r="GW146" s="201"/>
      <c r="GX146" s="201"/>
      <c r="GY146" s="201"/>
      <c r="GZ146" s="201"/>
      <c r="HA146" s="201"/>
      <c r="HB146" s="201"/>
      <c r="HC146" s="201"/>
      <c r="HD146" s="201"/>
      <c r="HE146" s="201"/>
      <c r="HF146" s="201"/>
      <c r="HG146" s="201"/>
      <c r="HH146" s="201"/>
      <c r="HI146" s="201"/>
      <c r="HJ146" s="201"/>
      <c r="HK146" s="201"/>
      <c r="HL146" s="201"/>
      <c r="HM146" s="201"/>
      <c r="HN146" s="201"/>
      <c r="HO146" s="201"/>
      <c r="HP146" s="201"/>
      <c r="HQ146" s="201"/>
      <c r="HR146" s="201"/>
      <c r="HS146" s="201"/>
      <c r="HT146" s="201"/>
      <c r="HU146" s="201"/>
      <c r="HV146" s="201"/>
      <c r="HW146" s="201"/>
      <c r="HX146" s="201"/>
      <c r="HY146" s="201"/>
      <c r="HZ146" s="201"/>
      <c r="IA146" s="201"/>
      <c r="IB146" s="201"/>
      <c r="IC146" s="201"/>
      <c r="ID146" s="201"/>
      <c r="IE146" s="201"/>
      <c r="IF146" s="201"/>
      <c r="IG146" s="201"/>
      <c r="IH146" s="201"/>
      <c r="II146" s="201"/>
      <c r="IJ146" s="201"/>
      <c r="IK146" s="201"/>
      <c r="IL146" s="201"/>
      <c r="IM146" s="201"/>
      <c r="IN146" s="201"/>
      <c r="IO146" s="201"/>
      <c r="IP146" s="201"/>
      <c r="IQ146" s="201"/>
      <c r="IR146" s="201"/>
      <c r="IS146" s="201"/>
      <c r="IT146" s="201"/>
      <c r="IU146" s="201"/>
      <c r="IV146" s="201"/>
    </row>
    <row r="147" spans="1:256" ht="18">
      <c r="A147" s="206" t="s">
        <v>368</v>
      </c>
      <c r="B147" s="213">
        <v>455820</v>
      </c>
      <c r="C147" s="213">
        <v>431324</v>
      </c>
      <c r="D147" s="216"/>
      <c r="E147" s="217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1"/>
      <c r="CU147" s="201"/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1"/>
      <c r="DI147" s="201"/>
      <c r="DJ147" s="201"/>
      <c r="DK147" s="201"/>
      <c r="DL147" s="201"/>
      <c r="DM147" s="201"/>
      <c r="DN147" s="201"/>
      <c r="DO147" s="201"/>
      <c r="DP147" s="201"/>
      <c r="DQ147" s="201"/>
      <c r="DR147" s="201"/>
      <c r="DS147" s="201"/>
      <c r="DT147" s="201"/>
      <c r="DU147" s="201"/>
      <c r="DV147" s="201"/>
      <c r="DW147" s="201"/>
      <c r="DX147" s="201"/>
      <c r="DY147" s="201"/>
      <c r="DZ147" s="201"/>
      <c r="EA147" s="201"/>
      <c r="EB147" s="201"/>
      <c r="EC147" s="201"/>
      <c r="ED147" s="201"/>
      <c r="EE147" s="201"/>
      <c r="EF147" s="201"/>
      <c r="EG147" s="201"/>
      <c r="EH147" s="201"/>
      <c r="EI147" s="201"/>
      <c r="EJ147" s="201"/>
      <c r="EK147" s="201"/>
      <c r="EL147" s="201"/>
      <c r="EM147" s="201"/>
      <c r="EN147" s="201"/>
      <c r="EO147" s="201"/>
      <c r="EP147" s="201"/>
      <c r="EQ147" s="201"/>
      <c r="ER147" s="201"/>
      <c r="ES147" s="201"/>
      <c r="ET147" s="201"/>
      <c r="EU147" s="201"/>
      <c r="EV147" s="201"/>
      <c r="EW147" s="201"/>
      <c r="EX147" s="201"/>
      <c r="EY147" s="201"/>
      <c r="EZ147" s="201"/>
      <c r="FA147" s="201"/>
      <c r="FB147" s="201"/>
      <c r="FC147" s="201"/>
      <c r="FD147" s="201"/>
      <c r="FE147" s="201"/>
      <c r="FF147" s="201"/>
      <c r="FG147" s="201"/>
      <c r="FH147" s="201"/>
      <c r="FI147" s="201"/>
      <c r="FJ147" s="201"/>
      <c r="FK147" s="201"/>
      <c r="FL147" s="201"/>
      <c r="FM147" s="201"/>
      <c r="FN147" s="201"/>
      <c r="FO147" s="201"/>
      <c r="FP147" s="201"/>
      <c r="FQ147" s="201"/>
      <c r="FR147" s="201"/>
      <c r="FS147" s="201"/>
      <c r="FT147" s="201"/>
      <c r="FU147" s="201"/>
      <c r="FV147" s="201"/>
      <c r="FW147" s="201"/>
      <c r="FX147" s="201"/>
      <c r="FY147" s="201"/>
      <c r="FZ147" s="201"/>
      <c r="GA147" s="201"/>
      <c r="GB147" s="201"/>
      <c r="GC147" s="201"/>
      <c r="GD147" s="201"/>
      <c r="GE147" s="201"/>
      <c r="GF147" s="201"/>
      <c r="GG147" s="201"/>
      <c r="GH147" s="201"/>
      <c r="GI147" s="201"/>
      <c r="GJ147" s="201"/>
      <c r="GK147" s="201"/>
      <c r="GL147" s="201"/>
      <c r="GM147" s="201"/>
      <c r="GN147" s="201"/>
      <c r="GO147" s="201"/>
      <c r="GP147" s="201"/>
      <c r="GQ147" s="201"/>
      <c r="GR147" s="201"/>
      <c r="GS147" s="201"/>
      <c r="GT147" s="201"/>
      <c r="GU147" s="201"/>
      <c r="GV147" s="201"/>
      <c r="GW147" s="201"/>
      <c r="GX147" s="201"/>
      <c r="GY147" s="201"/>
      <c r="GZ147" s="201"/>
      <c r="HA147" s="201"/>
      <c r="HB147" s="201"/>
      <c r="HC147" s="201"/>
      <c r="HD147" s="201"/>
      <c r="HE147" s="201"/>
      <c r="HF147" s="201"/>
      <c r="HG147" s="201"/>
      <c r="HH147" s="201"/>
      <c r="HI147" s="201"/>
      <c r="HJ147" s="201"/>
      <c r="HK147" s="201"/>
      <c r="HL147" s="201"/>
      <c r="HM147" s="201"/>
      <c r="HN147" s="201"/>
      <c r="HO147" s="201"/>
      <c r="HP147" s="201"/>
      <c r="HQ147" s="201"/>
      <c r="HR147" s="201"/>
      <c r="HS147" s="201"/>
      <c r="HT147" s="201"/>
      <c r="HU147" s="201"/>
      <c r="HV147" s="201"/>
      <c r="HW147" s="201"/>
      <c r="HX147" s="201"/>
      <c r="HY147" s="201"/>
      <c r="HZ147" s="201"/>
      <c r="IA147" s="201"/>
      <c r="IB147" s="201"/>
      <c r="IC147" s="201"/>
      <c r="ID147" s="201"/>
      <c r="IE147" s="201"/>
      <c r="IF147" s="201"/>
      <c r="IG147" s="201"/>
      <c r="IH147" s="201"/>
      <c r="II147" s="201"/>
      <c r="IJ147" s="201"/>
      <c r="IK147" s="201"/>
      <c r="IL147" s="201"/>
      <c r="IM147" s="201"/>
      <c r="IN147" s="201"/>
      <c r="IO147" s="201"/>
      <c r="IP147" s="201"/>
      <c r="IQ147" s="201"/>
      <c r="IR147" s="201"/>
      <c r="IS147" s="201"/>
      <c r="IT147" s="201"/>
      <c r="IU147" s="201"/>
      <c r="IV147" s="201"/>
    </row>
    <row r="148" spans="1:256" ht="18">
      <c r="A148" s="206" t="s">
        <v>369</v>
      </c>
      <c r="B148" s="213">
        <v>0</v>
      </c>
      <c r="C148" s="213">
        <v>0</v>
      </c>
      <c r="D148" s="216"/>
      <c r="E148" s="217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1"/>
      <c r="CO148" s="201"/>
      <c r="CP148" s="201"/>
      <c r="CQ148" s="201"/>
      <c r="CR148" s="201"/>
      <c r="CS148" s="201"/>
      <c r="CT148" s="201"/>
      <c r="CU148" s="201"/>
      <c r="CV148" s="201"/>
      <c r="CW148" s="201"/>
      <c r="CX148" s="201"/>
      <c r="CY148" s="201"/>
      <c r="CZ148" s="201"/>
      <c r="DA148" s="201"/>
      <c r="DB148" s="201"/>
      <c r="DC148" s="201"/>
      <c r="DD148" s="201"/>
      <c r="DE148" s="201"/>
      <c r="DF148" s="201"/>
      <c r="DG148" s="201"/>
      <c r="DH148" s="201"/>
      <c r="DI148" s="201"/>
      <c r="DJ148" s="201"/>
      <c r="DK148" s="201"/>
      <c r="DL148" s="201"/>
      <c r="DM148" s="201"/>
      <c r="DN148" s="201"/>
      <c r="DO148" s="201"/>
      <c r="DP148" s="201"/>
      <c r="DQ148" s="201"/>
      <c r="DR148" s="201"/>
      <c r="DS148" s="201"/>
      <c r="DT148" s="201"/>
      <c r="DU148" s="201"/>
      <c r="DV148" s="201"/>
      <c r="DW148" s="201"/>
      <c r="DX148" s="201"/>
      <c r="DY148" s="201"/>
      <c r="DZ148" s="201"/>
      <c r="EA148" s="201"/>
      <c r="EB148" s="201"/>
      <c r="EC148" s="201"/>
      <c r="ED148" s="201"/>
      <c r="EE148" s="201"/>
      <c r="EF148" s="201"/>
      <c r="EG148" s="201"/>
      <c r="EH148" s="201"/>
      <c r="EI148" s="201"/>
      <c r="EJ148" s="201"/>
      <c r="EK148" s="201"/>
      <c r="EL148" s="201"/>
      <c r="EM148" s="201"/>
      <c r="EN148" s="201"/>
      <c r="EO148" s="201"/>
      <c r="EP148" s="201"/>
      <c r="EQ148" s="201"/>
      <c r="ER148" s="201"/>
      <c r="ES148" s="201"/>
      <c r="ET148" s="201"/>
      <c r="EU148" s="201"/>
      <c r="EV148" s="201"/>
      <c r="EW148" s="201"/>
      <c r="EX148" s="201"/>
      <c r="EY148" s="201"/>
      <c r="EZ148" s="201"/>
      <c r="FA148" s="201"/>
      <c r="FB148" s="201"/>
      <c r="FC148" s="201"/>
      <c r="FD148" s="201"/>
      <c r="FE148" s="201"/>
      <c r="FF148" s="201"/>
      <c r="FG148" s="201"/>
      <c r="FH148" s="201"/>
      <c r="FI148" s="201"/>
      <c r="FJ148" s="201"/>
      <c r="FK148" s="201"/>
      <c r="FL148" s="201"/>
      <c r="FM148" s="201"/>
      <c r="FN148" s="201"/>
      <c r="FO148" s="201"/>
      <c r="FP148" s="201"/>
      <c r="FQ148" s="201"/>
      <c r="FR148" s="201"/>
      <c r="FS148" s="201"/>
      <c r="FT148" s="201"/>
      <c r="FU148" s="201"/>
      <c r="FV148" s="201"/>
      <c r="FW148" s="201"/>
      <c r="FX148" s="201"/>
      <c r="FY148" s="201"/>
      <c r="FZ148" s="201"/>
      <c r="GA148" s="201"/>
      <c r="GB148" s="201"/>
      <c r="GC148" s="201"/>
      <c r="GD148" s="201"/>
      <c r="GE148" s="201"/>
      <c r="GF148" s="201"/>
      <c r="GG148" s="201"/>
      <c r="GH148" s="201"/>
      <c r="GI148" s="201"/>
      <c r="GJ148" s="201"/>
      <c r="GK148" s="201"/>
      <c r="GL148" s="201"/>
      <c r="GM148" s="201"/>
      <c r="GN148" s="201"/>
      <c r="GO148" s="201"/>
      <c r="GP148" s="201"/>
      <c r="GQ148" s="201"/>
      <c r="GR148" s="201"/>
      <c r="GS148" s="201"/>
      <c r="GT148" s="201"/>
      <c r="GU148" s="201"/>
      <c r="GV148" s="201"/>
      <c r="GW148" s="201"/>
      <c r="GX148" s="201"/>
      <c r="GY148" s="201"/>
      <c r="GZ148" s="201"/>
      <c r="HA148" s="201"/>
      <c r="HB148" s="201"/>
      <c r="HC148" s="201"/>
      <c r="HD148" s="201"/>
      <c r="HE148" s="201"/>
      <c r="HF148" s="201"/>
      <c r="HG148" s="201"/>
      <c r="HH148" s="201"/>
      <c r="HI148" s="201"/>
      <c r="HJ148" s="201"/>
      <c r="HK148" s="201"/>
      <c r="HL148" s="201"/>
      <c r="HM148" s="201"/>
      <c r="HN148" s="201"/>
      <c r="HO148" s="201"/>
      <c r="HP148" s="201"/>
      <c r="HQ148" s="201"/>
      <c r="HR148" s="201"/>
      <c r="HS148" s="201"/>
      <c r="HT148" s="201"/>
      <c r="HU148" s="201"/>
      <c r="HV148" s="201"/>
      <c r="HW148" s="201"/>
      <c r="HX148" s="201"/>
      <c r="HY148" s="201"/>
      <c r="HZ148" s="201"/>
      <c r="IA148" s="201"/>
      <c r="IB148" s="201"/>
      <c r="IC148" s="201"/>
      <c r="ID148" s="201"/>
      <c r="IE148" s="201"/>
      <c r="IF148" s="201"/>
      <c r="IG148" s="201"/>
      <c r="IH148" s="201"/>
      <c r="II148" s="201"/>
      <c r="IJ148" s="201"/>
      <c r="IK148" s="201"/>
      <c r="IL148" s="201"/>
      <c r="IM148" s="201"/>
      <c r="IN148" s="201"/>
      <c r="IO148" s="201"/>
      <c r="IP148" s="201"/>
      <c r="IQ148" s="201"/>
      <c r="IR148" s="201"/>
      <c r="IS148" s="201"/>
      <c r="IT148" s="201"/>
      <c r="IU148" s="201"/>
      <c r="IV148" s="201"/>
    </row>
    <row r="149" spans="1:256" ht="18">
      <c r="A149" s="206" t="s">
        <v>370</v>
      </c>
      <c r="B149" s="213">
        <v>0</v>
      </c>
      <c r="C149" s="213">
        <v>0</v>
      </c>
      <c r="D149" s="216"/>
      <c r="E149" s="217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1"/>
      <c r="CO149" s="201"/>
      <c r="CP149" s="201"/>
      <c r="CQ149" s="201"/>
      <c r="CR149" s="201"/>
      <c r="CS149" s="201"/>
      <c r="CT149" s="201"/>
      <c r="CU149" s="201"/>
      <c r="CV149" s="201"/>
      <c r="CW149" s="201"/>
      <c r="CX149" s="201"/>
      <c r="CY149" s="201"/>
      <c r="CZ149" s="201"/>
      <c r="DA149" s="201"/>
      <c r="DB149" s="201"/>
      <c r="DC149" s="201"/>
      <c r="DD149" s="201"/>
      <c r="DE149" s="201"/>
      <c r="DF149" s="201"/>
      <c r="DG149" s="201"/>
      <c r="DH149" s="201"/>
      <c r="DI149" s="201"/>
      <c r="DJ149" s="201"/>
      <c r="DK149" s="201"/>
      <c r="DL149" s="201"/>
      <c r="DM149" s="201"/>
      <c r="DN149" s="201"/>
      <c r="DO149" s="201"/>
      <c r="DP149" s="201"/>
      <c r="DQ149" s="201"/>
      <c r="DR149" s="201"/>
      <c r="DS149" s="201"/>
      <c r="DT149" s="201"/>
      <c r="DU149" s="201"/>
      <c r="DV149" s="201"/>
      <c r="DW149" s="201"/>
      <c r="DX149" s="201"/>
      <c r="DY149" s="201"/>
      <c r="DZ149" s="201"/>
      <c r="EA149" s="201"/>
      <c r="EB149" s="201"/>
      <c r="EC149" s="201"/>
      <c r="ED149" s="201"/>
      <c r="EE149" s="201"/>
      <c r="EF149" s="201"/>
      <c r="EG149" s="201"/>
      <c r="EH149" s="201"/>
      <c r="EI149" s="201"/>
      <c r="EJ149" s="201"/>
      <c r="EK149" s="201"/>
      <c r="EL149" s="201"/>
      <c r="EM149" s="201"/>
      <c r="EN149" s="201"/>
      <c r="EO149" s="201"/>
      <c r="EP149" s="201"/>
      <c r="EQ149" s="201"/>
      <c r="ER149" s="201"/>
      <c r="ES149" s="201"/>
      <c r="ET149" s="201"/>
      <c r="EU149" s="201"/>
      <c r="EV149" s="201"/>
      <c r="EW149" s="201"/>
      <c r="EX149" s="201"/>
      <c r="EY149" s="201"/>
      <c r="EZ149" s="201"/>
      <c r="FA149" s="201"/>
      <c r="FB149" s="201"/>
      <c r="FC149" s="201"/>
      <c r="FD149" s="201"/>
      <c r="FE149" s="201"/>
      <c r="FF149" s="201"/>
      <c r="FG149" s="201"/>
      <c r="FH149" s="201"/>
      <c r="FI149" s="201"/>
      <c r="FJ149" s="201"/>
      <c r="FK149" s="201"/>
      <c r="FL149" s="201"/>
      <c r="FM149" s="201"/>
      <c r="FN149" s="201"/>
      <c r="FO149" s="201"/>
      <c r="FP149" s="201"/>
      <c r="FQ149" s="201"/>
      <c r="FR149" s="201"/>
      <c r="FS149" s="201"/>
      <c r="FT149" s="201"/>
      <c r="FU149" s="201"/>
      <c r="FV149" s="201"/>
      <c r="FW149" s="201"/>
      <c r="FX149" s="201"/>
      <c r="FY149" s="201"/>
      <c r="FZ149" s="201"/>
      <c r="GA149" s="201"/>
      <c r="GB149" s="201"/>
      <c r="GC149" s="201"/>
      <c r="GD149" s="201"/>
      <c r="GE149" s="201"/>
      <c r="GF149" s="201"/>
      <c r="GG149" s="201"/>
      <c r="GH149" s="201"/>
      <c r="GI149" s="201"/>
      <c r="GJ149" s="201"/>
      <c r="GK149" s="201"/>
      <c r="GL149" s="201"/>
      <c r="GM149" s="201"/>
      <c r="GN149" s="201"/>
      <c r="GO149" s="201"/>
      <c r="GP149" s="201"/>
      <c r="GQ149" s="201"/>
      <c r="GR149" s="201"/>
      <c r="GS149" s="201"/>
      <c r="GT149" s="201"/>
      <c r="GU149" s="201"/>
      <c r="GV149" s="201"/>
      <c r="GW149" s="201"/>
      <c r="GX149" s="201"/>
      <c r="GY149" s="201"/>
      <c r="GZ149" s="201"/>
      <c r="HA149" s="201"/>
      <c r="HB149" s="201"/>
      <c r="HC149" s="201"/>
      <c r="HD149" s="201"/>
      <c r="HE149" s="201"/>
      <c r="HF149" s="201"/>
      <c r="HG149" s="201"/>
      <c r="HH149" s="201"/>
      <c r="HI149" s="201"/>
      <c r="HJ149" s="201"/>
      <c r="HK149" s="201"/>
      <c r="HL149" s="201"/>
      <c r="HM149" s="201"/>
      <c r="HN149" s="201"/>
      <c r="HO149" s="201"/>
      <c r="HP149" s="201"/>
      <c r="HQ149" s="201"/>
      <c r="HR149" s="201"/>
      <c r="HS149" s="201"/>
      <c r="HT149" s="201"/>
      <c r="HU149" s="201"/>
      <c r="HV149" s="201"/>
      <c r="HW149" s="201"/>
      <c r="HX149" s="201"/>
      <c r="HY149" s="201"/>
      <c r="HZ149" s="201"/>
      <c r="IA149" s="201"/>
      <c r="IB149" s="201"/>
      <c r="IC149" s="201"/>
      <c r="ID149" s="201"/>
      <c r="IE149" s="201"/>
      <c r="IF149" s="201"/>
      <c r="IG149" s="201"/>
      <c r="IH149" s="201"/>
      <c r="II149" s="201"/>
      <c r="IJ149" s="201"/>
      <c r="IK149" s="201"/>
      <c r="IL149" s="201"/>
      <c r="IM149" s="201"/>
      <c r="IN149" s="201"/>
      <c r="IO149" s="201"/>
      <c r="IP149" s="201"/>
      <c r="IQ149" s="201"/>
      <c r="IR149" s="201"/>
      <c r="IS149" s="201"/>
      <c r="IT149" s="201"/>
      <c r="IU149" s="201"/>
      <c r="IV149" s="201"/>
    </row>
    <row r="150" spans="1:256" ht="18">
      <c r="A150" s="206" t="s">
        <v>371</v>
      </c>
      <c r="B150" s="213">
        <v>0</v>
      </c>
      <c r="C150" s="213">
        <v>0</v>
      </c>
      <c r="D150" s="216"/>
      <c r="E150" s="217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1"/>
      <c r="CY150" s="201"/>
      <c r="CZ150" s="201"/>
      <c r="DA150" s="201"/>
      <c r="DB150" s="201"/>
      <c r="DC150" s="201"/>
      <c r="DD150" s="201"/>
      <c r="DE150" s="201"/>
      <c r="DF150" s="201"/>
      <c r="DG150" s="201"/>
      <c r="DH150" s="201"/>
      <c r="DI150" s="201"/>
      <c r="DJ150" s="201"/>
      <c r="DK150" s="201"/>
      <c r="DL150" s="201"/>
      <c r="DM150" s="201"/>
      <c r="DN150" s="201"/>
      <c r="DO150" s="201"/>
      <c r="DP150" s="201"/>
      <c r="DQ150" s="201"/>
      <c r="DR150" s="201"/>
      <c r="DS150" s="201"/>
      <c r="DT150" s="201"/>
      <c r="DU150" s="201"/>
      <c r="DV150" s="201"/>
      <c r="DW150" s="201"/>
      <c r="DX150" s="201"/>
      <c r="DY150" s="201"/>
      <c r="DZ150" s="201"/>
      <c r="EA150" s="201"/>
      <c r="EB150" s="201"/>
      <c r="EC150" s="201"/>
      <c r="ED150" s="201"/>
      <c r="EE150" s="201"/>
      <c r="EF150" s="201"/>
      <c r="EG150" s="201"/>
      <c r="EH150" s="201"/>
      <c r="EI150" s="201"/>
      <c r="EJ150" s="201"/>
      <c r="EK150" s="201"/>
      <c r="EL150" s="201"/>
      <c r="EM150" s="201"/>
      <c r="EN150" s="201"/>
      <c r="EO150" s="201"/>
      <c r="EP150" s="201"/>
      <c r="EQ150" s="201"/>
      <c r="ER150" s="201"/>
      <c r="ES150" s="201"/>
      <c r="ET150" s="201"/>
      <c r="EU150" s="201"/>
      <c r="EV150" s="201"/>
      <c r="EW150" s="201"/>
      <c r="EX150" s="201"/>
      <c r="EY150" s="201"/>
      <c r="EZ150" s="201"/>
      <c r="FA150" s="201"/>
      <c r="FB150" s="201"/>
      <c r="FC150" s="201"/>
      <c r="FD150" s="201"/>
      <c r="FE150" s="201"/>
      <c r="FF150" s="201"/>
      <c r="FG150" s="201"/>
      <c r="FH150" s="201"/>
      <c r="FI150" s="201"/>
      <c r="FJ150" s="201"/>
      <c r="FK150" s="201"/>
      <c r="FL150" s="201"/>
      <c r="FM150" s="201"/>
      <c r="FN150" s="201"/>
      <c r="FO150" s="201"/>
      <c r="FP150" s="201"/>
      <c r="FQ150" s="201"/>
      <c r="FR150" s="201"/>
      <c r="FS150" s="201"/>
      <c r="FT150" s="201"/>
      <c r="FU150" s="201"/>
      <c r="FV150" s="201"/>
      <c r="FW150" s="201"/>
      <c r="FX150" s="201"/>
      <c r="FY150" s="201"/>
      <c r="FZ150" s="201"/>
      <c r="GA150" s="201"/>
      <c r="GB150" s="201"/>
      <c r="GC150" s="201"/>
      <c r="GD150" s="201"/>
      <c r="GE150" s="201"/>
      <c r="GF150" s="201"/>
      <c r="GG150" s="201"/>
      <c r="GH150" s="201"/>
      <c r="GI150" s="201"/>
      <c r="GJ150" s="201"/>
      <c r="GK150" s="201"/>
      <c r="GL150" s="201"/>
      <c r="GM150" s="201"/>
      <c r="GN150" s="201"/>
      <c r="GO150" s="201"/>
      <c r="GP150" s="201"/>
      <c r="GQ150" s="201"/>
      <c r="GR150" s="201"/>
      <c r="GS150" s="201"/>
      <c r="GT150" s="201"/>
      <c r="GU150" s="201"/>
      <c r="GV150" s="201"/>
      <c r="GW150" s="201"/>
      <c r="GX150" s="201"/>
      <c r="GY150" s="201"/>
      <c r="GZ150" s="201"/>
      <c r="HA150" s="201"/>
      <c r="HB150" s="201"/>
      <c r="HC150" s="201"/>
      <c r="HD150" s="201"/>
      <c r="HE150" s="201"/>
      <c r="HF150" s="201"/>
      <c r="HG150" s="201"/>
      <c r="HH150" s="201"/>
      <c r="HI150" s="201"/>
      <c r="HJ150" s="201"/>
      <c r="HK150" s="201"/>
      <c r="HL150" s="201"/>
      <c r="HM150" s="201"/>
      <c r="HN150" s="201"/>
      <c r="HO150" s="201"/>
      <c r="HP150" s="201"/>
      <c r="HQ150" s="201"/>
      <c r="HR150" s="201"/>
      <c r="HS150" s="201"/>
      <c r="HT150" s="201"/>
      <c r="HU150" s="201"/>
      <c r="HV150" s="201"/>
      <c r="HW150" s="201"/>
      <c r="HX150" s="201"/>
      <c r="HY150" s="201"/>
      <c r="HZ150" s="201"/>
      <c r="IA150" s="201"/>
      <c r="IB150" s="201"/>
      <c r="IC150" s="201"/>
      <c r="ID150" s="201"/>
      <c r="IE150" s="201"/>
      <c r="IF150" s="201"/>
      <c r="IG150" s="201"/>
      <c r="IH150" s="201"/>
      <c r="II150" s="201"/>
      <c r="IJ150" s="201"/>
      <c r="IK150" s="201"/>
      <c r="IL150" s="201"/>
      <c r="IM150" s="201"/>
      <c r="IN150" s="201"/>
      <c r="IO150" s="201"/>
      <c r="IP150" s="201"/>
      <c r="IQ150" s="201"/>
      <c r="IR150" s="201"/>
      <c r="IS150" s="201"/>
      <c r="IT150" s="201"/>
      <c r="IU150" s="201"/>
      <c r="IV150" s="201"/>
    </row>
    <row r="151" spans="1:256" ht="18">
      <c r="A151" s="206" t="s">
        <v>372</v>
      </c>
      <c r="B151" s="213">
        <v>0</v>
      </c>
      <c r="C151" s="213">
        <v>0</v>
      </c>
      <c r="D151" s="216"/>
      <c r="E151" s="217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1"/>
      <c r="CN151" s="201"/>
      <c r="CO151" s="201"/>
      <c r="CP151" s="201"/>
      <c r="CQ151" s="201"/>
      <c r="CR151" s="201"/>
      <c r="CS151" s="201"/>
      <c r="CT151" s="201"/>
      <c r="CU151" s="201"/>
      <c r="CV151" s="201"/>
      <c r="CW151" s="201"/>
      <c r="CX151" s="201"/>
      <c r="CY151" s="201"/>
      <c r="CZ151" s="201"/>
      <c r="DA151" s="201"/>
      <c r="DB151" s="201"/>
      <c r="DC151" s="201"/>
      <c r="DD151" s="201"/>
      <c r="DE151" s="201"/>
      <c r="DF151" s="201"/>
      <c r="DG151" s="201"/>
      <c r="DH151" s="201"/>
      <c r="DI151" s="201"/>
      <c r="DJ151" s="201"/>
      <c r="DK151" s="201"/>
      <c r="DL151" s="201"/>
      <c r="DM151" s="201"/>
      <c r="DN151" s="201"/>
      <c r="DO151" s="201"/>
      <c r="DP151" s="201"/>
      <c r="DQ151" s="201"/>
      <c r="DR151" s="201"/>
      <c r="DS151" s="201"/>
      <c r="DT151" s="201"/>
      <c r="DU151" s="201"/>
      <c r="DV151" s="201"/>
      <c r="DW151" s="201"/>
      <c r="DX151" s="201"/>
      <c r="DY151" s="201"/>
      <c r="DZ151" s="201"/>
      <c r="EA151" s="201"/>
      <c r="EB151" s="201"/>
      <c r="EC151" s="201"/>
      <c r="ED151" s="201"/>
      <c r="EE151" s="201"/>
      <c r="EF151" s="201"/>
      <c r="EG151" s="201"/>
      <c r="EH151" s="201"/>
      <c r="EI151" s="201"/>
      <c r="EJ151" s="201"/>
      <c r="EK151" s="201"/>
      <c r="EL151" s="201"/>
      <c r="EM151" s="201"/>
      <c r="EN151" s="201"/>
      <c r="EO151" s="201"/>
      <c r="EP151" s="201"/>
      <c r="EQ151" s="201"/>
      <c r="ER151" s="201"/>
      <c r="ES151" s="201"/>
      <c r="ET151" s="201"/>
      <c r="EU151" s="201"/>
      <c r="EV151" s="201"/>
      <c r="EW151" s="201"/>
      <c r="EX151" s="201"/>
      <c r="EY151" s="201"/>
      <c r="EZ151" s="201"/>
      <c r="FA151" s="201"/>
      <c r="FB151" s="201"/>
      <c r="FC151" s="201"/>
      <c r="FD151" s="201"/>
      <c r="FE151" s="201"/>
      <c r="FF151" s="201"/>
      <c r="FG151" s="201"/>
      <c r="FH151" s="201"/>
      <c r="FI151" s="201"/>
      <c r="FJ151" s="201"/>
      <c r="FK151" s="201"/>
      <c r="FL151" s="201"/>
      <c r="FM151" s="201"/>
      <c r="FN151" s="201"/>
      <c r="FO151" s="201"/>
      <c r="FP151" s="201"/>
      <c r="FQ151" s="201"/>
      <c r="FR151" s="201"/>
      <c r="FS151" s="201"/>
      <c r="FT151" s="201"/>
      <c r="FU151" s="201"/>
      <c r="FV151" s="201"/>
      <c r="FW151" s="201"/>
      <c r="FX151" s="201"/>
      <c r="FY151" s="201"/>
      <c r="FZ151" s="201"/>
      <c r="GA151" s="201"/>
      <c r="GB151" s="201"/>
      <c r="GC151" s="201"/>
      <c r="GD151" s="201"/>
      <c r="GE151" s="201"/>
      <c r="GF151" s="201"/>
      <c r="GG151" s="201"/>
      <c r="GH151" s="201"/>
      <c r="GI151" s="201"/>
      <c r="GJ151" s="201"/>
      <c r="GK151" s="201"/>
      <c r="GL151" s="201"/>
      <c r="GM151" s="201"/>
      <c r="GN151" s="201"/>
      <c r="GO151" s="201"/>
      <c r="GP151" s="201"/>
      <c r="GQ151" s="201"/>
      <c r="GR151" s="201"/>
      <c r="GS151" s="201"/>
      <c r="GT151" s="201"/>
      <c r="GU151" s="201"/>
      <c r="GV151" s="201"/>
      <c r="GW151" s="201"/>
      <c r="GX151" s="201"/>
      <c r="GY151" s="201"/>
      <c r="GZ151" s="201"/>
      <c r="HA151" s="201"/>
      <c r="HB151" s="201"/>
      <c r="HC151" s="201"/>
      <c r="HD151" s="201"/>
      <c r="HE151" s="201"/>
      <c r="HF151" s="201"/>
      <c r="HG151" s="201"/>
      <c r="HH151" s="201"/>
      <c r="HI151" s="201"/>
      <c r="HJ151" s="201"/>
      <c r="HK151" s="201"/>
      <c r="HL151" s="201"/>
      <c r="HM151" s="201"/>
      <c r="HN151" s="201"/>
      <c r="HO151" s="201"/>
      <c r="HP151" s="201"/>
      <c r="HQ151" s="201"/>
      <c r="HR151" s="201"/>
      <c r="HS151" s="201"/>
      <c r="HT151" s="201"/>
      <c r="HU151" s="201"/>
      <c r="HV151" s="201"/>
      <c r="HW151" s="201"/>
      <c r="HX151" s="201"/>
      <c r="HY151" s="201"/>
      <c r="HZ151" s="201"/>
      <c r="IA151" s="201"/>
      <c r="IB151" s="201"/>
      <c r="IC151" s="201"/>
      <c r="ID151" s="201"/>
      <c r="IE151" s="201"/>
      <c r="IF151" s="201"/>
      <c r="IG151" s="201"/>
      <c r="IH151" s="201"/>
      <c r="II151" s="201"/>
      <c r="IJ151" s="201"/>
      <c r="IK151" s="201"/>
      <c r="IL151" s="201"/>
      <c r="IM151" s="201"/>
      <c r="IN151" s="201"/>
      <c r="IO151" s="201"/>
      <c r="IP151" s="201"/>
      <c r="IQ151" s="201"/>
      <c r="IR151" s="201"/>
      <c r="IS151" s="201"/>
      <c r="IT151" s="201"/>
      <c r="IU151" s="201"/>
      <c r="IV151" s="201"/>
    </row>
    <row r="152" spans="1:256" ht="18">
      <c r="A152" s="206" t="s">
        <v>373</v>
      </c>
      <c r="B152" s="213">
        <v>0</v>
      </c>
      <c r="C152" s="213">
        <v>0</v>
      </c>
      <c r="D152" s="216"/>
      <c r="E152" s="217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01"/>
      <c r="DG152" s="201"/>
      <c r="DH152" s="201"/>
      <c r="DI152" s="201"/>
      <c r="DJ152" s="201"/>
      <c r="DK152" s="201"/>
      <c r="DL152" s="201"/>
      <c r="DM152" s="201"/>
      <c r="DN152" s="201"/>
      <c r="DO152" s="201"/>
      <c r="DP152" s="201"/>
      <c r="DQ152" s="201"/>
      <c r="DR152" s="201"/>
      <c r="DS152" s="201"/>
      <c r="DT152" s="201"/>
      <c r="DU152" s="201"/>
      <c r="DV152" s="201"/>
      <c r="DW152" s="201"/>
      <c r="DX152" s="201"/>
      <c r="DY152" s="201"/>
      <c r="DZ152" s="201"/>
      <c r="EA152" s="201"/>
      <c r="EB152" s="201"/>
      <c r="EC152" s="201"/>
      <c r="ED152" s="201"/>
      <c r="EE152" s="201"/>
      <c r="EF152" s="201"/>
      <c r="EG152" s="201"/>
      <c r="EH152" s="201"/>
      <c r="EI152" s="201"/>
      <c r="EJ152" s="201"/>
      <c r="EK152" s="201"/>
      <c r="EL152" s="201"/>
      <c r="EM152" s="201"/>
      <c r="EN152" s="201"/>
      <c r="EO152" s="201"/>
      <c r="EP152" s="201"/>
      <c r="EQ152" s="201"/>
      <c r="ER152" s="201"/>
      <c r="ES152" s="201"/>
      <c r="ET152" s="201"/>
      <c r="EU152" s="201"/>
      <c r="EV152" s="201"/>
      <c r="EW152" s="201"/>
      <c r="EX152" s="201"/>
      <c r="EY152" s="201"/>
      <c r="EZ152" s="201"/>
      <c r="FA152" s="201"/>
      <c r="FB152" s="201"/>
      <c r="FC152" s="201"/>
      <c r="FD152" s="201"/>
      <c r="FE152" s="201"/>
      <c r="FF152" s="201"/>
      <c r="FG152" s="201"/>
      <c r="FH152" s="201"/>
      <c r="FI152" s="201"/>
      <c r="FJ152" s="201"/>
      <c r="FK152" s="201"/>
      <c r="FL152" s="201"/>
      <c r="FM152" s="201"/>
      <c r="FN152" s="201"/>
      <c r="FO152" s="201"/>
      <c r="FP152" s="201"/>
      <c r="FQ152" s="201"/>
      <c r="FR152" s="201"/>
      <c r="FS152" s="201"/>
      <c r="FT152" s="201"/>
      <c r="FU152" s="201"/>
      <c r="FV152" s="201"/>
      <c r="FW152" s="201"/>
      <c r="FX152" s="201"/>
      <c r="FY152" s="201"/>
      <c r="FZ152" s="201"/>
      <c r="GA152" s="201"/>
      <c r="GB152" s="201"/>
      <c r="GC152" s="201"/>
      <c r="GD152" s="201"/>
      <c r="GE152" s="201"/>
      <c r="GF152" s="201"/>
      <c r="GG152" s="201"/>
      <c r="GH152" s="201"/>
      <c r="GI152" s="201"/>
      <c r="GJ152" s="201"/>
      <c r="GK152" s="201"/>
      <c r="GL152" s="201"/>
      <c r="GM152" s="201"/>
      <c r="GN152" s="201"/>
      <c r="GO152" s="201"/>
      <c r="GP152" s="201"/>
      <c r="GQ152" s="201"/>
      <c r="GR152" s="201"/>
      <c r="GS152" s="201"/>
      <c r="GT152" s="201"/>
      <c r="GU152" s="201"/>
      <c r="GV152" s="201"/>
      <c r="GW152" s="201"/>
      <c r="GX152" s="201"/>
      <c r="GY152" s="201"/>
      <c r="GZ152" s="201"/>
      <c r="HA152" s="201"/>
      <c r="HB152" s="201"/>
      <c r="HC152" s="201"/>
      <c r="HD152" s="201"/>
      <c r="HE152" s="201"/>
      <c r="HF152" s="201"/>
      <c r="HG152" s="201"/>
      <c r="HH152" s="201"/>
      <c r="HI152" s="201"/>
      <c r="HJ152" s="201"/>
      <c r="HK152" s="201"/>
      <c r="HL152" s="201"/>
      <c r="HM152" s="201"/>
      <c r="HN152" s="201"/>
      <c r="HO152" s="201"/>
      <c r="HP152" s="201"/>
      <c r="HQ152" s="201"/>
      <c r="HR152" s="201"/>
      <c r="HS152" s="201"/>
      <c r="HT152" s="201"/>
      <c r="HU152" s="201"/>
      <c r="HV152" s="201"/>
      <c r="HW152" s="201"/>
      <c r="HX152" s="201"/>
      <c r="HY152" s="201"/>
      <c r="HZ152" s="201"/>
      <c r="IA152" s="201"/>
      <c r="IB152" s="201"/>
      <c r="IC152" s="201"/>
      <c r="ID152" s="201"/>
      <c r="IE152" s="201"/>
      <c r="IF152" s="201"/>
      <c r="IG152" s="201"/>
      <c r="IH152" s="201"/>
      <c r="II152" s="201"/>
      <c r="IJ152" s="201"/>
      <c r="IK152" s="201"/>
      <c r="IL152" s="201"/>
      <c r="IM152" s="201"/>
      <c r="IN152" s="201"/>
      <c r="IO152" s="201"/>
      <c r="IP152" s="201"/>
      <c r="IQ152" s="201"/>
      <c r="IR152" s="201"/>
      <c r="IS152" s="201"/>
      <c r="IT152" s="201"/>
      <c r="IU152" s="201"/>
      <c r="IV152" s="201"/>
    </row>
    <row r="153" spans="1:256" ht="18">
      <c r="A153" s="206" t="s">
        <v>374</v>
      </c>
      <c r="B153" s="213">
        <v>1605.6</v>
      </c>
      <c r="C153" s="213">
        <v>0</v>
      </c>
      <c r="D153" s="216"/>
      <c r="E153" s="217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  <c r="CK153" s="201"/>
      <c r="CL153" s="201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01"/>
      <c r="DA153" s="201"/>
      <c r="DB153" s="201"/>
      <c r="DC153" s="201"/>
      <c r="DD153" s="201"/>
      <c r="DE153" s="201"/>
      <c r="DF153" s="201"/>
      <c r="DG153" s="201"/>
      <c r="DH153" s="201"/>
      <c r="DI153" s="201"/>
      <c r="DJ153" s="201"/>
      <c r="DK153" s="201"/>
      <c r="DL153" s="201"/>
      <c r="DM153" s="201"/>
      <c r="DN153" s="201"/>
      <c r="DO153" s="201"/>
      <c r="DP153" s="201"/>
      <c r="DQ153" s="201"/>
      <c r="DR153" s="201"/>
      <c r="DS153" s="201"/>
      <c r="DT153" s="201"/>
      <c r="DU153" s="201"/>
      <c r="DV153" s="201"/>
      <c r="DW153" s="201"/>
      <c r="DX153" s="201"/>
      <c r="DY153" s="201"/>
      <c r="DZ153" s="201"/>
      <c r="EA153" s="201"/>
      <c r="EB153" s="201"/>
      <c r="EC153" s="201"/>
      <c r="ED153" s="201"/>
      <c r="EE153" s="201"/>
      <c r="EF153" s="201"/>
      <c r="EG153" s="201"/>
      <c r="EH153" s="201"/>
      <c r="EI153" s="201"/>
      <c r="EJ153" s="201"/>
      <c r="EK153" s="201"/>
      <c r="EL153" s="201"/>
      <c r="EM153" s="201"/>
      <c r="EN153" s="201"/>
      <c r="EO153" s="201"/>
      <c r="EP153" s="201"/>
      <c r="EQ153" s="201"/>
      <c r="ER153" s="201"/>
      <c r="ES153" s="201"/>
      <c r="ET153" s="201"/>
      <c r="EU153" s="201"/>
      <c r="EV153" s="201"/>
      <c r="EW153" s="201"/>
      <c r="EX153" s="201"/>
      <c r="EY153" s="201"/>
      <c r="EZ153" s="201"/>
      <c r="FA153" s="201"/>
      <c r="FB153" s="201"/>
      <c r="FC153" s="201"/>
      <c r="FD153" s="201"/>
      <c r="FE153" s="201"/>
      <c r="FF153" s="201"/>
      <c r="FG153" s="201"/>
      <c r="FH153" s="201"/>
      <c r="FI153" s="201"/>
      <c r="FJ153" s="201"/>
      <c r="FK153" s="201"/>
      <c r="FL153" s="201"/>
      <c r="FM153" s="201"/>
      <c r="FN153" s="201"/>
      <c r="FO153" s="201"/>
      <c r="FP153" s="201"/>
      <c r="FQ153" s="201"/>
      <c r="FR153" s="201"/>
      <c r="FS153" s="201"/>
      <c r="FT153" s="201"/>
      <c r="FU153" s="201"/>
      <c r="FV153" s="201"/>
      <c r="FW153" s="201"/>
      <c r="FX153" s="201"/>
      <c r="FY153" s="201"/>
      <c r="FZ153" s="201"/>
      <c r="GA153" s="201"/>
      <c r="GB153" s="201"/>
      <c r="GC153" s="201"/>
      <c r="GD153" s="201"/>
      <c r="GE153" s="201"/>
      <c r="GF153" s="201"/>
      <c r="GG153" s="201"/>
      <c r="GH153" s="201"/>
      <c r="GI153" s="201"/>
      <c r="GJ153" s="201"/>
      <c r="GK153" s="201"/>
      <c r="GL153" s="201"/>
      <c r="GM153" s="201"/>
      <c r="GN153" s="201"/>
      <c r="GO153" s="201"/>
      <c r="GP153" s="201"/>
      <c r="GQ153" s="201"/>
      <c r="GR153" s="201"/>
      <c r="GS153" s="201"/>
      <c r="GT153" s="201"/>
      <c r="GU153" s="201"/>
      <c r="GV153" s="201"/>
      <c r="GW153" s="201"/>
      <c r="GX153" s="201"/>
      <c r="GY153" s="201"/>
      <c r="GZ153" s="201"/>
      <c r="HA153" s="201"/>
      <c r="HB153" s="201"/>
      <c r="HC153" s="201"/>
      <c r="HD153" s="201"/>
      <c r="HE153" s="201"/>
      <c r="HF153" s="201"/>
      <c r="HG153" s="201"/>
      <c r="HH153" s="201"/>
      <c r="HI153" s="201"/>
      <c r="HJ153" s="201"/>
      <c r="HK153" s="201"/>
      <c r="HL153" s="201"/>
      <c r="HM153" s="201"/>
      <c r="HN153" s="201"/>
      <c r="HO153" s="201"/>
      <c r="HP153" s="201"/>
      <c r="HQ153" s="201"/>
      <c r="HR153" s="201"/>
      <c r="HS153" s="201"/>
      <c r="HT153" s="201"/>
      <c r="HU153" s="201"/>
      <c r="HV153" s="201"/>
      <c r="HW153" s="201"/>
      <c r="HX153" s="201"/>
      <c r="HY153" s="201"/>
      <c r="HZ153" s="201"/>
      <c r="IA153" s="201"/>
      <c r="IB153" s="201"/>
      <c r="IC153" s="201"/>
      <c r="ID153" s="201"/>
      <c r="IE153" s="201"/>
      <c r="IF153" s="201"/>
      <c r="IG153" s="201"/>
      <c r="IH153" s="201"/>
      <c r="II153" s="201"/>
      <c r="IJ153" s="201"/>
      <c r="IK153" s="201"/>
      <c r="IL153" s="201"/>
      <c r="IM153" s="201"/>
      <c r="IN153" s="201"/>
      <c r="IO153" s="201"/>
      <c r="IP153" s="201"/>
      <c r="IQ153" s="201"/>
      <c r="IR153" s="201"/>
      <c r="IS153" s="201"/>
      <c r="IT153" s="201"/>
      <c r="IU153" s="201"/>
      <c r="IV153" s="201"/>
    </row>
    <row r="154" spans="1:256" ht="18">
      <c r="A154" s="206" t="s">
        <v>375</v>
      </c>
      <c r="B154" s="213">
        <v>0</v>
      </c>
      <c r="C154" s="213">
        <v>0</v>
      </c>
      <c r="D154" s="216"/>
      <c r="E154" s="217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1"/>
      <c r="CH154" s="201"/>
      <c r="CI154" s="201"/>
      <c r="CJ154" s="201"/>
      <c r="CK154" s="201"/>
      <c r="CL154" s="201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01"/>
      <c r="DA154" s="201"/>
      <c r="DB154" s="201"/>
      <c r="DC154" s="201"/>
      <c r="DD154" s="201"/>
      <c r="DE154" s="201"/>
      <c r="DF154" s="201"/>
      <c r="DG154" s="201"/>
      <c r="DH154" s="201"/>
      <c r="DI154" s="201"/>
      <c r="DJ154" s="201"/>
      <c r="DK154" s="201"/>
      <c r="DL154" s="201"/>
      <c r="DM154" s="201"/>
      <c r="DN154" s="201"/>
      <c r="DO154" s="201"/>
      <c r="DP154" s="201"/>
      <c r="DQ154" s="201"/>
      <c r="DR154" s="201"/>
      <c r="DS154" s="201"/>
      <c r="DT154" s="201"/>
      <c r="DU154" s="201"/>
      <c r="DV154" s="201"/>
      <c r="DW154" s="201"/>
      <c r="DX154" s="201"/>
      <c r="DY154" s="201"/>
      <c r="DZ154" s="201"/>
      <c r="EA154" s="201"/>
      <c r="EB154" s="201"/>
      <c r="EC154" s="201"/>
      <c r="ED154" s="201"/>
      <c r="EE154" s="201"/>
      <c r="EF154" s="201"/>
      <c r="EG154" s="201"/>
      <c r="EH154" s="201"/>
      <c r="EI154" s="201"/>
      <c r="EJ154" s="201"/>
      <c r="EK154" s="201"/>
      <c r="EL154" s="201"/>
      <c r="EM154" s="201"/>
      <c r="EN154" s="201"/>
      <c r="EO154" s="201"/>
      <c r="EP154" s="201"/>
      <c r="EQ154" s="201"/>
      <c r="ER154" s="201"/>
      <c r="ES154" s="201"/>
      <c r="ET154" s="201"/>
      <c r="EU154" s="201"/>
      <c r="EV154" s="201"/>
      <c r="EW154" s="201"/>
      <c r="EX154" s="201"/>
      <c r="EY154" s="201"/>
      <c r="EZ154" s="201"/>
      <c r="FA154" s="201"/>
      <c r="FB154" s="201"/>
      <c r="FC154" s="201"/>
      <c r="FD154" s="201"/>
      <c r="FE154" s="201"/>
      <c r="FF154" s="201"/>
      <c r="FG154" s="201"/>
      <c r="FH154" s="201"/>
      <c r="FI154" s="201"/>
      <c r="FJ154" s="201"/>
      <c r="FK154" s="201"/>
      <c r="FL154" s="201"/>
      <c r="FM154" s="201"/>
      <c r="FN154" s="201"/>
      <c r="FO154" s="201"/>
      <c r="FP154" s="201"/>
      <c r="FQ154" s="201"/>
      <c r="FR154" s="201"/>
      <c r="FS154" s="201"/>
      <c r="FT154" s="201"/>
      <c r="FU154" s="201"/>
      <c r="FV154" s="201"/>
      <c r="FW154" s="201"/>
      <c r="FX154" s="201"/>
      <c r="FY154" s="201"/>
      <c r="FZ154" s="201"/>
      <c r="GA154" s="201"/>
      <c r="GB154" s="201"/>
      <c r="GC154" s="201"/>
      <c r="GD154" s="201"/>
      <c r="GE154" s="201"/>
      <c r="GF154" s="201"/>
      <c r="GG154" s="201"/>
      <c r="GH154" s="201"/>
      <c r="GI154" s="201"/>
      <c r="GJ154" s="201"/>
      <c r="GK154" s="201"/>
      <c r="GL154" s="201"/>
      <c r="GM154" s="201"/>
      <c r="GN154" s="201"/>
      <c r="GO154" s="201"/>
      <c r="GP154" s="201"/>
      <c r="GQ154" s="201"/>
      <c r="GR154" s="201"/>
      <c r="GS154" s="201"/>
      <c r="GT154" s="201"/>
      <c r="GU154" s="201"/>
      <c r="GV154" s="201"/>
      <c r="GW154" s="201"/>
      <c r="GX154" s="201"/>
      <c r="GY154" s="201"/>
      <c r="GZ154" s="201"/>
      <c r="HA154" s="201"/>
      <c r="HB154" s="201"/>
      <c r="HC154" s="201"/>
      <c r="HD154" s="201"/>
      <c r="HE154" s="201"/>
      <c r="HF154" s="201"/>
      <c r="HG154" s="201"/>
      <c r="HH154" s="201"/>
      <c r="HI154" s="201"/>
      <c r="HJ154" s="201"/>
      <c r="HK154" s="201"/>
      <c r="HL154" s="201"/>
      <c r="HM154" s="201"/>
      <c r="HN154" s="201"/>
      <c r="HO154" s="201"/>
      <c r="HP154" s="201"/>
      <c r="HQ154" s="201"/>
      <c r="HR154" s="201"/>
      <c r="HS154" s="201"/>
      <c r="HT154" s="201"/>
      <c r="HU154" s="201"/>
      <c r="HV154" s="201"/>
      <c r="HW154" s="201"/>
      <c r="HX154" s="201"/>
      <c r="HY154" s="201"/>
      <c r="HZ154" s="201"/>
      <c r="IA154" s="201"/>
      <c r="IB154" s="201"/>
      <c r="IC154" s="201"/>
      <c r="ID154" s="201"/>
      <c r="IE154" s="201"/>
      <c r="IF154" s="201"/>
      <c r="IG154" s="201"/>
      <c r="IH154" s="201"/>
      <c r="II154" s="201"/>
      <c r="IJ154" s="201"/>
      <c r="IK154" s="201"/>
      <c r="IL154" s="201"/>
      <c r="IM154" s="201"/>
      <c r="IN154" s="201"/>
      <c r="IO154" s="201"/>
      <c r="IP154" s="201"/>
      <c r="IQ154" s="201"/>
      <c r="IR154" s="201"/>
      <c r="IS154" s="201"/>
      <c r="IT154" s="201"/>
      <c r="IU154" s="201"/>
      <c r="IV154" s="201"/>
    </row>
    <row r="155" spans="1:256" ht="18">
      <c r="A155" s="206" t="s">
        <v>376</v>
      </c>
      <c r="B155" s="213">
        <v>20432.91</v>
      </c>
      <c r="C155" s="213">
        <v>55857.17</v>
      </c>
      <c r="D155" s="216"/>
      <c r="E155" s="217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1"/>
      <c r="CH155" s="201"/>
      <c r="CI155" s="201"/>
      <c r="CJ155" s="201"/>
      <c r="CK155" s="201"/>
      <c r="CL155" s="201"/>
      <c r="CM155" s="201"/>
      <c r="CN155" s="201"/>
      <c r="CO155" s="201"/>
      <c r="CP155" s="201"/>
      <c r="CQ155" s="201"/>
      <c r="CR155" s="201"/>
      <c r="CS155" s="201"/>
      <c r="CT155" s="201"/>
      <c r="CU155" s="201"/>
      <c r="CV155" s="201"/>
      <c r="CW155" s="201"/>
      <c r="CX155" s="201"/>
      <c r="CY155" s="201"/>
      <c r="CZ155" s="201"/>
      <c r="DA155" s="201"/>
      <c r="DB155" s="201"/>
      <c r="DC155" s="201"/>
      <c r="DD155" s="201"/>
      <c r="DE155" s="201"/>
      <c r="DF155" s="201"/>
      <c r="DG155" s="201"/>
      <c r="DH155" s="201"/>
      <c r="DI155" s="201"/>
      <c r="DJ155" s="201"/>
      <c r="DK155" s="201"/>
      <c r="DL155" s="201"/>
      <c r="DM155" s="201"/>
      <c r="DN155" s="201"/>
      <c r="DO155" s="201"/>
      <c r="DP155" s="201"/>
      <c r="DQ155" s="201"/>
      <c r="DR155" s="201"/>
      <c r="DS155" s="201"/>
      <c r="DT155" s="201"/>
      <c r="DU155" s="201"/>
      <c r="DV155" s="201"/>
      <c r="DW155" s="201"/>
      <c r="DX155" s="201"/>
      <c r="DY155" s="201"/>
      <c r="DZ155" s="201"/>
      <c r="EA155" s="201"/>
      <c r="EB155" s="201"/>
      <c r="EC155" s="201"/>
      <c r="ED155" s="201"/>
      <c r="EE155" s="201"/>
      <c r="EF155" s="201"/>
      <c r="EG155" s="201"/>
      <c r="EH155" s="201"/>
      <c r="EI155" s="201"/>
      <c r="EJ155" s="201"/>
      <c r="EK155" s="201"/>
      <c r="EL155" s="201"/>
      <c r="EM155" s="201"/>
      <c r="EN155" s="201"/>
      <c r="EO155" s="201"/>
      <c r="EP155" s="201"/>
      <c r="EQ155" s="201"/>
      <c r="ER155" s="201"/>
      <c r="ES155" s="201"/>
      <c r="ET155" s="201"/>
      <c r="EU155" s="201"/>
      <c r="EV155" s="201"/>
      <c r="EW155" s="201"/>
      <c r="EX155" s="201"/>
      <c r="EY155" s="201"/>
      <c r="EZ155" s="201"/>
      <c r="FA155" s="201"/>
      <c r="FB155" s="201"/>
      <c r="FC155" s="201"/>
      <c r="FD155" s="201"/>
      <c r="FE155" s="201"/>
      <c r="FF155" s="201"/>
      <c r="FG155" s="201"/>
      <c r="FH155" s="201"/>
      <c r="FI155" s="201"/>
      <c r="FJ155" s="201"/>
      <c r="FK155" s="201"/>
      <c r="FL155" s="201"/>
      <c r="FM155" s="201"/>
      <c r="FN155" s="201"/>
      <c r="FO155" s="201"/>
      <c r="FP155" s="201"/>
      <c r="FQ155" s="201"/>
      <c r="FR155" s="201"/>
      <c r="FS155" s="201"/>
      <c r="FT155" s="201"/>
      <c r="FU155" s="201"/>
      <c r="FV155" s="201"/>
      <c r="FW155" s="201"/>
      <c r="FX155" s="201"/>
      <c r="FY155" s="201"/>
      <c r="FZ155" s="201"/>
      <c r="GA155" s="201"/>
      <c r="GB155" s="201"/>
      <c r="GC155" s="201"/>
      <c r="GD155" s="201"/>
      <c r="GE155" s="201"/>
      <c r="GF155" s="201"/>
      <c r="GG155" s="201"/>
      <c r="GH155" s="201"/>
      <c r="GI155" s="201"/>
      <c r="GJ155" s="201"/>
      <c r="GK155" s="201"/>
      <c r="GL155" s="201"/>
      <c r="GM155" s="201"/>
      <c r="GN155" s="201"/>
      <c r="GO155" s="201"/>
      <c r="GP155" s="201"/>
      <c r="GQ155" s="201"/>
      <c r="GR155" s="201"/>
      <c r="GS155" s="201"/>
      <c r="GT155" s="201"/>
      <c r="GU155" s="201"/>
      <c r="GV155" s="201"/>
      <c r="GW155" s="201"/>
      <c r="GX155" s="201"/>
      <c r="GY155" s="201"/>
      <c r="GZ155" s="201"/>
      <c r="HA155" s="201"/>
      <c r="HB155" s="201"/>
      <c r="HC155" s="201"/>
      <c r="HD155" s="201"/>
      <c r="HE155" s="201"/>
      <c r="HF155" s="201"/>
      <c r="HG155" s="201"/>
      <c r="HH155" s="201"/>
      <c r="HI155" s="201"/>
      <c r="HJ155" s="201"/>
      <c r="HK155" s="201"/>
      <c r="HL155" s="201"/>
      <c r="HM155" s="201"/>
      <c r="HN155" s="201"/>
      <c r="HO155" s="201"/>
      <c r="HP155" s="201"/>
      <c r="HQ155" s="201"/>
      <c r="HR155" s="201"/>
      <c r="HS155" s="201"/>
      <c r="HT155" s="201"/>
      <c r="HU155" s="201"/>
      <c r="HV155" s="201"/>
      <c r="HW155" s="201"/>
      <c r="HX155" s="201"/>
      <c r="HY155" s="201"/>
      <c r="HZ155" s="201"/>
      <c r="IA155" s="201"/>
      <c r="IB155" s="201"/>
      <c r="IC155" s="201"/>
      <c r="ID155" s="201"/>
      <c r="IE155" s="201"/>
      <c r="IF155" s="201"/>
      <c r="IG155" s="201"/>
      <c r="IH155" s="201"/>
      <c r="II155" s="201"/>
      <c r="IJ155" s="201"/>
      <c r="IK155" s="201"/>
      <c r="IL155" s="201"/>
      <c r="IM155" s="201"/>
      <c r="IN155" s="201"/>
      <c r="IO155" s="201"/>
      <c r="IP155" s="201"/>
      <c r="IQ155" s="201"/>
      <c r="IR155" s="201"/>
      <c r="IS155" s="201"/>
      <c r="IT155" s="201"/>
      <c r="IU155" s="201"/>
      <c r="IV155" s="201"/>
    </row>
    <row r="156" spans="1:256" ht="18">
      <c r="A156" s="206" t="s">
        <v>377</v>
      </c>
      <c r="B156" s="213">
        <v>0</v>
      </c>
      <c r="C156" s="213">
        <v>0</v>
      </c>
      <c r="D156" s="216"/>
      <c r="E156" s="217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  <c r="BZ156" s="201"/>
      <c r="CA156" s="201"/>
      <c r="CB156" s="201"/>
      <c r="CC156" s="201"/>
      <c r="CD156" s="201"/>
      <c r="CE156" s="201"/>
      <c r="CF156" s="201"/>
      <c r="CG156" s="201"/>
      <c r="CH156" s="201"/>
      <c r="CI156" s="201"/>
      <c r="CJ156" s="201"/>
      <c r="CK156" s="201"/>
      <c r="CL156" s="201"/>
      <c r="CM156" s="201"/>
      <c r="CN156" s="201"/>
      <c r="CO156" s="201"/>
      <c r="CP156" s="201"/>
      <c r="CQ156" s="201"/>
      <c r="CR156" s="201"/>
      <c r="CS156" s="201"/>
      <c r="CT156" s="201"/>
      <c r="CU156" s="201"/>
      <c r="CV156" s="201"/>
      <c r="CW156" s="201"/>
      <c r="CX156" s="201"/>
      <c r="CY156" s="201"/>
      <c r="CZ156" s="201"/>
      <c r="DA156" s="201"/>
      <c r="DB156" s="201"/>
      <c r="DC156" s="201"/>
      <c r="DD156" s="201"/>
      <c r="DE156" s="201"/>
      <c r="DF156" s="201"/>
      <c r="DG156" s="201"/>
      <c r="DH156" s="201"/>
      <c r="DI156" s="201"/>
      <c r="DJ156" s="201"/>
      <c r="DK156" s="201"/>
      <c r="DL156" s="201"/>
      <c r="DM156" s="201"/>
      <c r="DN156" s="201"/>
      <c r="DO156" s="201"/>
      <c r="DP156" s="201"/>
      <c r="DQ156" s="201"/>
      <c r="DR156" s="201"/>
      <c r="DS156" s="201"/>
      <c r="DT156" s="201"/>
      <c r="DU156" s="201"/>
      <c r="DV156" s="201"/>
      <c r="DW156" s="201"/>
      <c r="DX156" s="201"/>
      <c r="DY156" s="201"/>
      <c r="DZ156" s="201"/>
      <c r="EA156" s="201"/>
      <c r="EB156" s="201"/>
      <c r="EC156" s="201"/>
      <c r="ED156" s="201"/>
      <c r="EE156" s="201"/>
      <c r="EF156" s="201"/>
      <c r="EG156" s="201"/>
      <c r="EH156" s="201"/>
      <c r="EI156" s="201"/>
      <c r="EJ156" s="201"/>
      <c r="EK156" s="201"/>
      <c r="EL156" s="201"/>
      <c r="EM156" s="201"/>
      <c r="EN156" s="201"/>
      <c r="EO156" s="201"/>
      <c r="EP156" s="201"/>
      <c r="EQ156" s="201"/>
      <c r="ER156" s="201"/>
      <c r="ES156" s="201"/>
      <c r="ET156" s="201"/>
      <c r="EU156" s="201"/>
      <c r="EV156" s="201"/>
      <c r="EW156" s="201"/>
      <c r="EX156" s="201"/>
      <c r="EY156" s="201"/>
      <c r="EZ156" s="201"/>
      <c r="FA156" s="201"/>
      <c r="FB156" s="201"/>
      <c r="FC156" s="201"/>
      <c r="FD156" s="201"/>
      <c r="FE156" s="201"/>
      <c r="FF156" s="201"/>
      <c r="FG156" s="201"/>
      <c r="FH156" s="201"/>
      <c r="FI156" s="201"/>
      <c r="FJ156" s="201"/>
      <c r="FK156" s="201"/>
      <c r="FL156" s="201"/>
      <c r="FM156" s="201"/>
      <c r="FN156" s="201"/>
      <c r="FO156" s="201"/>
      <c r="FP156" s="201"/>
      <c r="FQ156" s="201"/>
      <c r="FR156" s="201"/>
      <c r="FS156" s="201"/>
      <c r="FT156" s="201"/>
      <c r="FU156" s="201"/>
      <c r="FV156" s="201"/>
      <c r="FW156" s="201"/>
      <c r="FX156" s="201"/>
      <c r="FY156" s="201"/>
      <c r="FZ156" s="201"/>
      <c r="GA156" s="201"/>
      <c r="GB156" s="201"/>
      <c r="GC156" s="201"/>
      <c r="GD156" s="201"/>
      <c r="GE156" s="201"/>
      <c r="GF156" s="201"/>
      <c r="GG156" s="201"/>
      <c r="GH156" s="201"/>
      <c r="GI156" s="201"/>
      <c r="GJ156" s="201"/>
      <c r="GK156" s="201"/>
      <c r="GL156" s="201"/>
      <c r="GM156" s="201"/>
      <c r="GN156" s="201"/>
      <c r="GO156" s="201"/>
      <c r="GP156" s="201"/>
      <c r="GQ156" s="201"/>
      <c r="GR156" s="201"/>
      <c r="GS156" s="201"/>
      <c r="GT156" s="201"/>
      <c r="GU156" s="201"/>
      <c r="GV156" s="201"/>
      <c r="GW156" s="201"/>
      <c r="GX156" s="201"/>
      <c r="GY156" s="201"/>
      <c r="GZ156" s="201"/>
      <c r="HA156" s="201"/>
      <c r="HB156" s="201"/>
      <c r="HC156" s="201"/>
      <c r="HD156" s="201"/>
      <c r="HE156" s="201"/>
      <c r="HF156" s="201"/>
      <c r="HG156" s="201"/>
      <c r="HH156" s="201"/>
      <c r="HI156" s="201"/>
      <c r="HJ156" s="201"/>
      <c r="HK156" s="201"/>
      <c r="HL156" s="201"/>
      <c r="HM156" s="201"/>
      <c r="HN156" s="201"/>
      <c r="HO156" s="201"/>
      <c r="HP156" s="201"/>
      <c r="HQ156" s="201"/>
      <c r="HR156" s="201"/>
      <c r="HS156" s="201"/>
      <c r="HT156" s="201"/>
      <c r="HU156" s="201"/>
      <c r="HV156" s="201"/>
      <c r="HW156" s="201"/>
      <c r="HX156" s="201"/>
      <c r="HY156" s="201"/>
      <c r="HZ156" s="201"/>
      <c r="IA156" s="201"/>
      <c r="IB156" s="201"/>
      <c r="IC156" s="201"/>
      <c r="ID156" s="201"/>
      <c r="IE156" s="201"/>
      <c r="IF156" s="201"/>
      <c r="IG156" s="201"/>
      <c r="IH156" s="201"/>
      <c r="II156" s="201"/>
      <c r="IJ156" s="201"/>
      <c r="IK156" s="201"/>
      <c r="IL156" s="201"/>
      <c r="IM156" s="201"/>
      <c r="IN156" s="201"/>
      <c r="IO156" s="201"/>
      <c r="IP156" s="201"/>
      <c r="IQ156" s="201"/>
      <c r="IR156" s="201"/>
      <c r="IS156" s="201"/>
      <c r="IT156" s="201"/>
      <c r="IU156" s="201"/>
      <c r="IV156" s="201"/>
    </row>
    <row r="157" spans="1:256" ht="18">
      <c r="A157" s="206" t="s">
        <v>378</v>
      </c>
      <c r="B157" s="213">
        <v>90880.37</v>
      </c>
      <c r="C157" s="213">
        <v>107373.83</v>
      </c>
      <c r="D157" s="216"/>
      <c r="E157" s="217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  <c r="CK157" s="201"/>
      <c r="CL157" s="201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  <c r="DO157" s="201"/>
      <c r="DP157" s="201"/>
      <c r="DQ157" s="201"/>
      <c r="DR157" s="201"/>
      <c r="DS157" s="201"/>
      <c r="DT157" s="201"/>
      <c r="DU157" s="201"/>
      <c r="DV157" s="201"/>
      <c r="DW157" s="201"/>
      <c r="DX157" s="201"/>
      <c r="DY157" s="201"/>
      <c r="DZ157" s="201"/>
      <c r="EA157" s="201"/>
      <c r="EB157" s="201"/>
      <c r="EC157" s="201"/>
      <c r="ED157" s="201"/>
      <c r="EE157" s="201"/>
      <c r="EF157" s="201"/>
      <c r="EG157" s="201"/>
      <c r="EH157" s="201"/>
      <c r="EI157" s="201"/>
      <c r="EJ157" s="201"/>
      <c r="EK157" s="201"/>
      <c r="EL157" s="201"/>
      <c r="EM157" s="201"/>
      <c r="EN157" s="201"/>
      <c r="EO157" s="201"/>
      <c r="EP157" s="201"/>
      <c r="EQ157" s="201"/>
      <c r="ER157" s="201"/>
      <c r="ES157" s="201"/>
      <c r="ET157" s="201"/>
      <c r="EU157" s="201"/>
      <c r="EV157" s="201"/>
      <c r="EW157" s="201"/>
      <c r="EX157" s="201"/>
      <c r="EY157" s="201"/>
      <c r="EZ157" s="201"/>
      <c r="FA157" s="201"/>
      <c r="FB157" s="201"/>
      <c r="FC157" s="201"/>
      <c r="FD157" s="201"/>
      <c r="FE157" s="201"/>
      <c r="FF157" s="201"/>
      <c r="FG157" s="201"/>
      <c r="FH157" s="201"/>
      <c r="FI157" s="201"/>
      <c r="FJ157" s="201"/>
      <c r="FK157" s="201"/>
      <c r="FL157" s="201"/>
      <c r="FM157" s="201"/>
      <c r="FN157" s="201"/>
      <c r="FO157" s="201"/>
      <c r="FP157" s="201"/>
      <c r="FQ157" s="201"/>
      <c r="FR157" s="201"/>
      <c r="FS157" s="201"/>
      <c r="FT157" s="201"/>
      <c r="FU157" s="201"/>
      <c r="FV157" s="201"/>
      <c r="FW157" s="201"/>
      <c r="FX157" s="201"/>
      <c r="FY157" s="201"/>
      <c r="FZ157" s="201"/>
      <c r="GA157" s="201"/>
      <c r="GB157" s="201"/>
      <c r="GC157" s="201"/>
      <c r="GD157" s="201"/>
      <c r="GE157" s="201"/>
      <c r="GF157" s="201"/>
      <c r="GG157" s="201"/>
      <c r="GH157" s="201"/>
      <c r="GI157" s="201"/>
      <c r="GJ157" s="201"/>
      <c r="GK157" s="201"/>
      <c r="GL157" s="201"/>
      <c r="GM157" s="201"/>
      <c r="GN157" s="201"/>
      <c r="GO157" s="201"/>
      <c r="GP157" s="201"/>
      <c r="GQ157" s="201"/>
      <c r="GR157" s="201"/>
      <c r="GS157" s="201"/>
      <c r="GT157" s="201"/>
      <c r="GU157" s="201"/>
      <c r="GV157" s="201"/>
      <c r="GW157" s="201"/>
      <c r="GX157" s="201"/>
      <c r="GY157" s="201"/>
      <c r="GZ157" s="201"/>
      <c r="HA157" s="201"/>
      <c r="HB157" s="201"/>
      <c r="HC157" s="201"/>
      <c r="HD157" s="201"/>
      <c r="HE157" s="201"/>
      <c r="HF157" s="201"/>
      <c r="HG157" s="201"/>
      <c r="HH157" s="201"/>
      <c r="HI157" s="201"/>
      <c r="HJ157" s="201"/>
      <c r="HK157" s="201"/>
      <c r="HL157" s="201"/>
      <c r="HM157" s="201"/>
      <c r="HN157" s="201"/>
      <c r="HO157" s="201"/>
      <c r="HP157" s="201"/>
      <c r="HQ157" s="201"/>
      <c r="HR157" s="201"/>
      <c r="HS157" s="201"/>
      <c r="HT157" s="201"/>
      <c r="HU157" s="201"/>
      <c r="HV157" s="201"/>
      <c r="HW157" s="201"/>
      <c r="HX157" s="201"/>
      <c r="HY157" s="201"/>
      <c r="HZ157" s="201"/>
      <c r="IA157" s="201"/>
      <c r="IB157" s="201"/>
      <c r="IC157" s="201"/>
      <c r="ID157" s="201"/>
      <c r="IE157" s="201"/>
      <c r="IF157" s="201"/>
      <c r="IG157" s="201"/>
      <c r="IH157" s="201"/>
      <c r="II157" s="201"/>
      <c r="IJ157" s="201"/>
      <c r="IK157" s="201"/>
      <c r="IL157" s="201"/>
      <c r="IM157" s="201"/>
      <c r="IN157" s="201"/>
      <c r="IO157" s="201"/>
      <c r="IP157" s="201"/>
      <c r="IQ157" s="201"/>
      <c r="IR157" s="201"/>
      <c r="IS157" s="201"/>
      <c r="IT157" s="201"/>
      <c r="IU157" s="201"/>
      <c r="IV157" s="201"/>
    </row>
    <row r="158" spans="1:256" ht="18">
      <c r="A158" s="206" t="s">
        <v>379</v>
      </c>
      <c r="B158" s="213">
        <v>5121.96</v>
      </c>
      <c r="C158" s="213">
        <v>4599.58</v>
      </c>
      <c r="D158" s="216"/>
      <c r="E158" s="217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  <c r="CK158" s="201"/>
      <c r="CL158" s="201"/>
      <c r="CM158" s="201"/>
      <c r="CN158" s="201"/>
      <c r="CO158" s="201"/>
      <c r="CP158" s="201"/>
      <c r="CQ158" s="201"/>
      <c r="CR158" s="201"/>
      <c r="CS158" s="201"/>
      <c r="CT158" s="201"/>
      <c r="CU158" s="201"/>
      <c r="CV158" s="201"/>
      <c r="CW158" s="201"/>
      <c r="CX158" s="201"/>
      <c r="CY158" s="201"/>
      <c r="CZ158" s="201"/>
      <c r="DA158" s="201"/>
      <c r="DB158" s="201"/>
      <c r="DC158" s="201"/>
      <c r="DD158" s="201"/>
      <c r="DE158" s="201"/>
      <c r="DF158" s="201"/>
      <c r="DG158" s="201"/>
      <c r="DH158" s="201"/>
      <c r="DI158" s="201"/>
      <c r="DJ158" s="201"/>
      <c r="DK158" s="201"/>
      <c r="DL158" s="201"/>
      <c r="DM158" s="201"/>
      <c r="DN158" s="201"/>
      <c r="DO158" s="201"/>
      <c r="DP158" s="201"/>
      <c r="DQ158" s="201"/>
      <c r="DR158" s="201"/>
      <c r="DS158" s="201"/>
      <c r="DT158" s="201"/>
      <c r="DU158" s="201"/>
      <c r="DV158" s="201"/>
      <c r="DW158" s="201"/>
      <c r="DX158" s="201"/>
      <c r="DY158" s="201"/>
      <c r="DZ158" s="201"/>
      <c r="EA158" s="201"/>
      <c r="EB158" s="201"/>
      <c r="EC158" s="201"/>
      <c r="ED158" s="201"/>
      <c r="EE158" s="201"/>
      <c r="EF158" s="201"/>
      <c r="EG158" s="201"/>
      <c r="EH158" s="201"/>
      <c r="EI158" s="201"/>
      <c r="EJ158" s="201"/>
      <c r="EK158" s="201"/>
      <c r="EL158" s="201"/>
      <c r="EM158" s="201"/>
      <c r="EN158" s="201"/>
      <c r="EO158" s="201"/>
      <c r="EP158" s="201"/>
      <c r="EQ158" s="201"/>
      <c r="ER158" s="201"/>
      <c r="ES158" s="201"/>
      <c r="ET158" s="201"/>
      <c r="EU158" s="201"/>
      <c r="EV158" s="201"/>
      <c r="EW158" s="201"/>
      <c r="EX158" s="201"/>
      <c r="EY158" s="201"/>
      <c r="EZ158" s="201"/>
      <c r="FA158" s="201"/>
      <c r="FB158" s="201"/>
      <c r="FC158" s="201"/>
      <c r="FD158" s="201"/>
      <c r="FE158" s="201"/>
      <c r="FF158" s="201"/>
      <c r="FG158" s="201"/>
      <c r="FH158" s="201"/>
      <c r="FI158" s="201"/>
      <c r="FJ158" s="201"/>
      <c r="FK158" s="201"/>
      <c r="FL158" s="201"/>
      <c r="FM158" s="201"/>
      <c r="FN158" s="201"/>
      <c r="FO158" s="201"/>
      <c r="FP158" s="201"/>
      <c r="FQ158" s="201"/>
      <c r="FR158" s="201"/>
      <c r="FS158" s="201"/>
      <c r="FT158" s="201"/>
      <c r="FU158" s="201"/>
      <c r="FV158" s="201"/>
      <c r="FW158" s="201"/>
      <c r="FX158" s="201"/>
      <c r="FY158" s="201"/>
      <c r="FZ158" s="201"/>
      <c r="GA158" s="201"/>
      <c r="GB158" s="201"/>
      <c r="GC158" s="201"/>
      <c r="GD158" s="201"/>
      <c r="GE158" s="201"/>
      <c r="GF158" s="201"/>
      <c r="GG158" s="201"/>
      <c r="GH158" s="201"/>
      <c r="GI158" s="201"/>
      <c r="GJ158" s="201"/>
      <c r="GK158" s="201"/>
      <c r="GL158" s="201"/>
      <c r="GM158" s="201"/>
      <c r="GN158" s="201"/>
      <c r="GO158" s="201"/>
      <c r="GP158" s="201"/>
      <c r="GQ158" s="201"/>
      <c r="GR158" s="201"/>
      <c r="GS158" s="201"/>
      <c r="GT158" s="201"/>
      <c r="GU158" s="201"/>
      <c r="GV158" s="201"/>
      <c r="GW158" s="201"/>
      <c r="GX158" s="201"/>
      <c r="GY158" s="201"/>
      <c r="GZ158" s="201"/>
      <c r="HA158" s="201"/>
      <c r="HB158" s="201"/>
      <c r="HC158" s="201"/>
      <c r="HD158" s="201"/>
      <c r="HE158" s="201"/>
      <c r="HF158" s="201"/>
      <c r="HG158" s="201"/>
      <c r="HH158" s="201"/>
      <c r="HI158" s="201"/>
      <c r="HJ158" s="201"/>
      <c r="HK158" s="201"/>
      <c r="HL158" s="201"/>
      <c r="HM158" s="201"/>
      <c r="HN158" s="201"/>
      <c r="HO158" s="201"/>
      <c r="HP158" s="201"/>
      <c r="HQ158" s="201"/>
      <c r="HR158" s="201"/>
      <c r="HS158" s="201"/>
      <c r="HT158" s="201"/>
      <c r="HU158" s="201"/>
      <c r="HV158" s="201"/>
      <c r="HW158" s="201"/>
      <c r="HX158" s="201"/>
      <c r="HY158" s="201"/>
      <c r="HZ158" s="201"/>
      <c r="IA158" s="201"/>
      <c r="IB158" s="201"/>
      <c r="IC158" s="201"/>
      <c r="ID158" s="201"/>
      <c r="IE158" s="201"/>
      <c r="IF158" s="201"/>
      <c r="IG158" s="201"/>
      <c r="IH158" s="201"/>
      <c r="II158" s="201"/>
      <c r="IJ158" s="201"/>
      <c r="IK158" s="201"/>
      <c r="IL158" s="201"/>
      <c r="IM158" s="201"/>
      <c r="IN158" s="201"/>
      <c r="IO158" s="201"/>
      <c r="IP158" s="201"/>
      <c r="IQ158" s="201"/>
      <c r="IR158" s="201"/>
      <c r="IS158" s="201"/>
      <c r="IT158" s="201"/>
      <c r="IU158" s="201"/>
      <c r="IV158" s="201"/>
    </row>
    <row r="159" spans="1:256" ht="18">
      <c r="A159" s="206" t="s">
        <v>380</v>
      </c>
      <c r="B159" s="213">
        <v>4112.6</v>
      </c>
      <c r="C159" s="213">
        <v>3615.3</v>
      </c>
      <c r="D159" s="216"/>
      <c r="E159" s="217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201"/>
      <c r="BT159" s="201"/>
      <c r="BU159" s="201"/>
      <c r="BV159" s="201"/>
      <c r="BW159" s="201"/>
      <c r="BX159" s="201"/>
      <c r="BY159" s="201"/>
      <c r="BZ159" s="201"/>
      <c r="CA159" s="201"/>
      <c r="CB159" s="201"/>
      <c r="CC159" s="201"/>
      <c r="CD159" s="201"/>
      <c r="CE159" s="201"/>
      <c r="CF159" s="201"/>
      <c r="CG159" s="201"/>
      <c r="CH159" s="201"/>
      <c r="CI159" s="201"/>
      <c r="CJ159" s="201"/>
      <c r="CK159" s="201"/>
      <c r="CL159" s="201"/>
      <c r="CM159" s="201"/>
      <c r="CN159" s="201"/>
      <c r="CO159" s="201"/>
      <c r="CP159" s="201"/>
      <c r="CQ159" s="201"/>
      <c r="CR159" s="201"/>
      <c r="CS159" s="201"/>
      <c r="CT159" s="201"/>
      <c r="CU159" s="201"/>
      <c r="CV159" s="201"/>
      <c r="CW159" s="201"/>
      <c r="CX159" s="201"/>
      <c r="CY159" s="201"/>
      <c r="CZ159" s="201"/>
      <c r="DA159" s="201"/>
      <c r="DB159" s="201"/>
      <c r="DC159" s="201"/>
      <c r="DD159" s="201"/>
      <c r="DE159" s="201"/>
      <c r="DF159" s="201"/>
      <c r="DG159" s="201"/>
      <c r="DH159" s="201"/>
      <c r="DI159" s="201"/>
      <c r="DJ159" s="201"/>
      <c r="DK159" s="201"/>
      <c r="DL159" s="201"/>
      <c r="DM159" s="201"/>
      <c r="DN159" s="201"/>
      <c r="DO159" s="201"/>
      <c r="DP159" s="201"/>
      <c r="DQ159" s="201"/>
      <c r="DR159" s="201"/>
      <c r="DS159" s="201"/>
      <c r="DT159" s="201"/>
      <c r="DU159" s="201"/>
      <c r="DV159" s="201"/>
      <c r="DW159" s="201"/>
      <c r="DX159" s="201"/>
      <c r="DY159" s="201"/>
      <c r="DZ159" s="201"/>
      <c r="EA159" s="201"/>
      <c r="EB159" s="201"/>
      <c r="EC159" s="201"/>
      <c r="ED159" s="201"/>
      <c r="EE159" s="201"/>
      <c r="EF159" s="201"/>
      <c r="EG159" s="201"/>
      <c r="EH159" s="201"/>
      <c r="EI159" s="201"/>
      <c r="EJ159" s="201"/>
      <c r="EK159" s="201"/>
      <c r="EL159" s="201"/>
      <c r="EM159" s="201"/>
      <c r="EN159" s="201"/>
      <c r="EO159" s="201"/>
      <c r="EP159" s="201"/>
      <c r="EQ159" s="201"/>
      <c r="ER159" s="201"/>
      <c r="ES159" s="201"/>
      <c r="ET159" s="201"/>
      <c r="EU159" s="201"/>
      <c r="EV159" s="201"/>
      <c r="EW159" s="201"/>
      <c r="EX159" s="201"/>
      <c r="EY159" s="201"/>
      <c r="EZ159" s="201"/>
      <c r="FA159" s="201"/>
      <c r="FB159" s="201"/>
      <c r="FC159" s="201"/>
      <c r="FD159" s="201"/>
      <c r="FE159" s="201"/>
      <c r="FF159" s="201"/>
      <c r="FG159" s="201"/>
      <c r="FH159" s="201"/>
      <c r="FI159" s="201"/>
      <c r="FJ159" s="201"/>
      <c r="FK159" s="201"/>
      <c r="FL159" s="201"/>
      <c r="FM159" s="201"/>
      <c r="FN159" s="201"/>
      <c r="FO159" s="201"/>
      <c r="FP159" s="201"/>
      <c r="FQ159" s="201"/>
      <c r="FR159" s="201"/>
      <c r="FS159" s="201"/>
      <c r="FT159" s="201"/>
      <c r="FU159" s="201"/>
      <c r="FV159" s="201"/>
      <c r="FW159" s="201"/>
      <c r="FX159" s="201"/>
      <c r="FY159" s="201"/>
      <c r="FZ159" s="201"/>
      <c r="GA159" s="201"/>
      <c r="GB159" s="201"/>
      <c r="GC159" s="201"/>
      <c r="GD159" s="201"/>
      <c r="GE159" s="201"/>
      <c r="GF159" s="201"/>
      <c r="GG159" s="201"/>
      <c r="GH159" s="201"/>
      <c r="GI159" s="201"/>
      <c r="GJ159" s="201"/>
      <c r="GK159" s="201"/>
      <c r="GL159" s="201"/>
      <c r="GM159" s="201"/>
      <c r="GN159" s="201"/>
      <c r="GO159" s="201"/>
      <c r="GP159" s="201"/>
      <c r="GQ159" s="201"/>
      <c r="GR159" s="201"/>
      <c r="GS159" s="201"/>
      <c r="GT159" s="201"/>
      <c r="GU159" s="201"/>
      <c r="GV159" s="201"/>
      <c r="GW159" s="201"/>
      <c r="GX159" s="201"/>
      <c r="GY159" s="201"/>
      <c r="GZ159" s="201"/>
      <c r="HA159" s="201"/>
      <c r="HB159" s="201"/>
      <c r="HC159" s="201"/>
      <c r="HD159" s="201"/>
      <c r="HE159" s="201"/>
      <c r="HF159" s="201"/>
      <c r="HG159" s="201"/>
      <c r="HH159" s="201"/>
      <c r="HI159" s="201"/>
      <c r="HJ159" s="201"/>
      <c r="HK159" s="201"/>
      <c r="HL159" s="201"/>
      <c r="HM159" s="201"/>
      <c r="HN159" s="201"/>
      <c r="HO159" s="201"/>
      <c r="HP159" s="201"/>
      <c r="HQ159" s="201"/>
      <c r="HR159" s="201"/>
      <c r="HS159" s="201"/>
      <c r="HT159" s="201"/>
      <c r="HU159" s="201"/>
      <c r="HV159" s="201"/>
      <c r="HW159" s="201"/>
      <c r="HX159" s="201"/>
      <c r="HY159" s="201"/>
      <c r="HZ159" s="201"/>
      <c r="IA159" s="201"/>
      <c r="IB159" s="201"/>
      <c r="IC159" s="201"/>
      <c r="ID159" s="201"/>
      <c r="IE159" s="201"/>
      <c r="IF159" s="201"/>
      <c r="IG159" s="201"/>
      <c r="IH159" s="201"/>
      <c r="II159" s="201"/>
      <c r="IJ159" s="201"/>
      <c r="IK159" s="201"/>
      <c r="IL159" s="201"/>
      <c r="IM159" s="201"/>
      <c r="IN159" s="201"/>
      <c r="IO159" s="201"/>
      <c r="IP159" s="201"/>
      <c r="IQ159" s="201"/>
      <c r="IR159" s="201"/>
      <c r="IS159" s="201"/>
      <c r="IT159" s="201"/>
      <c r="IU159" s="201"/>
      <c r="IV159" s="201"/>
    </row>
    <row r="160" spans="1:256" ht="18">
      <c r="A160" s="206" t="s">
        <v>381</v>
      </c>
      <c r="B160" s="213">
        <v>5040.67</v>
      </c>
      <c r="C160" s="213">
        <v>4743.19</v>
      </c>
      <c r="D160" s="216"/>
      <c r="E160" s="217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1"/>
      <c r="CH160" s="201"/>
      <c r="CI160" s="201"/>
      <c r="CJ160" s="201"/>
      <c r="CK160" s="201"/>
      <c r="CL160" s="201"/>
      <c r="CM160" s="201"/>
      <c r="CN160" s="201"/>
      <c r="CO160" s="201"/>
      <c r="CP160" s="201"/>
      <c r="CQ160" s="201"/>
      <c r="CR160" s="201"/>
      <c r="CS160" s="201"/>
      <c r="CT160" s="201"/>
      <c r="CU160" s="201"/>
      <c r="CV160" s="201"/>
      <c r="CW160" s="201"/>
      <c r="CX160" s="201"/>
      <c r="CY160" s="201"/>
      <c r="CZ160" s="201"/>
      <c r="DA160" s="201"/>
      <c r="DB160" s="201"/>
      <c r="DC160" s="201"/>
      <c r="DD160" s="201"/>
      <c r="DE160" s="201"/>
      <c r="DF160" s="201"/>
      <c r="DG160" s="201"/>
      <c r="DH160" s="201"/>
      <c r="DI160" s="201"/>
      <c r="DJ160" s="201"/>
      <c r="DK160" s="201"/>
      <c r="DL160" s="201"/>
      <c r="DM160" s="201"/>
      <c r="DN160" s="201"/>
      <c r="DO160" s="201"/>
      <c r="DP160" s="201"/>
      <c r="DQ160" s="201"/>
      <c r="DR160" s="201"/>
      <c r="DS160" s="201"/>
      <c r="DT160" s="201"/>
      <c r="DU160" s="201"/>
      <c r="DV160" s="201"/>
      <c r="DW160" s="201"/>
      <c r="DX160" s="201"/>
      <c r="DY160" s="201"/>
      <c r="DZ160" s="201"/>
      <c r="EA160" s="201"/>
      <c r="EB160" s="201"/>
      <c r="EC160" s="201"/>
      <c r="ED160" s="201"/>
      <c r="EE160" s="201"/>
      <c r="EF160" s="201"/>
      <c r="EG160" s="201"/>
      <c r="EH160" s="201"/>
      <c r="EI160" s="201"/>
      <c r="EJ160" s="201"/>
      <c r="EK160" s="201"/>
      <c r="EL160" s="201"/>
      <c r="EM160" s="201"/>
      <c r="EN160" s="201"/>
      <c r="EO160" s="201"/>
      <c r="EP160" s="201"/>
      <c r="EQ160" s="201"/>
      <c r="ER160" s="201"/>
      <c r="ES160" s="201"/>
      <c r="ET160" s="201"/>
      <c r="EU160" s="201"/>
      <c r="EV160" s="201"/>
      <c r="EW160" s="201"/>
      <c r="EX160" s="201"/>
      <c r="EY160" s="201"/>
      <c r="EZ160" s="201"/>
      <c r="FA160" s="201"/>
      <c r="FB160" s="201"/>
      <c r="FC160" s="201"/>
      <c r="FD160" s="201"/>
      <c r="FE160" s="201"/>
      <c r="FF160" s="201"/>
      <c r="FG160" s="201"/>
      <c r="FH160" s="201"/>
      <c r="FI160" s="201"/>
      <c r="FJ160" s="201"/>
      <c r="FK160" s="201"/>
      <c r="FL160" s="201"/>
      <c r="FM160" s="201"/>
      <c r="FN160" s="201"/>
      <c r="FO160" s="201"/>
      <c r="FP160" s="201"/>
      <c r="FQ160" s="201"/>
      <c r="FR160" s="201"/>
      <c r="FS160" s="201"/>
      <c r="FT160" s="201"/>
      <c r="FU160" s="201"/>
      <c r="FV160" s="201"/>
      <c r="FW160" s="201"/>
      <c r="FX160" s="201"/>
      <c r="FY160" s="201"/>
      <c r="FZ160" s="201"/>
      <c r="GA160" s="201"/>
      <c r="GB160" s="201"/>
      <c r="GC160" s="201"/>
      <c r="GD160" s="201"/>
      <c r="GE160" s="201"/>
      <c r="GF160" s="201"/>
      <c r="GG160" s="201"/>
      <c r="GH160" s="201"/>
      <c r="GI160" s="201"/>
      <c r="GJ160" s="201"/>
      <c r="GK160" s="201"/>
      <c r="GL160" s="201"/>
      <c r="GM160" s="201"/>
      <c r="GN160" s="201"/>
      <c r="GO160" s="201"/>
      <c r="GP160" s="201"/>
      <c r="GQ160" s="201"/>
      <c r="GR160" s="201"/>
      <c r="GS160" s="201"/>
      <c r="GT160" s="201"/>
      <c r="GU160" s="201"/>
      <c r="GV160" s="201"/>
      <c r="GW160" s="201"/>
      <c r="GX160" s="201"/>
      <c r="GY160" s="201"/>
      <c r="GZ160" s="201"/>
      <c r="HA160" s="201"/>
      <c r="HB160" s="201"/>
      <c r="HC160" s="201"/>
      <c r="HD160" s="201"/>
      <c r="HE160" s="201"/>
      <c r="HF160" s="201"/>
      <c r="HG160" s="201"/>
      <c r="HH160" s="201"/>
      <c r="HI160" s="201"/>
      <c r="HJ160" s="201"/>
      <c r="HK160" s="201"/>
      <c r="HL160" s="201"/>
      <c r="HM160" s="201"/>
      <c r="HN160" s="201"/>
      <c r="HO160" s="201"/>
      <c r="HP160" s="201"/>
      <c r="HQ160" s="201"/>
      <c r="HR160" s="201"/>
      <c r="HS160" s="201"/>
      <c r="HT160" s="201"/>
      <c r="HU160" s="201"/>
      <c r="HV160" s="201"/>
      <c r="HW160" s="201"/>
      <c r="HX160" s="201"/>
      <c r="HY160" s="201"/>
      <c r="HZ160" s="201"/>
      <c r="IA160" s="201"/>
      <c r="IB160" s="201"/>
      <c r="IC160" s="201"/>
      <c r="ID160" s="201"/>
      <c r="IE160" s="201"/>
      <c r="IF160" s="201"/>
      <c r="IG160" s="201"/>
      <c r="IH160" s="201"/>
      <c r="II160" s="201"/>
      <c r="IJ160" s="201"/>
      <c r="IK160" s="201"/>
      <c r="IL160" s="201"/>
      <c r="IM160" s="201"/>
      <c r="IN160" s="201"/>
      <c r="IO160" s="201"/>
      <c r="IP160" s="201"/>
      <c r="IQ160" s="201"/>
      <c r="IR160" s="201"/>
      <c r="IS160" s="201"/>
      <c r="IT160" s="201"/>
      <c r="IU160" s="201"/>
      <c r="IV160" s="201"/>
    </row>
    <row r="161" spans="1:256" ht="18">
      <c r="A161" s="206" t="s">
        <v>382</v>
      </c>
      <c r="B161" s="213">
        <v>192219.46</v>
      </c>
      <c r="C161" s="213">
        <v>199881.85</v>
      </c>
      <c r="D161" s="216"/>
      <c r="E161" s="217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  <c r="BL161" s="201"/>
      <c r="BM161" s="201"/>
      <c r="BN161" s="201"/>
      <c r="BO161" s="201"/>
      <c r="BP161" s="201"/>
      <c r="BQ161" s="201"/>
      <c r="BR161" s="201"/>
      <c r="BS161" s="201"/>
      <c r="BT161" s="201"/>
      <c r="BU161" s="201"/>
      <c r="BV161" s="201"/>
      <c r="BW161" s="201"/>
      <c r="BX161" s="201"/>
      <c r="BY161" s="201"/>
      <c r="BZ161" s="201"/>
      <c r="CA161" s="201"/>
      <c r="CB161" s="201"/>
      <c r="CC161" s="201"/>
      <c r="CD161" s="201"/>
      <c r="CE161" s="201"/>
      <c r="CF161" s="201"/>
      <c r="CG161" s="201"/>
      <c r="CH161" s="201"/>
      <c r="CI161" s="201"/>
      <c r="CJ161" s="201"/>
      <c r="CK161" s="201"/>
      <c r="CL161" s="201"/>
      <c r="CM161" s="201"/>
      <c r="CN161" s="201"/>
      <c r="CO161" s="201"/>
      <c r="CP161" s="201"/>
      <c r="CQ161" s="201"/>
      <c r="CR161" s="201"/>
      <c r="CS161" s="201"/>
      <c r="CT161" s="201"/>
      <c r="CU161" s="201"/>
      <c r="CV161" s="201"/>
      <c r="CW161" s="201"/>
      <c r="CX161" s="201"/>
      <c r="CY161" s="201"/>
      <c r="CZ161" s="201"/>
      <c r="DA161" s="201"/>
      <c r="DB161" s="201"/>
      <c r="DC161" s="201"/>
      <c r="DD161" s="201"/>
      <c r="DE161" s="201"/>
      <c r="DF161" s="201"/>
      <c r="DG161" s="201"/>
      <c r="DH161" s="201"/>
      <c r="DI161" s="201"/>
      <c r="DJ161" s="201"/>
      <c r="DK161" s="201"/>
      <c r="DL161" s="201"/>
      <c r="DM161" s="201"/>
      <c r="DN161" s="201"/>
      <c r="DO161" s="201"/>
      <c r="DP161" s="201"/>
      <c r="DQ161" s="201"/>
      <c r="DR161" s="201"/>
      <c r="DS161" s="201"/>
      <c r="DT161" s="201"/>
      <c r="DU161" s="201"/>
      <c r="DV161" s="201"/>
      <c r="DW161" s="201"/>
      <c r="DX161" s="201"/>
      <c r="DY161" s="201"/>
      <c r="DZ161" s="201"/>
      <c r="EA161" s="201"/>
      <c r="EB161" s="201"/>
      <c r="EC161" s="201"/>
      <c r="ED161" s="201"/>
      <c r="EE161" s="201"/>
      <c r="EF161" s="201"/>
      <c r="EG161" s="201"/>
      <c r="EH161" s="201"/>
      <c r="EI161" s="201"/>
      <c r="EJ161" s="201"/>
      <c r="EK161" s="201"/>
      <c r="EL161" s="201"/>
      <c r="EM161" s="201"/>
      <c r="EN161" s="201"/>
      <c r="EO161" s="201"/>
      <c r="EP161" s="201"/>
      <c r="EQ161" s="201"/>
      <c r="ER161" s="201"/>
      <c r="ES161" s="201"/>
      <c r="ET161" s="201"/>
      <c r="EU161" s="201"/>
      <c r="EV161" s="201"/>
      <c r="EW161" s="201"/>
      <c r="EX161" s="201"/>
      <c r="EY161" s="201"/>
      <c r="EZ161" s="201"/>
      <c r="FA161" s="201"/>
      <c r="FB161" s="201"/>
      <c r="FC161" s="201"/>
      <c r="FD161" s="201"/>
      <c r="FE161" s="201"/>
      <c r="FF161" s="201"/>
      <c r="FG161" s="201"/>
      <c r="FH161" s="201"/>
      <c r="FI161" s="201"/>
      <c r="FJ161" s="201"/>
      <c r="FK161" s="201"/>
      <c r="FL161" s="201"/>
      <c r="FM161" s="201"/>
      <c r="FN161" s="201"/>
      <c r="FO161" s="201"/>
      <c r="FP161" s="201"/>
      <c r="FQ161" s="201"/>
      <c r="FR161" s="201"/>
      <c r="FS161" s="201"/>
      <c r="FT161" s="201"/>
      <c r="FU161" s="201"/>
      <c r="FV161" s="201"/>
      <c r="FW161" s="201"/>
      <c r="FX161" s="201"/>
      <c r="FY161" s="201"/>
      <c r="FZ161" s="201"/>
      <c r="GA161" s="201"/>
      <c r="GB161" s="201"/>
      <c r="GC161" s="201"/>
      <c r="GD161" s="201"/>
      <c r="GE161" s="201"/>
      <c r="GF161" s="201"/>
      <c r="GG161" s="201"/>
      <c r="GH161" s="201"/>
      <c r="GI161" s="201"/>
      <c r="GJ161" s="201"/>
      <c r="GK161" s="201"/>
      <c r="GL161" s="201"/>
      <c r="GM161" s="201"/>
      <c r="GN161" s="201"/>
      <c r="GO161" s="201"/>
      <c r="GP161" s="201"/>
      <c r="GQ161" s="201"/>
      <c r="GR161" s="201"/>
      <c r="GS161" s="201"/>
      <c r="GT161" s="201"/>
      <c r="GU161" s="201"/>
      <c r="GV161" s="201"/>
      <c r="GW161" s="201"/>
      <c r="GX161" s="201"/>
      <c r="GY161" s="201"/>
      <c r="GZ161" s="201"/>
      <c r="HA161" s="201"/>
      <c r="HB161" s="201"/>
      <c r="HC161" s="201"/>
      <c r="HD161" s="201"/>
      <c r="HE161" s="201"/>
      <c r="HF161" s="201"/>
      <c r="HG161" s="201"/>
      <c r="HH161" s="201"/>
      <c r="HI161" s="201"/>
      <c r="HJ161" s="201"/>
      <c r="HK161" s="201"/>
      <c r="HL161" s="201"/>
      <c r="HM161" s="201"/>
      <c r="HN161" s="201"/>
      <c r="HO161" s="201"/>
      <c r="HP161" s="201"/>
      <c r="HQ161" s="201"/>
      <c r="HR161" s="201"/>
      <c r="HS161" s="201"/>
      <c r="HT161" s="201"/>
      <c r="HU161" s="201"/>
      <c r="HV161" s="201"/>
      <c r="HW161" s="201"/>
      <c r="HX161" s="201"/>
      <c r="HY161" s="201"/>
      <c r="HZ161" s="201"/>
      <c r="IA161" s="201"/>
      <c r="IB161" s="201"/>
      <c r="IC161" s="201"/>
      <c r="ID161" s="201"/>
      <c r="IE161" s="201"/>
      <c r="IF161" s="201"/>
      <c r="IG161" s="201"/>
      <c r="IH161" s="201"/>
      <c r="II161" s="201"/>
      <c r="IJ161" s="201"/>
      <c r="IK161" s="201"/>
      <c r="IL161" s="201"/>
      <c r="IM161" s="201"/>
      <c r="IN161" s="201"/>
      <c r="IO161" s="201"/>
      <c r="IP161" s="201"/>
      <c r="IQ161" s="201"/>
      <c r="IR161" s="201"/>
      <c r="IS161" s="201"/>
      <c r="IT161" s="201"/>
      <c r="IU161" s="201"/>
      <c r="IV161" s="201"/>
    </row>
    <row r="162" spans="1:256" ht="18">
      <c r="A162" s="206" t="s">
        <v>383</v>
      </c>
      <c r="B162" s="213">
        <v>187887.51</v>
      </c>
      <c r="C162" s="213">
        <v>200564.39</v>
      </c>
      <c r="D162" s="216"/>
      <c r="E162" s="217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  <c r="BR162" s="201"/>
      <c r="BS162" s="201"/>
      <c r="BT162" s="201"/>
      <c r="BU162" s="201"/>
      <c r="BV162" s="201"/>
      <c r="BW162" s="201"/>
      <c r="BX162" s="201"/>
      <c r="BY162" s="201"/>
      <c r="BZ162" s="201"/>
      <c r="CA162" s="201"/>
      <c r="CB162" s="201"/>
      <c r="CC162" s="201"/>
      <c r="CD162" s="201"/>
      <c r="CE162" s="201"/>
      <c r="CF162" s="201"/>
      <c r="CG162" s="201"/>
      <c r="CH162" s="201"/>
      <c r="CI162" s="201"/>
      <c r="CJ162" s="201"/>
      <c r="CK162" s="201"/>
      <c r="CL162" s="201"/>
      <c r="CM162" s="201"/>
      <c r="CN162" s="201"/>
      <c r="CO162" s="201"/>
      <c r="CP162" s="201"/>
      <c r="CQ162" s="201"/>
      <c r="CR162" s="201"/>
      <c r="CS162" s="201"/>
      <c r="CT162" s="201"/>
      <c r="CU162" s="201"/>
      <c r="CV162" s="201"/>
      <c r="CW162" s="201"/>
      <c r="CX162" s="201"/>
      <c r="CY162" s="201"/>
      <c r="CZ162" s="201"/>
      <c r="DA162" s="201"/>
      <c r="DB162" s="201"/>
      <c r="DC162" s="201"/>
      <c r="DD162" s="201"/>
      <c r="DE162" s="201"/>
      <c r="DF162" s="201"/>
      <c r="DG162" s="201"/>
      <c r="DH162" s="201"/>
      <c r="DI162" s="201"/>
      <c r="DJ162" s="201"/>
      <c r="DK162" s="201"/>
      <c r="DL162" s="201"/>
      <c r="DM162" s="201"/>
      <c r="DN162" s="201"/>
      <c r="DO162" s="201"/>
      <c r="DP162" s="201"/>
      <c r="DQ162" s="201"/>
      <c r="DR162" s="201"/>
      <c r="DS162" s="201"/>
      <c r="DT162" s="201"/>
      <c r="DU162" s="201"/>
      <c r="DV162" s="201"/>
      <c r="DW162" s="201"/>
      <c r="DX162" s="201"/>
      <c r="DY162" s="201"/>
      <c r="DZ162" s="201"/>
      <c r="EA162" s="201"/>
      <c r="EB162" s="201"/>
      <c r="EC162" s="201"/>
      <c r="ED162" s="201"/>
      <c r="EE162" s="201"/>
      <c r="EF162" s="201"/>
      <c r="EG162" s="201"/>
      <c r="EH162" s="201"/>
      <c r="EI162" s="201"/>
      <c r="EJ162" s="201"/>
      <c r="EK162" s="201"/>
      <c r="EL162" s="201"/>
      <c r="EM162" s="201"/>
      <c r="EN162" s="201"/>
      <c r="EO162" s="201"/>
      <c r="EP162" s="201"/>
      <c r="EQ162" s="201"/>
      <c r="ER162" s="201"/>
      <c r="ES162" s="201"/>
      <c r="ET162" s="201"/>
      <c r="EU162" s="201"/>
      <c r="EV162" s="201"/>
      <c r="EW162" s="201"/>
      <c r="EX162" s="201"/>
      <c r="EY162" s="201"/>
      <c r="EZ162" s="201"/>
      <c r="FA162" s="201"/>
      <c r="FB162" s="201"/>
      <c r="FC162" s="201"/>
      <c r="FD162" s="201"/>
      <c r="FE162" s="201"/>
      <c r="FF162" s="201"/>
      <c r="FG162" s="201"/>
      <c r="FH162" s="201"/>
      <c r="FI162" s="201"/>
      <c r="FJ162" s="201"/>
      <c r="FK162" s="201"/>
      <c r="FL162" s="201"/>
      <c r="FM162" s="201"/>
      <c r="FN162" s="201"/>
      <c r="FO162" s="201"/>
      <c r="FP162" s="201"/>
      <c r="FQ162" s="201"/>
      <c r="FR162" s="201"/>
      <c r="FS162" s="201"/>
      <c r="FT162" s="201"/>
      <c r="FU162" s="201"/>
      <c r="FV162" s="201"/>
      <c r="FW162" s="201"/>
      <c r="FX162" s="201"/>
      <c r="FY162" s="201"/>
      <c r="FZ162" s="201"/>
      <c r="GA162" s="201"/>
      <c r="GB162" s="201"/>
      <c r="GC162" s="201"/>
      <c r="GD162" s="201"/>
      <c r="GE162" s="201"/>
      <c r="GF162" s="201"/>
      <c r="GG162" s="201"/>
      <c r="GH162" s="201"/>
      <c r="GI162" s="201"/>
      <c r="GJ162" s="201"/>
      <c r="GK162" s="201"/>
      <c r="GL162" s="201"/>
      <c r="GM162" s="201"/>
      <c r="GN162" s="201"/>
      <c r="GO162" s="201"/>
      <c r="GP162" s="201"/>
      <c r="GQ162" s="201"/>
      <c r="GR162" s="201"/>
      <c r="GS162" s="201"/>
      <c r="GT162" s="201"/>
      <c r="GU162" s="201"/>
      <c r="GV162" s="201"/>
      <c r="GW162" s="201"/>
      <c r="GX162" s="201"/>
      <c r="GY162" s="201"/>
      <c r="GZ162" s="201"/>
      <c r="HA162" s="201"/>
      <c r="HB162" s="201"/>
      <c r="HC162" s="201"/>
      <c r="HD162" s="201"/>
      <c r="HE162" s="201"/>
      <c r="HF162" s="201"/>
      <c r="HG162" s="201"/>
      <c r="HH162" s="201"/>
      <c r="HI162" s="201"/>
      <c r="HJ162" s="201"/>
      <c r="HK162" s="201"/>
      <c r="HL162" s="201"/>
      <c r="HM162" s="201"/>
      <c r="HN162" s="201"/>
      <c r="HO162" s="201"/>
      <c r="HP162" s="201"/>
      <c r="HQ162" s="201"/>
      <c r="HR162" s="201"/>
      <c r="HS162" s="201"/>
      <c r="HT162" s="201"/>
      <c r="HU162" s="201"/>
      <c r="HV162" s="201"/>
      <c r="HW162" s="201"/>
      <c r="HX162" s="201"/>
      <c r="HY162" s="201"/>
      <c r="HZ162" s="201"/>
      <c r="IA162" s="201"/>
      <c r="IB162" s="201"/>
      <c r="IC162" s="201"/>
      <c r="ID162" s="201"/>
      <c r="IE162" s="201"/>
      <c r="IF162" s="201"/>
      <c r="IG162" s="201"/>
      <c r="IH162" s="201"/>
      <c r="II162" s="201"/>
      <c r="IJ162" s="201"/>
      <c r="IK162" s="201"/>
      <c r="IL162" s="201"/>
      <c r="IM162" s="201"/>
      <c r="IN162" s="201"/>
      <c r="IO162" s="201"/>
      <c r="IP162" s="201"/>
      <c r="IQ162" s="201"/>
      <c r="IR162" s="201"/>
      <c r="IS162" s="201"/>
      <c r="IT162" s="201"/>
      <c r="IU162" s="201"/>
      <c r="IV162" s="201"/>
    </row>
    <row r="163" spans="1:256" ht="18.75" thickBot="1">
      <c r="A163" s="209" t="s">
        <v>220</v>
      </c>
      <c r="B163" s="218">
        <f>SUM(B145:B162)</f>
        <v>18734155.480000008</v>
      </c>
      <c r="C163" s="218">
        <f>SUM(C145:C162)</f>
        <v>18724642.180000003</v>
      </c>
      <c r="D163" s="218">
        <f>C163-B163</f>
        <v>-9513.30000000447</v>
      </c>
      <c r="E163" s="219">
        <f>D163/B163</f>
        <v>-0.0005078051161772714</v>
      </c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1"/>
      <c r="BL163" s="201"/>
      <c r="BM163" s="201"/>
      <c r="BN163" s="201"/>
      <c r="BO163" s="201"/>
      <c r="BP163" s="201"/>
      <c r="BQ163" s="201"/>
      <c r="BR163" s="201"/>
      <c r="BS163" s="201"/>
      <c r="BT163" s="201"/>
      <c r="BU163" s="201"/>
      <c r="BV163" s="201"/>
      <c r="BW163" s="201"/>
      <c r="BX163" s="201"/>
      <c r="BY163" s="201"/>
      <c r="BZ163" s="201"/>
      <c r="CA163" s="201"/>
      <c r="CB163" s="201"/>
      <c r="CC163" s="201"/>
      <c r="CD163" s="201"/>
      <c r="CE163" s="201"/>
      <c r="CF163" s="201"/>
      <c r="CG163" s="201"/>
      <c r="CH163" s="201"/>
      <c r="CI163" s="201"/>
      <c r="CJ163" s="201"/>
      <c r="CK163" s="201"/>
      <c r="CL163" s="201"/>
      <c r="CM163" s="201"/>
      <c r="CN163" s="201"/>
      <c r="CO163" s="201"/>
      <c r="CP163" s="201"/>
      <c r="CQ163" s="201"/>
      <c r="CR163" s="201"/>
      <c r="CS163" s="201"/>
      <c r="CT163" s="201"/>
      <c r="CU163" s="201"/>
      <c r="CV163" s="201"/>
      <c r="CW163" s="201"/>
      <c r="CX163" s="201"/>
      <c r="CY163" s="201"/>
      <c r="CZ163" s="201"/>
      <c r="DA163" s="201"/>
      <c r="DB163" s="201"/>
      <c r="DC163" s="201"/>
      <c r="DD163" s="201"/>
      <c r="DE163" s="201"/>
      <c r="DF163" s="201"/>
      <c r="DG163" s="201"/>
      <c r="DH163" s="201"/>
      <c r="DI163" s="201"/>
      <c r="DJ163" s="201"/>
      <c r="DK163" s="201"/>
      <c r="DL163" s="201"/>
      <c r="DM163" s="201"/>
      <c r="DN163" s="201"/>
      <c r="DO163" s="201"/>
      <c r="DP163" s="201"/>
      <c r="DQ163" s="201"/>
      <c r="DR163" s="201"/>
      <c r="DS163" s="201"/>
      <c r="DT163" s="201"/>
      <c r="DU163" s="201"/>
      <c r="DV163" s="201"/>
      <c r="DW163" s="201"/>
      <c r="DX163" s="201"/>
      <c r="DY163" s="201"/>
      <c r="DZ163" s="201"/>
      <c r="EA163" s="201"/>
      <c r="EB163" s="201"/>
      <c r="EC163" s="201"/>
      <c r="ED163" s="201"/>
      <c r="EE163" s="201"/>
      <c r="EF163" s="201"/>
      <c r="EG163" s="201"/>
      <c r="EH163" s="201"/>
      <c r="EI163" s="201"/>
      <c r="EJ163" s="201"/>
      <c r="EK163" s="201"/>
      <c r="EL163" s="201"/>
      <c r="EM163" s="201"/>
      <c r="EN163" s="201"/>
      <c r="EO163" s="201"/>
      <c r="EP163" s="201"/>
      <c r="EQ163" s="201"/>
      <c r="ER163" s="201"/>
      <c r="ES163" s="201"/>
      <c r="ET163" s="201"/>
      <c r="EU163" s="201"/>
      <c r="EV163" s="201"/>
      <c r="EW163" s="201"/>
      <c r="EX163" s="201"/>
      <c r="EY163" s="201"/>
      <c r="EZ163" s="201"/>
      <c r="FA163" s="201"/>
      <c r="FB163" s="201"/>
      <c r="FC163" s="201"/>
      <c r="FD163" s="201"/>
      <c r="FE163" s="201"/>
      <c r="FF163" s="201"/>
      <c r="FG163" s="201"/>
      <c r="FH163" s="201"/>
      <c r="FI163" s="201"/>
      <c r="FJ163" s="201"/>
      <c r="FK163" s="201"/>
      <c r="FL163" s="201"/>
      <c r="FM163" s="201"/>
      <c r="FN163" s="201"/>
      <c r="FO163" s="201"/>
      <c r="FP163" s="201"/>
      <c r="FQ163" s="201"/>
      <c r="FR163" s="201"/>
      <c r="FS163" s="201"/>
      <c r="FT163" s="201"/>
      <c r="FU163" s="201"/>
      <c r="FV163" s="201"/>
      <c r="FW163" s="201"/>
      <c r="FX163" s="201"/>
      <c r="FY163" s="201"/>
      <c r="FZ163" s="201"/>
      <c r="GA163" s="201"/>
      <c r="GB163" s="201"/>
      <c r="GC163" s="201"/>
      <c r="GD163" s="201"/>
      <c r="GE163" s="201"/>
      <c r="GF163" s="201"/>
      <c r="GG163" s="201"/>
      <c r="GH163" s="201"/>
      <c r="GI163" s="201"/>
      <c r="GJ163" s="201"/>
      <c r="GK163" s="201"/>
      <c r="GL163" s="201"/>
      <c r="GM163" s="201"/>
      <c r="GN163" s="201"/>
      <c r="GO163" s="201"/>
      <c r="GP163" s="201"/>
      <c r="GQ163" s="201"/>
      <c r="GR163" s="201"/>
      <c r="GS163" s="201"/>
      <c r="GT163" s="201"/>
      <c r="GU163" s="201"/>
      <c r="GV163" s="201"/>
      <c r="GW163" s="201"/>
      <c r="GX163" s="201"/>
      <c r="GY163" s="201"/>
      <c r="GZ163" s="201"/>
      <c r="HA163" s="201"/>
      <c r="HB163" s="201"/>
      <c r="HC163" s="201"/>
      <c r="HD163" s="201"/>
      <c r="HE163" s="201"/>
      <c r="HF163" s="201"/>
      <c r="HG163" s="201"/>
      <c r="HH163" s="201"/>
      <c r="HI163" s="201"/>
      <c r="HJ163" s="201"/>
      <c r="HK163" s="201"/>
      <c r="HL163" s="201"/>
      <c r="HM163" s="201"/>
      <c r="HN163" s="201"/>
      <c r="HO163" s="201"/>
      <c r="HP163" s="201"/>
      <c r="HQ163" s="201"/>
      <c r="HR163" s="201"/>
      <c r="HS163" s="201"/>
      <c r="HT163" s="201"/>
      <c r="HU163" s="201"/>
      <c r="HV163" s="201"/>
      <c r="HW163" s="201"/>
      <c r="HX163" s="201"/>
      <c r="HY163" s="201"/>
      <c r="HZ163" s="201"/>
      <c r="IA163" s="201"/>
      <c r="IB163" s="201"/>
      <c r="IC163" s="201"/>
      <c r="ID163" s="201"/>
      <c r="IE163" s="201"/>
      <c r="IF163" s="201"/>
      <c r="IG163" s="201"/>
      <c r="IH163" s="201"/>
      <c r="II163" s="201"/>
      <c r="IJ163" s="201"/>
      <c r="IK163" s="201"/>
      <c r="IL163" s="201"/>
      <c r="IM163" s="201"/>
      <c r="IN163" s="201"/>
      <c r="IO163" s="201"/>
      <c r="IP163" s="201"/>
      <c r="IQ163" s="201"/>
      <c r="IR163" s="201"/>
      <c r="IS163" s="201"/>
      <c r="IT163" s="201"/>
      <c r="IU163" s="201"/>
      <c r="IV163" s="201"/>
    </row>
    <row r="164" spans="1:256" ht="18.75" thickTop="1">
      <c r="A164" s="205" t="s">
        <v>384</v>
      </c>
      <c r="B164" s="213">
        <v>54527.5</v>
      </c>
      <c r="C164" s="213">
        <v>27075</v>
      </c>
      <c r="D164" s="216" t="s">
        <v>106</v>
      </c>
      <c r="E164" s="220" t="s">
        <v>106</v>
      </c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201"/>
      <c r="BY164" s="201"/>
      <c r="BZ164" s="201"/>
      <c r="CA164" s="201"/>
      <c r="CB164" s="201"/>
      <c r="CC164" s="201"/>
      <c r="CD164" s="201"/>
      <c r="CE164" s="201"/>
      <c r="CF164" s="201"/>
      <c r="CG164" s="201"/>
      <c r="CH164" s="201"/>
      <c r="CI164" s="201"/>
      <c r="CJ164" s="201"/>
      <c r="CK164" s="201"/>
      <c r="CL164" s="201"/>
      <c r="CM164" s="201"/>
      <c r="CN164" s="201"/>
      <c r="CO164" s="201"/>
      <c r="CP164" s="201"/>
      <c r="CQ164" s="201"/>
      <c r="CR164" s="201"/>
      <c r="CS164" s="201"/>
      <c r="CT164" s="201"/>
      <c r="CU164" s="201"/>
      <c r="CV164" s="201"/>
      <c r="CW164" s="201"/>
      <c r="CX164" s="201"/>
      <c r="CY164" s="201"/>
      <c r="CZ164" s="201"/>
      <c r="DA164" s="201"/>
      <c r="DB164" s="201"/>
      <c r="DC164" s="201"/>
      <c r="DD164" s="201"/>
      <c r="DE164" s="201"/>
      <c r="DF164" s="201"/>
      <c r="DG164" s="201"/>
      <c r="DH164" s="201"/>
      <c r="DI164" s="201"/>
      <c r="DJ164" s="201"/>
      <c r="DK164" s="201"/>
      <c r="DL164" s="201"/>
      <c r="DM164" s="201"/>
      <c r="DN164" s="201"/>
      <c r="DO164" s="201"/>
      <c r="DP164" s="201"/>
      <c r="DQ164" s="201"/>
      <c r="DR164" s="201"/>
      <c r="DS164" s="201"/>
      <c r="DT164" s="201"/>
      <c r="DU164" s="201"/>
      <c r="DV164" s="201"/>
      <c r="DW164" s="201"/>
      <c r="DX164" s="201"/>
      <c r="DY164" s="201"/>
      <c r="DZ164" s="201"/>
      <c r="EA164" s="201"/>
      <c r="EB164" s="201"/>
      <c r="EC164" s="201"/>
      <c r="ED164" s="201"/>
      <c r="EE164" s="201"/>
      <c r="EF164" s="201"/>
      <c r="EG164" s="201"/>
      <c r="EH164" s="201"/>
      <c r="EI164" s="201"/>
      <c r="EJ164" s="201"/>
      <c r="EK164" s="201"/>
      <c r="EL164" s="201"/>
      <c r="EM164" s="201"/>
      <c r="EN164" s="201"/>
      <c r="EO164" s="201"/>
      <c r="EP164" s="201"/>
      <c r="EQ164" s="201"/>
      <c r="ER164" s="201"/>
      <c r="ES164" s="201"/>
      <c r="ET164" s="201"/>
      <c r="EU164" s="201"/>
      <c r="EV164" s="201"/>
      <c r="EW164" s="201"/>
      <c r="EX164" s="201"/>
      <c r="EY164" s="201"/>
      <c r="EZ164" s="201"/>
      <c r="FA164" s="201"/>
      <c r="FB164" s="201"/>
      <c r="FC164" s="201"/>
      <c r="FD164" s="201"/>
      <c r="FE164" s="201"/>
      <c r="FF164" s="201"/>
      <c r="FG164" s="201"/>
      <c r="FH164" s="201"/>
      <c r="FI164" s="201"/>
      <c r="FJ164" s="201"/>
      <c r="FK164" s="201"/>
      <c r="FL164" s="201"/>
      <c r="FM164" s="201"/>
      <c r="FN164" s="201"/>
      <c r="FO164" s="201"/>
      <c r="FP164" s="201"/>
      <c r="FQ164" s="201"/>
      <c r="FR164" s="201"/>
      <c r="FS164" s="201"/>
      <c r="FT164" s="201"/>
      <c r="FU164" s="201"/>
      <c r="FV164" s="201"/>
      <c r="FW164" s="201"/>
      <c r="FX164" s="201"/>
      <c r="FY164" s="201"/>
      <c r="FZ164" s="201"/>
      <c r="GA164" s="201"/>
      <c r="GB164" s="201"/>
      <c r="GC164" s="201"/>
      <c r="GD164" s="201"/>
      <c r="GE164" s="201"/>
      <c r="GF164" s="201"/>
      <c r="GG164" s="201"/>
      <c r="GH164" s="201"/>
      <c r="GI164" s="201"/>
      <c r="GJ164" s="201"/>
      <c r="GK164" s="201"/>
      <c r="GL164" s="201"/>
      <c r="GM164" s="201"/>
      <c r="GN164" s="201"/>
      <c r="GO164" s="201"/>
      <c r="GP164" s="201"/>
      <c r="GQ164" s="201"/>
      <c r="GR164" s="201"/>
      <c r="GS164" s="201"/>
      <c r="GT164" s="201"/>
      <c r="GU164" s="201"/>
      <c r="GV164" s="201"/>
      <c r="GW164" s="201"/>
      <c r="GX164" s="201"/>
      <c r="GY164" s="201"/>
      <c r="GZ164" s="201"/>
      <c r="HA164" s="201"/>
      <c r="HB164" s="201"/>
      <c r="HC164" s="201"/>
      <c r="HD164" s="201"/>
      <c r="HE164" s="201"/>
      <c r="HF164" s="201"/>
      <c r="HG164" s="201"/>
      <c r="HH164" s="201"/>
      <c r="HI164" s="201"/>
      <c r="HJ164" s="201"/>
      <c r="HK164" s="201"/>
      <c r="HL164" s="201"/>
      <c r="HM164" s="201"/>
      <c r="HN164" s="201"/>
      <c r="HO164" s="201"/>
      <c r="HP164" s="201"/>
      <c r="HQ164" s="201"/>
      <c r="HR164" s="201"/>
      <c r="HS164" s="201"/>
      <c r="HT164" s="201"/>
      <c r="HU164" s="201"/>
      <c r="HV164" s="201"/>
      <c r="HW164" s="201"/>
      <c r="HX164" s="201"/>
      <c r="HY164" s="201"/>
      <c r="HZ164" s="201"/>
      <c r="IA164" s="201"/>
      <c r="IB164" s="201"/>
      <c r="IC164" s="201"/>
      <c r="ID164" s="201"/>
      <c r="IE164" s="201"/>
      <c r="IF164" s="201"/>
      <c r="IG164" s="201"/>
      <c r="IH164" s="201"/>
      <c r="II164" s="201"/>
      <c r="IJ164" s="201"/>
      <c r="IK164" s="201"/>
      <c r="IL164" s="201"/>
      <c r="IM164" s="201"/>
      <c r="IN164" s="201"/>
      <c r="IO164" s="201"/>
      <c r="IP164" s="201"/>
      <c r="IQ164" s="201"/>
      <c r="IR164" s="201"/>
      <c r="IS164" s="201"/>
      <c r="IT164" s="201"/>
      <c r="IU164" s="201"/>
      <c r="IV164" s="201"/>
    </row>
    <row r="165" spans="1:256" ht="18">
      <c r="A165" s="206" t="s">
        <v>385</v>
      </c>
      <c r="B165" s="213">
        <v>-15</v>
      </c>
      <c r="C165" s="213">
        <v>0</v>
      </c>
      <c r="D165" s="216" t="s">
        <v>106</v>
      </c>
      <c r="E165" s="220" t="s">
        <v>105</v>
      </c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  <c r="CU165" s="201"/>
      <c r="CV165" s="201"/>
      <c r="CW165" s="201"/>
      <c r="CX165" s="201"/>
      <c r="CY165" s="201"/>
      <c r="CZ165" s="201"/>
      <c r="DA165" s="201"/>
      <c r="DB165" s="201"/>
      <c r="DC165" s="201"/>
      <c r="DD165" s="201"/>
      <c r="DE165" s="201"/>
      <c r="DF165" s="201"/>
      <c r="DG165" s="201"/>
      <c r="DH165" s="201"/>
      <c r="DI165" s="201"/>
      <c r="DJ165" s="201"/>
      <c r="DK165" s="201"/>
      <c r="DL165" s="201"/>
      <c r="DM165" s="201"/>
      <c r="DN165" s="201"/>
      <c r="DO165" s="201"/>
      <c r="DP165" s="201"/>
      <c r="DQ165" s="201"/>
      <c r="DR165" s="201"/>
      <c r="DS165" s="201"/>
      <c r="DT165" s="201"/>
      <c r="DU165" s="201"/>
      <c r="DV165" s="201"/>
      <c r="DW165" s="201"/>
      <c r="DX165" s="201"/>
      <c r="DY165" s="201"/>
      <c r="DZ165" s="201"/>
      <c r="EA165" s="201"/>
      <c r="EB165" s="201"/>
      <c r="EC165" s="201"/>
      <c r="ED165" s="201"/>
      <c r="EE165" s="201"/>
      <c r="EF165" s="201"/>
      <c r="EG165" s="201"/>
      <c r="EH165" s="201"/>
      <c r="EI165" s="201"/>
      <c r="EJ165" s="201"/>
      <c r="EK165" s="201"/>
      <c r="EL165" s="201"/>
      <c r="EM165" s="201"/>
      <c r="EN165" s="201"/>
      <c r="EO165" s="201"/>
      <c r="EP165" s="201"/>
      <c r="EQ165" s="201"/>
      <c r="ER165" s="201"/>
      <c r="ES165" s="201"/>
      <c r="ET165" s="201"/>
      <c r="EU165" s="201"/>
      <c r="EV165" s="201"/>
      <c r="EW165" s="201"/>
      <c r="EX165" s="201"/>
      <c r="EY165" s="201"/>
      <c r="EZ165" s="201"/>
      <c r="FA165" s="201"/>
      <c r="FB165" s="201"/>
      <c r="FC165" s="201"/>
      <c r="FD165" s="201"/>
      <c r="FE165" s="201"/>
      <c r="FF165" s="201"/>
      <c r="FG165" s="201"/>
      <c r="FH165" s="201"/>
      <c r="FI165" s="201"/>
      <c r="FJ165" s="201"/>
      <c r="FK165" s="201"/>
      <c r="FL165" s="201"/>
      <c r="FM165" s="201"/>
      <c r="FN165" s="201"/>
      <c r="FO165" s="201"/>
      <c r="FP165" s="201"/>
      <c r="FQ165" s="201"/>
      <c r="FR165" s="201"/>
      <c r="FS165" s="201"/>
      <c r="FT165" s="201"/>
      <c r="FU165" s="201"/>
      <c r="FV165" s="201"/>
      <c r="FW165" s="201"/>
      <c r="FX165" s="201"/>
      <c r="FY165" s="201"/>
      <c r="FZ165" s="201"/>
      <c r="GA165" s="201"/>
      <c r="GB165" s="201"/>
      <c r="GC165" s="201"/>
      <c r="GD165" s="201"/>
      <c r="GE165" s="201"/>
      <c r="GF165" s="201"/>
      <c r="GG165" s="201"/>
      <c r="GH165" s="201"/>
      <c r="GI165" s="201"/>
      <c r="GJ165" s="201"/>
      <c r="GK165" s="201"/>
      <c r="GL165" s="201"/>
      <c r="GM165" s="201"/>
      <c r="GN165" s="201"/>
      <c r="GO165" s="201"/>
      <c r="GP165" s="201"/>
      <c r="GQ165" s="201"/>
      <c r="GR165" s="201"/>
      <c r="GS165" s="201"/>
      <c r="GT165" s="201"/>
      <c r="GU165" s="201"/>
      <c r="GV165" s="201"/>
      <c r="GW165" s="201"/>
      <c r="GX165" s="201"/>
      <c r="GY165" s="201"/>
      <c r="GZ165" s="201"/>
      <c r="HA165" s="201"/>
      <c r="HB165" s="201"/>
      <c r="HC165" s="201"/>
      <c r="HD165" s="201"/>
      <c r="HE165" s="201"/>
      <c r="HF165" s="201"/>
      <c r="HG165" s="201"/>
      <c r="HH165" s="201"/>
      <c r="HI165" s="201"/>
      <c r="HJ165" s="201"/>
      <c r="HK165" s="201"/>
      <c r="HL165" s="201"/>
      <c r="HM165" s="201"/>
      <c r="HN165" s="201"/>
      <c r="HO165" s="201"/>
      <c r="HP165" s="201"/>
      <c r="HQ165" s="201"/>
      <c r="HR165" s="201"/>
      <c r="HS165" s="201"/>
      <c r="HT165" s="201"/>
      <c r="HU165" s="201"/>
      <c r="HV165" s="201"/>
      <c r="HW165" s="201"/>
      <c r="HX165" s="201"/>
      <c r="HY165" s="201"/>
      <c r="HZ165" s="201"/>
      <c r="IA165" s="201"/>
      <c r="IB165" s="201"/>
      <c r="IC165" s="201"/>
      <c r="ID165" s="201"/>
      <c r="IE165" s="201"/>
      <c r="IF165" s="201"/>
      <c r="IG165" s="201"/>
      <c r="IH165" s="201"/>
      <c r="II165" s="201"/>
      <c r="IJ165" s="201"/>
      <c r="IK165" s="201"/>
      <c r="IL165" s="201"/>
      <c r="IM165" s="201"/>
      <c r="IN165" s="201"/>
      <c r="IO165" s="201"/>
      <c r="IP165" s="201"/>
      <c r="IQ165" s="201"/>
      <c r="IR165" s="201"/>
      <c r="IS165" s="201"/>
      <c r="IT165" s="201"/>
      <c r="IU165" s="201"/>
      <c r="IV165" s="201"/>
    </row>
    <row r="166" spans="1:256" ht="18">
      <c r="A166" s="206" t="s">
        <v>386</v>
      </c>
      <c r="B166" s="213">
        <v>0</v>
      </c>
      <c r="C166" s="213">
        <v>0</v>
      </c>
      <c r="D166" s="216"/>
      <c r="E166" s="217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1"/>
      <c r="CM166" s="201"/>
      <c r="CN166" s="201"/>
      <c r="CO166" s="201"/>
      <c r="CP166" s="201"/>
      <c r="CQ166" s="201"/>
      <c r="CR166" s="201"/>
      <c r="CS166" s="201"/>
      <c r="CT166" s="201"/>
      <c r="CU166" s="201"/>
      <c r="CV166" s="201"/>
      <c r="CW166" s="201"/>
      <c r="CX166" s="201"/>
      <c r="CY166" s="201"/>
      <c r="CZ166" s="201"/>
      <c r="DA166" s="201"/>
      <c r="DB166" s="201"/>
      <c r="DC166" s="201"/>
      <c r="DD166" s="201"/>
      <c r="DE166" s="201"/>
      <c r="DF166" s="201"/>
      <c r="DG166" s="201"/>
      <c r="DH166" s="201"/>
      <c r="DI166" s="201"/>
      <c r="DJ166" s="201"/>
      <c r="DK166" s="201"/>
      <c r="DL166" s="201"/>
      <c r="DM166" s="201"/>
      <c r="DN166" s="201"/>
      <c r="DO166" s="201"/>
      <c r="DP166" s="201"/>
      <c r="DQ166" s="201"/>
      <c r="DR166" s="201"/>
      <c r="DS166" s="201"/>
      <c r="DT166" s="201"/>
      <c r="DU166" s="201"/>
      <c r="DV166" s="201"/>
      <c r="DW166" s="201"/>
      <c r="DX166" s="201"/>
      <c r="DY166" s="201"/>
      <c r="DZ166" s="201"/>
      <c r="EA166" s="201"/>
      <c r="EB166" s="201"/>
      <c r="EC166" s="201"/>
      <c r="ED166" s="201"/>
      <c r="EE166" s="201"/>
      <c r="EF166" s="201"/>
      <c r="EG166" s="201"/>
      <c r="EH166" s="201"/>
      <c r="EI166" s="201"/>
      <c r="EJ166" s="201"/>
      <c r="EK166" s="201"/>
      <c r="EL166" s="201"/>
      <c r="EM166" s="201"/>
      <c r="EN166" s="201"/>
      <c r="EO166" s="201"/>
      <c r="EP166" s="201"/>
      <c r="EQ166" s="201"/>
      <c r="ER166" s="201"/>
      <c r="ES166" s="201"/>
      <c r="ET166" s="201"/>
      <c r="EU166" s="201"/>
      <c r="EV166" s="201"/>
      <c r="EW166" s="201"/>
      <c r="EX166" s="201"/>
      <c r="EY166" s="201"/>
      <c r="EZ166" s="201"/>
      <c r="FA166" s="201"/>
      <c r="FB166" s="201"/>
      <c r="FC166" s="201"/>
      <c r="FD166" s="201"/>
      <c r="FE166" s="201"/>
      <c r="FF166" s="201"/>
      <c r="FG166" s="201"/>
      <c r="FH166" s="201"/>
      <c r="FI166" s="201"/>
      <c r="FJ166" s="201"/>
      <c r="FK166" s="201"/>
      <c r="FL166" s="201"/>
      <c r="FM166" s="201"/>
      <c r="FN166" s="201"/>
      <c r="FO166" s="201"/>
      <c r="FP166" s="201"/>
      <c r="FQ166" s="201"/>
      <c r="FR166" s="201"/>
      <c r="FS166" s="201"/>
      <c r="FT166" s="201"/>
      <c r="FU166" s="201"/>
      <c r="FV166" s="201"/>
      <c r="FW166" s="201"/>
      <c r="FX166" s="201"/>
      <c r="FY166" s="201"/>
      <c r="FZ166" s="201"/>
      <c r="GA166" s="201"/>
      <c r="GB166" s="201"/>
      <c r="GC166" s="201"/>
      <c r="GD166" s="201"/>
      <c r="GE166" s="201"/>
      <c r="GF166" s="201"/>
      <c r="GG166" s="201"/>
      <c r="GH166" s="201"/>
      <c r="GI166" s="201"/>
      <c r="GJ166" s="201"/>
      <c r="GK166" s="201"/>
      <c r="GL166" s="201"/>
      <c r="GM166" s="201"/>
      <c r="GN166" s="201"/>
      <c r="GO166" s="201"/>
      <c r="GP166" s="201"/>
      <c r="GQ166" s="201"/>
      <c r="GR166" s="201"/>
      <c r="GS166" s="201"/>
      <c r="GT166" s="201"/>
      <c r="GU166" s="201"/>
      <c r="GV166" s="201"/>
      <c r="GW166" s="201"/>
      <c r="GX166" s="201"/>
      <c r="GY166" s="201"/>
      <c r="GZ166" s="201"/>
      <c r="HA166" s="201"/>
      <c r="HB166" s="201"/>
      <c r="HC166" s="201"/>
      <c r="HD166" s="201"/>
      <c r="HE166" s="201"/>
      <c r="HF166" s="201"/>
      <c r="HG166" s="201"/>
      <c r="HH166" s="201"/>
      <c r="HI166" s="201"/>
      <c r="HJ166" s="201"/>
      <c r="HK166" s="201"/>
      <c r="HL166" s="201"/>
      <c r="HM166" s="201"/>
      <c r="HN166" s="201"/>
      <c r="HO166" s="201"/>
      <c r="HP166" s="201"/>
      <c r="HQ166" s="201"/>
      <c r="HR166" s="201"/>
      <c r="HS166" s="201"/>
      <c r="HT166" s="201"/>
      <c r="HU166" s="201"/>
      <c r="HV166" s="201"/>
      <c r="HW166" s="201"/>
      <c r="HX166" s="201"/>
      <c r="HY166" s="201"/>
      <c r="HZ166" s="201"/>
      <c r="IA166" s="201"/>
      <c r="IB166" s="201"/>
      <c r="IC166" s="201"/>
      <c r="ID166" s="201"/>
      <c r="IE166" s="201"/>
      <c r="IF166" s="201"/>
      <c r="IG166" s="201"/>
      <c r="IH166" s="201"/>
      <c r="II166" s="201"/>
      <c r="IJ166" s="201"/>
      <c r="IK166" s="201"/>
      <c r="IL166" s="201"/>
      <c r="IM166" s="201"/>
      <c r="IN166" s="201"/>
      <c r="IO166" s="201"/>
      <c r="IP166" s="201"/>
      <c r="IQ166" s="201"/>
      <c r="IR166" s="201"/>
      <c r="IS166" s="201"/>
      <c r="IT166" s="201"/>
      <c r="IU166" s="201"/>
      <c r="IV166" s="201"/>
    </row>
    <row r="167" spans="1:256" ht="18.75" thickBot="1">
      <c r="A167" s="209" t="s">
        <v>220</v>
      </c>
      <c r="B167" s="218">
        <f>SUM(B164:B166)</f>
        <v>54512.5</v>
      </c>
      <c r="C167" s="218">
        <f>SUM(C164:C166)</f>
        <v>27075</v>
      </c>
      <c r="D167" s="218">
        <f>C167-B167</f>
        <v>-27437.5</v>
      </c>
      <c r="E167" s="219">
        <f>D167/B167</f>
        <v>-0.5033249254758083</v>
      </c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  <c r="EG167" s="201"/>
      <c r="EH167" s="201"/>
      <c r="EI167" s="201"/>
      <c r="EJ167" s="201"/>
      <c r="EK167" s="201"/>
      <c r="EL167" s="201"/>
      <c r="EM167" s="201"/>
      <c r="EN167" s="201"/>
      <c r="EO167" s="201"/>
      <c r="EP167" s="201"/>
      <c r="EQ167" s="201"/>
      <c r="ER167" s="201"/>
      <c r="ES167" s="201"/>
      <c r="ET167" s="201"/>
      <c r="EU167" s="201"/>
      <c r="EV167" s="201"/>
      <c r="EW167" s="201"/>
      <c r="EX167" s="201"/>
      <c r="EY167" s="201"/>
      <c r="EZ167" s="201"/>
      <c r="FA167" s="201"/>
      <c r="FB167" s="201"/>
      <c r="FC167" s="201"/>
      <c r="FD167" s="201"/>
      <c r="FE167" s="201"/>
      <c r="FF167" s="201"/>
      <c r="FG167" s="201"/>
      <c r="FH167" s="201"/>
      <c r="FI167" s="201"/>
      <c r="FJ167" s="201"/>
      <c r="FK167" s="201"/>
      <c r="FL167" s="201"/>
      <c r="FM167" s="201"/>
      <c r="FN167" s="201"/>
      <c r="FO167" s="201"/>
      <c r="FP167" s="201"/>
      <c r="FQ167" s="201"/>
      <c r="FR167" s="201"/>
      <c r="FS167" s="201"/>
      <c r="FT167" s="201"/>
      <c r="FU167" s="201"/>
      <c r="FV167" s="201"/>
      <c r="FW167" s="201"/>
      <c r="FX167" s="201"/>
      <c r="FY167" s="201"/>
      <c r="FZ167" s="201"/>
      <c r="GA167" s="201"/>
      <c r="GB167" s="201"/>
      <c r="GC167" s="201"/>
      <c r="GD167" s="201"/>
      <c r="GE167" s="201"/>
      <c r="GF167" s="201"/>
      <c r="GG167" s="201"/>
      <c r="GH167" s="201"/>
      <c r="GI167" s="201"/>
      <c r="GJ167" s="201"/>
      <c r="GK167" s="201"/>
      <c r="GL167" s="201"/>
      <c r="GM167" s="201"/>
      <c r="GN167" s="201"/>
      <c r="GO167" s="201"/>
      <c r="GP167" s="201"/>
      <c r="GQ167" s="201"/>
      <c r="GR167" s="201"/>
      <c r="GS167" s="201"/>
      <c r="GT167" s="201"/>
      <c r="GU167" s="201"/>
      <c r="GV167" s="201"/>
      <c r="GW167" s="201"/>
      <c r="GX167" s="201"/>
      <c r="GY167" s="201"/>
      <c r="GZ167" s="201"/>
      <c r="HA167" s="201"/>
      <c r="HB167" s="201"/>
      <c r="HC167" s="201"/>
      <c r="HD167" s="201"/>
      <c r="HE167" s="201"/>
      <c r="HF167" s="201"/>
      <c r="HG167" s="201"/>
      <c r="HH167" s="201"/>
      <c r="HI167" s="201"/>
      <c r="HJ167" s="201"/>
      <c r="HK167" s="201"/>
      <c r="HL167" s="201"/>
      <c r="HM167" s="201"/>
      <c r="HN167" s="201"/>
      <c r="HO167" s="201"/>
      <c r="HP167" s="201"/>
      <c r="HQ167" s="201"/>
      <c r="HR167" s="201"/>
      <c r="HS167" s="201"/>
      <c r="HT167" s="201"/>
      <c r="HU167" s="201"/>
      <c r="HV167" s="201"/>
      <c r="HW167" s="201"/>
      <c r="HX167" s="201"/>
      <c r="HY167" s="201"/>
      <c r="HZ167" s="201"/>
      <c r="IA167" s="201"/>
      <c r="IB167" s="201"/>
      <c r="IC167" s="201"/>
      <c r="ID167" s="201"/>
      <c r="IE167" s="201"/>
      <c r="IF167" s="201"/>
      <c r="IG167" s="201"/>
      <c r="IH167" s="201"/>
      <c r="II167" s="201"/>
      <c r="IJ167" s="201"/>
      <c r="IK167" s="201"/>
      <c r="IL167" s="201"/>
      <c r="IM167" s="201"/>
      <c r="IN167" s="201"/>
      <c r="IO167" s="201"/>
      <c r="IP167" s="201"/>
      <c r="IQ167" s="201"/>
      <c r="IR167" s="201"/>
      <c r="IS167" s="201"/>
      <c r="IT167" s="201"/>
      <c r="IU167" s="201"/>
      <c r="IV167" s="201"/>
    </row>
    <row r="168" spans="1:256" ht="18.75" thickTop="1">
      <c r="A168" s="205" t="s">
        <v>387</v>
      </c>
      <c r="B168" s="213">
        <v>2800057301.71</v>
      </c>
      <c r="C168" s="213">
        <v>2785605905.58</v>
      </c>
      <c r="D168" s="216"/>
      <c r="E168" s="217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  <c r="CU168" s="201"/>
      <c r="CV168" s="201"/>
      <c r="CW168" s="201"/>
      <c r="CX168" s="201"/>
      <c r="CY168" s="201"/>
      <c r="CZ168" s="201"/>
      <c r="DA168" s="201"/>
      <c r="DB168" s="201"/>
      <c r="DC168" s="201"/>
      <c r="DD168" s="201"/>
      <c r="DE168" s="201"/>
      <c r="DF168" s="201"/>
      <c r="DG168" s="201"/>
      <c r="DH168" s="201"/>
      <c r="DI168" s="201"/>
      <c r="DJ168" s="201"/>
      <c r="DK168" s="201"/>
      <c r="DL168" s="201"/>
      <c r="DM168" s="201"/>
      <c r="DN168" s="201"/>
      <c r="DO168" s="201"/>
      <c r="DP168" s="201"/>
      <c r="DQ168" s="201"/>
      <c r="DR168" s="201"/>
      <c r="DS168" s="201"/>
      <c r="DT168" s="201"/>
      <c r="DU168" s="201"/>
      <c r="DV168" s="201"/>
      <c r="DW168" s="201"/>
      <c r="DX168" s="201"/>
      <c r="DY168" s="201"/>
      <c r="DZ168" s="201"/>
      <c r="EA168" s="201"/>
      <c r="EB168" s="201"/>
      <c r="EC168" s="201"/>
      <c r="ED168" s="201"/>
      <c r="EE168" s="201"/>
      <c r="EF168" s="201"/>
      <c r="EG168" s="201"/>
      <c r="EH168" s="201"/>
      <c r="EI168" s="201"/>
      <c r="EJ168" s="201"/>
      <c r="EK168" s="201"/>
      <c r="EL168" s="201"/>
      <c r="EM168" s="201"/>
      <c r="EN168" s="201"/>
      <c r="EO168" s="201"/>
      <c r="EP168" s="201"/>
      <c r="EQ168" s="201"/>
      <c r="ER168" s="201"/>
      <c r="ES168" s="201"/>
      <c r="ET168" s="201"/>
      <c r="EU168" s="201"/>
      <c r="EV168" s="201"/>
      <c r="EW168" s="201"/>
      <c r="EX168" s="201"/>
      <c r="EY168" s="201"/>
      <c r="EZ168" s="201"/>
      <c r="FA168" s="201"/>
      <c r="FB168" s="201"/>
      <c r="FC168" s="201"/>
      <c r="FD168" s="201"/>
      <c r="FE168" s="201"/>
      <c r="FF168" s="201"/>
      <c r="FG168" s="201"/>
      <c r="FH168" s="201"/>
      <c r="FI168" s="201"/>
      <c r="FJ168" s="201"/>
      <c r="FK168" s="201"/>
      <c r="FL168" s="201"/>
      <c r="FM168" s="201"/>
      <c r="FN168" s="201"/>
      <c r="FO168" s="201"/>
      <c r="FP168" s="201"/>
      <c r="FQ168" s="201"/>
      <c r="FR168" s="201"/>
      <c r="FS168" s="201"/>
      <c r="FT168" s="201"/>
      <c r="FU168" s="201"/>
      <c r="FV168" s="201"/>
      <c r="FW168" s="201"/>
      <c r="FX168" s="201"/>
      <c r="FY168" s="201"/>
      <c r="FZ168" s="201"/>
      <c r="GA168" s="201"/>
      <c r="GB168" s="201"/>
      <c r="GC168" s="201"/>
      <c r="GD168" s="201"/>
      <c r="GE168" s="201"/>
      <c r="GF168" s="201"/>
      <c r="GG168" s="201"/>
      <c r="GH168" s="201"/>
      <c r="GI168" s="201"/>
      <c r="GJ168" s="201"/>
      <c r="GK168" s="201"/>
      <c r="GL168" s="201"/>
      <c r="GM168" s="201"/>
      <c r="GN168" s="201"/>
      <c r="GO168" s="201"/>
      <c r="GP168" s="201"/>
      <c r="GQ168" s="201"/>
      <c r="GR168" s="201"/>
      <c r="GS168" s="201"/>
      <c r="GT168" s="201"/>
      <c r="GU168" s="201"/>
      <c r="GV168" s="201"/>
      <c r="GW168" s="201"/>
      <c r="GX168" s="201"/>
      <c r="GY168" s="201"/>
      <c r="GZ168" s="201"/>
      <c r="HA168" s="201"/>
      <c r="HB168" s="201"/>
      <c r="HC168" s="201"/>
      <c r="HD168" s="201"/>
      <c r="HE168" s="201"/>
      <c r="HF168" s="201"/>
      <c r="HG168" s="201"/>
      <c r="HH168" s="201"/>
      <c r="HI168" s="201"/>
      <c r="HJ168" s="201"/>
      <c r="HK168" s="201"/>
      <c r="HL168" s="201"/>
      <c r="HM168" s="201"/>
      <c r="HN168" s="201"/>
      <c r="HO168" s="201"/>
      <c r="HP168" s="201"/>
      <c r="HQ168" s="201"/>
      <c r="HR168" s="201"/>
      <c r="HS168" s="201"/>
      <c r="HT168" s="201"/>
      <c r="HU168" s="201"/>
      <c r="HV168" s="201"/>
      <c r="HW168" s="201"/>
      <c r="HX168" s="201"/>
      <c r="HY168" s="201"/>
      <c r="HZ168" s="201"/>
      <c r="IA168" s="201"/>
      <c r="IB168" s="201"/>
      <c r="IC168" s="201"/>
      <c r="ID168" s="201"/>
      <c r="IE168" s="201"/>
      <c r="IF168" s="201"/>
      <c r="IG168" s="201"/>
      <c r="IH168" s="201"/>
      <c r="II168" s="201"/>
      <c r="IJ168" s="201"/>
      <c r="IK168" s="201"/>
      <c r="IL168" s="201"/>
      <c r="IM168" s="201"/>
      <c r="IN168" s="201"/>
      <c r="IO168" s="201"/>
      <c r="IP168" s="201"/>
      <c r="IQ168" s="201"/>
      <c r="IR168" s="201"/>
      <c r="IS168" s="201"/>
      <c r="IT168" s="201"/>
      <c r="IU168" s="201"/>
      <c r="IV168" s="201"/>
    </row>
    <row r="169" spans="1:256" ht="18.75" thickBot="1">
      <c r="A169" s="209" t="s">
        <v>220</v>
      </c>
      <c r="B169" s="218">
        <f>SUM(B168)</f>
        <v>2800057301.71</v>
      </c>
      <c r="C169" s="218">
        <f>SUM(C168)</f>
        <v>2785605905.58</v>
      </c>
      <c r="D169" s="218">
        <f>C169-B169</f>
        <v>-14451396.130000114</v>
      </c>
      <c r="E169" s="219">
        <f>D169/B169</f>
        <v>-0.005161107282045486</v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1"/>
      <c r="BL169" s="201"/>
      <c r="BM169" s="201"/>
      <c r="BN169" s="201"/>
      <c r="BO169" s="201"/>
      <c r="BP169" s="201"/>
      <c r="BQ169" s="201"/>
      <c r="BR169" s="201"/>
      <c r="BS169" s="201"/>
      <c r="BT169" s="201"/>
      <c r="BU169" s="201"/>
      <c r="BV169" s="201"/>
      <c r="BW169" s="201"/>
      <c r="BX169" s="201"/>
      <c r="BY169" s="201"/>
      <c r="BZ169" s="201"/>
      <c r="CA169" s="201"/>
      <c r="CB169" s="201"/>
      <c r="CC169" s="201"/>
      <c r="CD169" s="201"/>
      <c r="CE169" s="201"/>
      <c r="CF169" s="201"/>
      <c r="CG169" s="201"/>
      <c r="CH169" s="201"/>
      <c r="CI169" s="201"/>
      <c r="CJ169" s="201"/>
      <c r="CK169" s="201"/>
      <c r="CL169" s="201"/>
      <c r="CM169" s="201"/>
      <c r="CN169" s="201"/>
      <c r="CO169" s="201"/>
      <c r="CP169" s="201"/>
      <c r="CQ169" s="201"/>
      <c r="CR169" s="201"/>
      <c r="CS169" s="201"/>
      <c r="CT169" s="201"/>
      <c r="CU169" s="201"/>
      <c r="CV169" s="201"/>
      <c r="CW169" s="201"/>
      <c r="CX169" s="201"/>
      <c r="CY169" s="201"/>
      <c r="CZ169" s="201"/>
      <c r="DA169" s="201"/>
      <c r="DB169" s="201"/>
      <c r="DC169" s="201"/>
      <c r="DD169" s="201"/>
      <c r="DE169" s="201"/>
      <c r="DF169" s="201"/>
      <c r="DG169" s="201"/>
      <c r="DH169" s="201"/>
      <c r="DI169" s="201"/>
      <c r="DJ169" s="201"/>
      <c r="DK169" s="201"/>
      <c r="DL169" s="201"/>
      <c r="DM169" s="201"/>
      <c r="DN169" s="201"/>
      <c r="DO169" s="201"/>
      <c r="DP169" s="201"/>
      <c r="DQ169" s="201"/>
      <c r="DR169" s="201"/>
      <c r="DS169" s="201"/>
      <c r="DT169" s="201"/>
      <c r="DU169" s="201"/>
      <c r="DV169" s="201"/>
      <c r="DW169" s="201"/>
      <c r="DX169" s="201"/>
      <c r="DY169" s="201"/>
      <c r="DZ169" s="201"/>
      <c r="EA169" s="201"/>
      <c r="EB169" s="201"/>
      <c r="EC169" s="201"/>
      <c r="ED169" s="201"/>
      <c r="EE169" s="201"/>
      <c r="EF169" s="201"/>
      <c r="EG169" s="201"/>
      <c r="EH169" s="201"/>
      <c r="EI169" s="201"/>
      <c r="EJ169" s="201"/>
      <c r="EK169" s="201"/>
      <c r="EL169" s="201"/>
      <c r="EM169" s="201"/>
      <c r="EN169" s="201"/>
      <c r="EO169" s="201"/>
      <c r="EP169" s="201"/>
      <c r="EQ169" s="201"/>
      <c r="ER169" s="201"/>
      <c r="ES169" s="201"/>
      <c r="ET169" s="201"/>
      <c r="EU169" s="201"/>
      <c r="EV169" s="201"/>
      <c r="EW169" s="201"/>
      <c r="EX169" s="201"/>
      <c r="EY169" s="201"/>
      <c r="EZ169" s="201"/>
      <c r="FA169" s="201"/>
      <c r="FB169" s="201"/>
      <c r="FC169" s="201"/>
      <c r="FD169" s="201"/>
      <c r="FE169" s="201"/>
      <c r="FF169" s="201"/>
      <c r="FG169" s="201"/>
      <c r="FH169" s="201"/>
      <c r="FI169" s="201"/>
      <c r="FJ169" s="201"/>
      <c r="FK169" s="201"/>
      <c r="FL169" s="201"/>
      <c r="FM169" s="201"/>
      <c r="FN169" s="201"/>
      <c r="FO169" s="201"/>
      <c r="FP169" s="201"/>
      <c r="FQ169" s="201"/>
      <c r="FR169" s="201"/>
      <c r="FS169" s="201"/>
      <c r="FT169" s="201"/>
      <c r="FU169" s="201"/>
      <c r="FV169" s="201"/>
      <c r="FW169" s="201"/>
      <c r="FX169" s="201"/>
      <c r="FY169" s="201"/>
      <c r="FZ169" s="201"/>
      <c r="GA169" s="201"/>
      <c r="GB169" s="201"/>
      <c r="GC169" s="201"/>
      <c r="GD169" s="201"/>
      <c r="GE169" s="201"/>
      <c r="GF169" s="201"/>
      <c r="GG169" s="201"/>
      <c r="GH169" s="201"/>
      <c r="GI169" s="201"/>
      <c r="GJ169" s="201"/>
      <c r="GK169" s="201"/>
      <c r="GL169" s="201"/>
      <c r="GM169" s="201"/>
      <c r="GN169" s="201"/>
      <c r="GO169" s="201"/>
      <c r="GP169" s="201"/>
      <c r="GQ169" s="201"/>
      <c r="GR169" s="201"/>
      <c r="GS169" s="201"/>
      <c r="GT169" s="201"/>
      <c r="GU169" s="201"/>
      <c r="GV169" s="201"/>
      <c r="GW169" s="201"/>
      <c r="GX169" s="201"/>
      <c r="GY169" s="201"/>
      <c r="GZ169" s="201"/>
      <c r="HA169" s="201"/>
      <c r="HB169" s="201"/>
      <c r="HC169" s="201"/>
      <c r="HD169" s="201"/>
      <c r="HE169" s="201"/>
      <c r="HF169" s="201"/>
      <c r="HG169" s="201"/>
      <c r="HH169" s="201"/>
      <c r="HI169" s="201"/>
      <c r="HJ169" s="201"/>
      <c r="HK169" s="201"/>
      <c r="HL169" s="201"/>
      <c r="HM169" s="201"/>
      <c r="HN169" s="201"/>
      <c r="HO169" s="201"/>
      <c r="HP169" s="201"/>
      <c r="HQ169" s="201"/>
      <c r="HR169" s="201"/>
      <c r="HS169" s="201"/>
      <c r="HT169" s="201"/>
      <c r="HU169" s="201"/>
      <c r="HV169" s="201"/>
      <c r="HW169" s="201"/>
      <c r="HX169" s="201"/>
      <c r="HY169" s="201"/>
      <c r="HZ169" s="201"/>
      <c r="IA169" s="201"/>
      <c r="IB169" s="201"/>
      <c r="IC169" s="201"/>
      <c r="ID169" s="201"/>
      <c r="IE169" s="201"/>
      <c r="IF169" s="201"/>
      <c r="IG169" s="201"/>
      <c r="IH169" s="201"/>
      <c r="II169" s="201"/>
      <c r="IJ169" s="201"/>
      <c r="IK169" s="201"/>
      <c r="IL169" s="201"/>
      <c r="IM169" s="201"/>
      <c r="IN169" s="201"/>
      <c r="IO169" s="201"/>
      <c r="IP169" s="201"/>
      <c r="IQ169" s="201"/>
      <c r="IR169" s="201"/>
      <c r="IS169" s="201"/>
      <c r="IT169" s="201"/>
      <c r="IU169" s="201"/>
      <c r="IV169" s="201"/>
    </row>
    <row r="170" spans="1:256" ht="18.75" thickTop="1">
      <c r="A170" s="205" t="s">
        <v>388</v>
      </c>
      <c r="B170" s="206"/>
      <c r="C170" s="206"/>
      <c r="D170" s="206"/>
      <c r="E170" s="207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1"/>
      <c r="BX170" s="201"/>
      <c r="BY170" s="201"/>
      <c r="BZ170" s="201"/>
      <c r="CA170" s="201"/>
      <c r="CB170" s="201"/>
      <c r="CC170" s="201"/>
      <c r="CD170" s="201"/>
      <c r="CE170" s="201"/>
      <c r="CF170" s="201"/>
      <c r="CG170" s="201"/>
      <c r="CH170" s="201"/>
      <c r="CI170" s="201"/>
      <c r="CJ170" s="201"/>
      <c r="CK170" s="201"/>
      <c r="CL170" s="201"/>
      <c r="CM170" s="201"/>
      <c r="CN170" s="201"/>
      <c r="CO170" s="201"/>
      <c r="CP170" s="201"/>
      <c r="CQ170" s="201"/>
      <c r="CR170" s="201"/>
      <c r="CS170" s="201"/>
      <c r="CT170" s="201"/>
      <c r="CU170" s="201"/>
      <c r="CV170" s="201"/>
      <c r="CW170" s="201"/>
      <c r="CX170" s="201"/>
      <c r="CY170" s="201"/>
      <c r="CZ170" s="201"/>
      <c r="DA170" s="201"/>
      <c r="DB170" s="201"/>
      <c r="DC170" s="201"/>
      <c r="DD170" s="201"/>
      <c r="DE170" s="201"/>
      <c r="DF170" s="201"/>
      <c r="DG170" s="201"/>
      <c r="DH170" s="201"/>
      <c r="DI170" s="201"/>
      <c r="DJ170" s="201"/>
      <c r="DK170" s="201"/>
      <c r="DL170" s="201"/>
      <c r="DM170" s="201"/>
      <c r="DN170" s="201"/>
      <c r="DO170" s="201"/>
      <c r="DP170" s="201"/>
      <c r="DQ170" s="201"/>
      <c r="DR170" s="201"/>
      <c r="DS170" s="201"/>
      <c r="DT170" s="201"/>
      <c r="DU170" s="201"/>
      <c r="DV170" s="201"/>
      <c r="DW170" s="201"/>
      <c r="DX170" s="201"/>
      <c r="DY170" s="201"/>
      <c r="DZ170" s="201"/>
      <c r="EA170" s="201"/>
      <c r="EB170" s="201"/>
      <c r="EC170" s="201"/>
      <c r="ED170" s="201"/>
      <c r="EE170" s="201"/>
      <c r="EF170" s="201"/>
      <c r="EG170" s="201"/>
      <c r="EH170" s="201"/>
      <c r="EI170" s="201"/>
      <c r="EJ170" s="201"/>
      <c r="EK170" s="201"/>
      <c r="EL170" s="201"/>
      <c r="EM170" s="201"/>
      <c r="EN170" s="201"/>
      <c r="EO170" s="201"/>
      <c r="EP170" s="201"/>
      <c r="EQ170" s="201"/>
      <c r="ER170" s="201"/>
      <c r="ES170" s="201"/>
      <c r="ET170" s="201"/>
      <c r="EU170" s="201"/>
      <c r="EV170" s="201"/>
      <c r="EW170" s="201"/>
      <c r="EX170" s="201"/>
      <c r="EY170" s="201"/>
      <c r="EZ170" s="201"/>
      <c r="FA170" s="201"/>
      <c r="FB170" s="201"/>
      <c r="FC170" s="201"/>
      <c r="FD170" s="201"/>
      <c r="FE170" s="201"/>
      <c r="FF170" s="201"/>
      <c r="FG170" s="201"/>
      <c r="FH170" s="201"/>
      <c r="FI170" s="201"/>
      <c r="FJ170" s="201"/>
      <c r="FK170" s="201"/>
      <c r="FL170" s="201"/>
      <c r="FM170" s="201"/>
      <c r="FN170" s="201"/>
      <c r="FO170" s="201"/>
      <c r="FP170" s="201"/>
      <c r="FQ170" s="201"/>
      <c r="FR170" s="201"/>
      <c r="FS170" s="201"/>
      <c r="FT170" s="201"/>
      <c r="FU170" s="201"/>
      <c r="FV170" s="201"/>
      <c r="FW170" s="201"/>
      <c r="FX170" s="201"/>
      <c r="FY170" s="201"/>
      <c r="FZ170" s="201"/>
      <c r="GA170" s="201"/>
      <c r="GB170" s="201"/>
      <c r="GC170" s="201"/>
      <c r="GD170" s="201"/>
      <c r="GE170" s="201"/>
      <c r="GF170" s="201"/>
      <c r="GG170" s="201"/>
      <c r="GH170" s="201"/>
      <c r="GI170" s="201"/>
      <c r="GJ170" s="201"/>
      <c r="GK170" s="201"/>
      <c r="GL170" s="201"/>
      <c r="GM170" s="201"/>
      <c r="GN170" s="201"/>
      <c r="GO170" s="201"/>
      <c r="GP170" s="201"/>
      <c r="GQ170" s="201"/>
      <c r="GR170" s="201"/>
      <c r="GS170" s="201"/>
      <c r="GT170" s="201"/>
      <c r="GU170" s="201"/>
      <c r="GV170" s="201"/>
      <c r="GW170" s="201"/>
      <c r="GX170" s="201"/>
      <c r="GY170" s="201"/>
      <c r="GZ170" s="201"/>
      <c r="HA170" s="201"/>
      <c r="HB170" s="201"/>
      <c r="HC170" s="201"/>
      <c r="HD170" s="201"/>
      <c r="HE170" s="201"/>
      <c r="HF170" s="201"/>
      <c r="HG170" s="201"/>
      <c r="HH170" s="201"/>
      <c r="HI170" s="201"/>
      <c r="HJ170" s="201"/>
      <c r="HK170" s="201"/>
      <c r="HL170" s="201"/>
      <c r="HM170" s="201"/>
      <c r="HN170" s="201"/>
      <c r="HO170" s="201"/>
      <c r="HP170" s="201"/>
      <c r="HQ170" s="201"/>
      <c r="HR170" s="201"/>
      <c r="HS170" s="201"/>
      <c r="HT170" s="201"/>
      <c r="HU170" s="201"/>
      <c r="HV170" s="201"/>
      <c r="HW170" s="201"/>
      <c r="HX170" s="201"/>
      <c r="HY170" s="201"/>
      <c r="HZ170" s="201"/>
      <c r="IA170" s="201"/>
      <c r="IB170" s="201"/>
      <c r="IC170" s="201"/>
      <c r="ID170" s="201"/>
      <c r="IE170" s="201"/>
      <c r="IF170" s="201"/>
      <c r="IG170" s="201"/>
      <c r="IH170" s="201"/>
      <c r="II170" s="201"/>
      <c r="IJ170" s="201"/>
      <c r="IK170" s="201"/>
      <c r="IL170" s="201"/>
      <c r="IM170" s="201"/>
      <c r="IN170" s="201"/>
      <c r="IO170" s="201"/>
      <c r="IP170" s="201"/>
      <c r="IQ170" s="201"/>
      <c r="IR170" s="201"/>
      <c r="IS170" s="201"/>
      <c r="IT170" s="201"/>
      <c r="IU170" s="201"/>
      <c r="IV170" s="201"/>
    </row>
    <row r="171" spans="1:256" ht="18">
      <c r="A171" s="206" t="s">
        <v>389</v>
      </c>
      <c r="B171" s="213">
        <v>87567173.38</v>
      </c>
      <c r="C171" s="213">
        <v>112218733.09</v>
      </c>
      <c r="D171" s="216"/>
      <c r="E171" s="217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1"/>
      <c r="BN171" s="201"/>
      <c r="BO171" s="201"/>
      <c r="BP171" s="201"/>
      <c r="BQ171" s="201"/>
      <c r="BR171" s="201"/>
      <c r="BS171" s="201"/>
      <c r="BT171" s="201"/>
      <c r="BU171" s="201"/>
      <c r="BV171" s="201"/>
      <c r="BW171" s="201"/>
      <c r="BX171" s="201"/>
      <c r="BY171" s="201"/>
      <c r="BZ171" s="201"/>
      <c r="CA171" s="201"/>
      <c r="CB171" s="201"/>
      <c r="CC171" s="201"/>
      <c r="CD171" s="201"/>
      <c r="CE171" s="201"/>
      <c r="CF171" s="201"/>
      <c r="CG171" s="201"/>
      <c r="CH171" s="201"/>
      <c r="CI171" s="201"/>
      <c r="CJ171" s="201"/>
      <c r="CK171" s="201"/>
      <c r="CL171" s="201"/>
      <c r="CM171" s="201"/>
      <c r="CN171" s="201"/>
      <c r="CO171" s="201"/>
      <c r="CP171" s="201"/>
      <c r="CQ171" s="201"/>
      <c r="CR171" s="201"/>
      <c r="CS171" s="201"/>
      <c r="CT171" s="201"/>
      <c r="CU171" s="201"/>
      <c r="CV171" s="201"/>
      <c r="CW171" s="201"/>
      <c r="CX171" s="201"/>
      <c r="CY171" s="201"/>
      <c r="CZ171" s="201"/>
      <c r="DA171" s="201"/>
      <c r="DB171" s="201"/>
      <c r="DC171" s="201"/>
      <c r="DD171" s="201"/>
      <c r="DE171" s="201"/>
      <c r="DF171" s="201"/>
      <c r="DG171" s="201"/>
      <c r="DH171" s="201"/>
      <c r="DI171" s="201"/>
      <c r="DJ171" s="201"/>
      <c r="DK171" s="201"/>
      <c r="DL171" s="201"/>
      <c r="DM171" s="201"/>
      <c r="DN171" s="201"/>
      <c r="DO171" s="201"/>
      <c r="DP171" s="201"/>
      <c r="DQ171" s="201"/>
      <c r="DR171" s="201"/>
      <c r="DS171" s="201"/>
      <c r="DT171" s="201"/>
      <c r="DU171" s="201"/>
      <c r="DV171" s="201"/>
      <c r="DW171" s="201"/>
      <c r="DX171" s="201"/>
      <c r="DY171" s="201"/>
      <c r="DZ171" s="201"/>
      <c r="EA171" s="201"/>
      <c r="EB171" s="201"/>
      <c r="EC171" s="201"/>
      <c r="ED171" s="201"/>
      <c r="EE171" s="201"/>
      <c r="EF171" s="201"/>
      <c r="EG171" s="201"/>
      <c r="EH171" s="201"/>
      <c r="EI171" s="201"/>
      <c r="EJ171" s="201"/>
      <c r="EK171" s="201"/>
      <c r="EL171" s="201"/>
      <c r="EM171" s="201"/>
      <c r="EN171" s="201"/>
      <c r="EO171" s="201"/>
      <c r="EP171" s="201"/>
      <c r="EQ171" s="201"/>
      <c r="ER171" s="201"/>
      <c r="ES171" s="201"/>
      <c r="ET171" s="201"/>
      <c r="EU171" s="201"/>
      <c r="EV171" s="201"/>
      <c r="EW171" s="201"/>
      <c r="EX171" s="201"/>
      <c r="EY171" s="201"/>
      <c r="EZ171" s="201"/>
      <c r="FA171" s="201"/>
      <c r="FB171" s="201"/>
      <c r="FC171" s="201"/>
      <c r="FD171" s="201"/>
      <c r="FE171" s="201"/>
      <c r="FF171" s="201"/>
      <c r="FG171" s="201"/>
      <c r="FH171" s="201"/>
      <c r="FI171" s="201"/>
      <c r="FJ171" s="201"/>
      <c r="FK171" s="201"/>
      <c r="FL171" s="201"/>
      <c r="FM171" s="201"/>
      <c r="FN171" s="201"/>
      <c r="FO171" s="201"/>
      <c r="FP171" s="201"/>
      <c r="FQ171" s="201"/>
      <c r="FR171" s="201"/>
      <c r="FS171" s="201"/>
      <c r="FT171" s="201"/>
      <c r="FU171" s="201"/>
      <c r="FV171" s="201"/>
      <c r="FW171" s="201"/>
      <c r="FX171" s="201"/>
      <c r="FY171" s="201"/>
      <c r="FZ171" s="201"/>
      <c r="GA171" s="201"/>
      <c r="GB171" s="201"/>
      <c r="GC171" s="201"/>
      <c r="GD171" s="201"/>
      <c r="GE171" s="201"/>
      <c r="GF171" s="201"/>
      <c r="GG171" s="201"/>
      <c r="GH171" s="201"/>
      <c r="GI171" s="201"/>
      <c r="GJ171" s="201"/>
      <c r="GK171" s="201"/>
      <c r="GL171" s="201"/>
      <c r="GM171" s="201"/>
      <c r="GN171" s="201"/>
      <c r="GO171" s="201"/>
      <c r="GP171" s="201"/>
      <c r="GQ171" s="201"/>
      <c r="GR171" s="201"/>
      <c r="GS171" s="201"/>
      <c r="GT171" s="201"/>
      <c r="GU171" s="201"/>
      <c r="GV171" s="201"/>
      <c r="GW171" s="201"/>
      <c r="GX171" s="201"/>
      <c r="GY171" s="201"/>
      <c r="GZ171" s="201"/>
      <c r="HA171" s="201"/>
      <c r="HB171" s="201"/>
      <c r="HC171" s="201"/>
      <c r="HD171" s="201"/>
      <c r="HE171" s="201"/>
      <c r="HF171" s="201"/>
      <c r="HG171" s="201"/>
      <c r="HH171" s="201"/>
      <c r="HI171" s="201"/>
      <c r="HJ171" s="201"/>
      <c r="HK171" s="201"/>
      <c r="HL171" s="201"/>
      <c r="HM171" s="201"/>
      <c r="HN171" s="201"/>
      <c r="HO171" s="201"/>
      <c r="HP171" s="201"/>
      <c r="HQ171" s="201"/>
      <c r="HR171" s="201"/>
      <c r="HS171" s="201"/>
      <c r="HT171" s="201"/>
      <c r="HU171" s="201"/>
      <c r="HV171" s="201"/>
      <c r="HW171" s="201"/>
      <c r="HX171" s="201"/>
      <c r="HY171" s="201"/>
      <c r="HZ171" s="201"/>
      <c r="IA171" s="201"/>
      <c r="IB171" s="201"/>
      <c r="IC171" s="201"/>
      <c r="ID171" s="201"/>
      <c r="IE171" s="201"/>
      <c r="IF171" s="201"/>
      <c r="IG171" s="201"/>
      <c r="IH171" s="201"/>
      <c r="II171" s="201"/>
      <c r="IJ171" s="201"/>
      <c r="IK171" s="201"/>
      <c r="IL171" s="201"/>
      <c r="IM171" s="201"/>
      <c r="IN171" s="201"/>
      <c r="IO171" s="201"/>
      <c r="IP171" s="201"/>
      <c r="IQ171" s="201"/>
      <c r="IR171" s="201"/>
      <c r="IS171" s="201"/>
      <c r="IT171" s="201"/>
      <c r="IU171" s="201"/>
      <c r="IV171" s="201"/>
    </row>
    <row r="172" spans="1:256" ht="18">
      <c r="A172" s="206" t="s">
        <v>390</v>
      </c>
      <c r="B172" s="213">
        <v>143688.82</v>
      </c>
      <c r="C172" s="213">
        <v>168274.2</v>
      </c>
      <c r="D172" s="216"/>
      <c r="E172" s="217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N172" s="201"/>
      <c r="BO172" s="201"/>
      <c r="BP172" s="201"/>
      <c r="BQ172" s="201"/>
      <c r="BR172" s="201"/>
      <c r="BS172" s="201"/>
      <c r="BT172" s="201"/>
      <c r="BU172" s="201"/>
      <c r="BV172" s="201"/>
      <c r="BW172" s="201"/>
      <c r="BX172" s="201"/>
      <c r="BY172" s="201"/>
      <c r="BZ172" s="201"/>
      <c r="CA172" s="201"/>
      <c r="CB172" s="201"/>
      <c r="CC172" s="201"/>
      <c r="CD172" s="201"/>
      <c r="CE172" s="201"/>
      <c r="CF172" s="201"/>
      <c r="CG172" s="201"/>
      <c r="CH172" s="201"/>
      <c r="CI172" s="201"/>
      <c r="CJ172" s="201"/>
      <c r="CK172" s="201"/>
      <c r="CL172" s="201"/>
      <c r="CM172" s="201"/>
      <c r="CN172" s="201"/>
      <c r="CO172" s="201"/>
      <c r="CP172" s="201"/>
      <c r="CQ172" s="201"/>
      <c r="CR172" s="201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01"/>
      <c r="DG172" s="201"/>
      <c r="DH172" s="201"/>
      <c r="DI172" s="201"/>
      <c r="DJ172" s="201"/>
      <c r="DK172" s="201"/>
      <c r="DL172" s="201"/>
      <c r="DM172" s="201"/>
      <c r="DN172" s="201"/>
      <c r="DO172" s="201"/>
      <c r="DP172" s="201"/>
      <c r="DQ172" s="201"/>
      <c r="DR172" s="201"/>
      <c r="DS172" s="201"/>
      <c r="DT172" s="201"/>
      <c r="DU172" s="201"/>
      <c r="DV172" s="201"/>
      <c r="DW172" s="201"/>
      <c r="DX172" s="201"/>
      <c r="DY172" s="201"/>
      <c r="DZ172" s="201"/>
      <c r="EA172" s="201"/>
      <c r="EB172" s="201"/>
      <c r="EC172" s="201"/>
      <c r="ED172" s="201"/>
      <c r="EE172" s="201"/>
      <c r="EF172" s="201"/>
      <c r="EG172" s="201"/>
      <c r="EH172" s="201"/>
      <c r="EI172" s="201"/>
      <c r="EJ172" s="201"/>
      <c r="EK172" s="201"/>
      <c r="EL172" s="201"/>
      <c r="EM172" s="201"/>
      <c r="EN172" s="201"/>
      <c r="EO172" s="201"/>
      <c r="EP172" s="201"/>
      <c r="EQ172" s="201"/>
      <c r="ER172" s="201"/>
      <c r="ES172" s="201"/>
      <c r="ET172" s="201"/>
      <c r="EU172" s="201"/>
      <c r="EV172" s="201"/>
      <c r="EW172" s="201"/>
      <c r="EX172" s="201"/>
      <c r="EY172" s="201"/>
      <c r="EZ172" s="201"/>
      <c r="FA172" s="201"/>
      <c r="FB172" s="201"/>
      <c r="FC172" s="201"/>
      <c r="FD172" s="201"/>
      <c r="FE172" s="201"/>
      <c r="FF172" s="201"/>
      <c r="FG172" s="201"/>
      <c r="FH172" s="201"/>
      <c r="FI172" s="201"/>
      <c r="FJ172" s="201"/>
      <c r="FK172" s="201"/>
      <c r="FL172" s="201"/>
      <c r="FM172" s="201"/>
      <c r="FN172" s="201"/>
      <c r="FO172" s="201"/>
      <c r="FP172" s="201"/>
      <c r="FQ172" s="201"/>
      <c r="FR172" s="201"/>
      <c r="FS172" s="201"/>
      <c r="FT172" s="201"/>
      <c r="FU172" s="201"/>
      <c r="FV172" s="201"/>
      <c r="FW172" s="201"/>
      <c r="FX172" s="201"/>
      <c r="FY172" s="201"/>
      <c r="FZ172" s="201"/>
      <c r="GA172" s="201"/>
      <c r="GB172" s="201"/>
      <c r="GC172" s="201"/>
      <c r="GD172" s="201"/>
      <c r="GE172" s="201"/>
      <c r="GF172" s="201"/>
      <c r="GG172" s="201"/>
      <c r="GH172" s="201"/>
      <c r="GI172" s="201"/>
      <c r="GJ172" s="201"/>
      <c r="GK172" s="201"/>
      <c r="GL172" s="201"/>
      <c r="GM172" s="201"/>
      <c r="GN172" s="201"/>
      <c r="GO172" s="201"/>
      <c r="GP172" s="201"/>
      <c r="GQ172" s="201"/>
      <c r="GR172" s="201"/>
      <c r="GS172" s="201"/>
      <c r="GT172" s="201"/>
      <c r="GU172" s="201"/>
      <c r="GV172" s="201"/>
      <c r="GW172" s="201"/>
      <c r="GX172" s="201"/>
      <c r="GY172" s="201"/>
      <c r="GZ172" s="201"/>
      <c r="HA172" s="201"/>
      <c r="HB172" s="201"/>
      <c r="HC172" s="201"/>
      <c r="HD172" s="201"/>
      <c r="HE172" s="201"/>
      <c r="HF172" s="201"/>
      <c r="HG172" s="201"/>
      <c r="HH172" s="201"/>
      <c r="HI172" s="201"/>
      <c r="HJ172" s="201"/>
      <c r="HK172" s="201"/>
      <c r="HL172" s="201"/>
      <c r="HM172" s="201"/>
      <c r="HN172" s="201"/>
      <c r="HO172" s="201"/>
      <c r="HP172" s="201"/>
      <c r="HQ172" s="201"/>
      <c r="HR172" s="201"/>
      <c r="HS172" s="201"/>
      <c r="HT172" s="201"/>
      <c r="HU172" s="201"/>
      <c r="HV172" s="201"/>
      <c r="HW172" s="201"/>
      <c r="HX172" s="201"/>
      <c r="HY172" s="201"/>
      <c r="HZ172" s="201"/>
      <c r="IA172" s="201"/>
      <c r="IB172" s="201"/>
      <c r="IC172" s="201"/>
      <c r="ID172" s="201"/>
      <c r="IE172" s="201"/>
      <c r="IF172" s="201"/>
      <c r="IG172" s="201"/>
      <c r="IH172" s="201"/>
      <c r="II172" s="201"/>
      <c r="IJ172" s="201"/>
      <c r="IK172" s="201"/>
      <c r="IL172" s="201"/>
      <c r="IM172" s="201"/>
      <c r="IN172" s="201"/>
      <c r="IO172" s="201"/>
      <c r="IP172" s="201"/>
      <c r="IQ172" s="201"/>
      <c r="IR172" s="201"/>
      <c r="IS172" s="201"/>
      <c r="IT172" s="201"/>
      <c r="IU172" s="201"/>
      <c r="IV172" s="201"/>
    </row>
    <row r="173" spans="1:256" ht="18">
      <c r="A173" s="206" t="s">
        <v>391</v>
      </c>
      <c r="B173" s="213">
        <v>0</v>
      </c>
      <c r="C173" s="213">
        <v>0</v>
      </c>
      <c r="D173" s="216"/>
      <c r="E173" s="217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1"/>
      <c r="BL173" s="201"/>
      <c r="BM173" s="201"/>
      <c r="BN173" s="201"/>
      <c r="BO173" s="201"/>
      <c r="BP173" s="201"/>
      <c r="BQ173" s="201"/>
      <c r="BR173" s="201"/>
      <c r="BS173" s="201"/>
      <c r="BT173" s="201"/>
      <c r="BU173" s="201"/>
      <c r="BV173" s="201"/>
      <c r="BW173" s="201"/>
      <c r="BX173" s="201"/>
      <c r="BY173" s="201"/>
      <c r="BZ173" s="201"/>
      <c r="CA173" s="201"/>
      <c r="CB173" s="201"/>
      <c r="CC173" s="201"/>
      <c r="CD173" s="201"/>
      <c r="CE173" s="201"/>
      <c r="CF173" s="201"/>
      <c r="CG173" s="201"/>
      <c r="CH173" s="201"/>
      <c r="CI173" s="201"/>
      <c r="CJ173" s="201"/>
      <c r="CK173" s="201"/>
      <c r="CL173" s="201"/>
      <c r="CM173" s="201"/>
      <c r="CN173" s="201"/>
      <c r="CO173" s="201"/>
      <c r="CP173" s="201"/>
      <c r="CQ173" s="201"/>
      <c r="CR173" s="201"/>
      <c r="CS173" s="201"/>
      <c r="CT173" s="201"/>
      <c r="CU173" s="201"/>
      <c r="CV173" s="201"/>
      <c r="CW173" s="201"/>
      <c r="CX173" s="201"/>
      <c r="CY173" s="201"/>
      <c r="CZ173" s="201"/>
      <c r="DA173" s="201"/>
      <c r="DB173" s="201"/>
      <c r="DC173" s="201"/>
      <c r="DD173" s="201"/>
      <c r="DE173" s="201"/>
      <c r="DF173" s="201"/>
      <c r="DG173" s="201"/>
      <c r="DH173" s="201"/>
      <c r="DI173" s="201"/>
      <c r="DJ173" s="201"/>
      <c r="DK173" s="201"/>
      <c r="DL173" s="201"/>
      <c r="DM173" s="201"/>
      <c r="DN173" s="201"/>
      <c r="DO173" s="201"/>
      <c r="DP173" s="201"/>
      <c r="DQ173" s="201"/>
      <c r="DR173" s="201"/>
      <c r="DS173" s="201"/>
      <c r="DT173" s="201"/>
      <c r="DU173" s="201"/>
      <c r="DV173" s="201"/>
      <c r="DW173" s="201"/>
      <c r="DX173" s="201"/>
      <c r="DY173" s="201"/>
      <c r="DZ173" s="201"/>
      <c r="EA173" s="201"/>
      <c r="EB173" s="201"/>
      <c r="EC173" s="201"/>
      <c r="ED173" s="201"/>
      <c r="EE173" s="201"/>
      <c r="EF173" s="201"/>
      <c r="EG173" s="201"/>
      <c r="EH173" s="201"/>
      <c r="EI173" s="201"/>
      <c r="EJ173" s="201"/>
      <c r="EK173" s="201"/>
      <c r="EL173" s="201"/>
      <c r="EM173" s="201"/>
      <c r="EN173" s="201"/>
      <c r="EO173" s="201"/>
      <c r="EP173" s="201"/>
      <c r="EQ173" s="201"/>
      <c r="ER173" s="201"/>
      <c r="ES173" s="201"/>
      <c r="ET173" s="201"/>
      <c r="EU173" s="201"/>
      <c r="EV173" s="201"/>
      <c r="EW173" s="201"/>
      <c r="EX173" s="201"/>
      <c r="EY173" s="201"/>
      <c r="EZ173" s="201"/>
      <c r="FA173" s="201"/>
      <c r="FB173" s="201"/>
      <c r="FC173" s="201"/>
      <c r="FD173" s="201"/>
      <c r="FE173" s="201"/>
      <c r="FF173" s="201"/>
      <c r="FG173" s="201"/>
      <c r="FH173" s="201"/>
      <c r="FI173" s="201"/>
      <c r="FJ173" s="201"/>
      <c r="FK173" s="201"/>
      <c r="FL173" s="201"/>
      <c r="FM173" s="201"/>
      <c r="FN173" s="201"/>
      <c r="FO173" s="201"/>
      <c r="FP173" s="201"/>
      <c r="FQ173" s="201"/>
      <c r="FR173" s="201"/>
      <c r="FS173" s="201"/>
      <c r="FT173" s="201"/>
      <c r="FU173" s="201"/>
      <c r="FV173" s="201"/>
      <c r="FW173" s="201"/>
      <c r="FX173" s="201"/>
      <c r="FY173" s="201"/>
      <c r="FZ173" s="201"/>
      <c r="GA173" s="201"/>
      <c r="GB173" s="201"/>
      <c r="GC173" s="201"/>
      <c r="GD173" s="201"/>
      <c r="GE173" s="201"/>
      <c r="GF173" s="201"/>
      <c r="GG173" s="201"/>
      <c r="GH173" s="201"/>
      <c r="GI173" s="201"/>
      <c r="GJ173" s="201"/>
      <c r="GK173" s="201"/>
      <c r="GL173" s="201"/>
      <c r="GM173" s="201"/>
      <c r="GN173" s="201"/>
      <c r="GO173" s="201"/>
      <c r="GP173" s="201"/>
      <c r="GQ173" s="201"/>
      <c r="GR173" s="201"/>
      <c r="GS173" s="201"/>
      <c r="GT173" s="201"/>
      <c r="GU173" s="201"/>
      <c r="GV173" s="201"/>
      <c r="GW173" s="201"/>
      <c r="GX173" s="201"/>
      <c r="GY173" s="201"/>
      <c r="GZ173" s="201"/>
      <c r="HA173" s="201"/>
      <c r="HB173" s="201"/>
      <c r="HC173" s="201"/>
      <c r="HD173" s="201"/>
      <c r="HE173" s="201"/>
      <c r="HF173" s="201"/>
      <c r="HG173" s="201"/>
      <c r="HH173" s="201"/>
      <c r="HI173" s="201"/>
      <c r="HJ173" s="201"/>
      <c r="HK173" s="201"/>
      <c r="HL173" s="201"/>
      <c r="HM173" s="201"/>
      <c r="HN173" s="201"/>
      <c r="HO173" s="201"/>
      <c r="HP173" s="201"/>
      <c r="HQ173" s="201"/>
      <c r="HR173" s="201"/>
      <c r="HS173" s="201"/>
      <c r="HT173" s="201"/>
      <c r="HU173" s="201"/>
      <c r="HV173" s="201"/>
      <c r="HW173" s="201"/>
      <c r="HX173" s="201"/>
      <c r="HY173" s="201"/>
      <c r="HZ173" s="201"/>
      <c r="IA173" s="201"/>
      <c r="IB173" s="201"/>
      <c r="IC173" s="201"/>
      <c r="ID173" s="201"/>
      <c r="IE173" s="201"/>
      <c r="IF173" s="201"/>
      <c r="IG173" s="201"/>
      <c r="IH173" s="201"/>
      <c r="II173" s="201"/>
      <c r="IJ173" s="201"/>
      <c r="IK173" s="201"/>
      <c r="IL173" s="201"/>
      <c r="IM173" s="201"/>
      <c r="IN173" s="201"/>
      <c r="IO173" s="201"/>
      <c r="IP173" s="201"/>
      <c r="IQ173" s="201"/>
      <c r="IR173" s="201"/>
      <c r="IS173" s="201"/>
      <c r="IT173" s="201"/>
      <c r="IU173" s="201"/>
      <c r="IV173" s="201"/>
    </row>
    <row r="174" spans="1:256" ht="18">
      <c r="A174" s="206" t="s">
        <v>392</v>
      </c>
      <c r="B174" s="213">
        <v>0</v>
      </c>
      <c r="C174" s="213">
        <v>0</v>
      </c>
      <c r="D174" s="216" t="s">
        <v>106</v>
      </c>
      <c r="E174" s="220" t="s">
        <v>105</v>
      </c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1"/>
      <c r="BL174" s="201"/>
      <c r="BM174" s="201"/>
      <c r="BN174" s="201"/>
      <c r="BO174" s="201"/>
      <c r="BP174" s="201"/>
      <c r="BQ174" s="201"/>
      <c r="BR174" s="201"/>
      <c r="BS174" s="201"/>
      <c r="BT174" s="201"/>
      <c r="BU174" s="201"/>
      <c r="BV174" s="201"/>
      <c r="BW174" s="201"/>
      <c r="BX174" s="201"/>
      <c r="BY174" s="201"/>
      <c r="BZ174" s="201"/>
      <c r="CA174" s="201"/>
      <c r="CB174" s="201"/>
      <c r="CC174" s="201"/>
      <c r="CD174" s="201"/>
      <c r="CE174" s="201"/>
      <c r="CF174" s="201"/>
      <c r="CG174" s="201"/>
      <c r="CH174" s="201"/>
      <c r="CI174" s="201"/>
      <c r="CJ174" s="201"/>
      <c r="CK174" s="201"/>
      <c r="CL174" s="201"/>
      <c r="CM174" s="201"/>
      <c r="CN174" s="201"/>
      <c r="CO174" s="201"/>
      <c r="CP174" s="201"/>
      <c r="CQ174" s="201"/>
      <c r="CR174" s="201"/>
      <c r="CS174" s="201"/>
      <c r="CT174" s="201"/>
      <c r="CU174" s="201"/>
      <c r="CV174" s="201"/>
      <c r="CW174" s="201"/>
      <c r="CX174" s="201"/>
      <c r="CY174" s="201"/>
      <c r="CZ174" s="201"/>
      <c r="DA174" s="201"/>
      <c r="DB174" s="201"/>
      <c r="DC174" s="201"/>
      <c r="DD174" s="201"/>
      <c r="DE174" s="201"/>
      <c r="DF174" s="201"/>
      <c r="DG174" s="201"/>
      <c r="DH174" s="201"/>
      <c r="DI174" s="201"/>
      <c r="DJ174" s="201"/>
      <c r="DK174" s="201"/>
      <c r="DL174" s="201"/>
      <c r="DM174" s="201"/>
      <c r="DN174" s="201"/>
      <c r="DO174" s="201"/>
      <c r="DP174" s="201"/>
      <c r="DQ174" s="201"/>
      <c r="DR174" s="201"/>
      <c r="DS174" s="201"/>
      <c r="DT174" s="201"/>
      <c r="DU174" s="201"/>
      <c r="DV174" s="201"/>
      <c r="DW174" s="201"/>
      <c r="DX174" s="201"/>
      <c r="DY174" s="201"/>
      <c r="DZ174" s="201"/>
      <c r="EA174" s="201"/>
      <c r="EB174" s="201"/>
      <c r="EC174" s="201"/>
      <c r="ED174" s="201"/>
      <c r="EE174" s="201"/>
      <c r="EF174" s="201"/>
      <c r="EG174" s="201"/>
      <c r="EH174" s="201"/>
      <c r="EI174" s="201"/>
      <c r="EJ174" s="201"/>
      <c r="EK174" s="201"/>
      <c r="EL174" s="201"/>
      <c r="EM174" s="201"/>
      <c r="EN174" s="201"/>
      <c r="EO174" s="201"/>
      <c r="EP174" s="201"/>
      <c r="EQ174" s="201"/>
      <c r="ER174" s="201"/>
      <c r="ES174" s="201"/>
      <c r="ET174" s="201"/>
      <c r="EU174" s="201"/>
      <c r="EV174" s="201"/>
      <c r="EW174" s="201"/>
      <c r="EX174" s="201"/>
      <c r="EY174" s="201"/>
      <c r="EZ174" s="201"/>
      <c r="FA174" s="201"/>
      <c r="FB174" s="201"/>
      <c r="FC174" s="201"/>
      <c r="FD174" s="201"/>
      <c r="FE174" s="201"/>
      <c r="FF174" s="201"/>
      <c r="FG174" s="201"/>
      <c r="FH174" s="201"/>
      <c r="FI174" s="201"/>
      <c r="FJ174" s="201"/>
      <c r="FK174" s="201"/>
      <c r="FL174" s="201"/>
      <c r="FM174" s="201"/>
      <c r="FN174" s="201"/>
      <c r="FO174" s="201"/>
      <c r="FP174" s="201"/>
      <c r="FQ174" s="201"/>
      <c r="FR174" s="201"/>
      <c r="FS174" s="201"/>
      <c r="FT174" s="201"/>
      <c r="FU174" s="201"/>
      <c r="FV174" s="201"/>
      <c r="FW174" s="201"/>
      <c r="FX174" s="201"/>
      <c r="FY174" s="201"/>
      <c r="FZ174" s="201"/>
      <c r="GA174" s="201"/>
      <c r="GB174" s="201"/>
      <c r="GC174" s="201"/>
      <c r="GD174" s="201"/>
      <c r="GE174" s="201"/>
      <c r="GF174" s="201"/>
      <c r="GG174" s="201"/>
      <c r="GH174" s="201"/>
      <c r="GI174" s="201"/>
      <c r="GJ174" s="201"/>
      <c r="GK174" s="201"/>
      <c r="GL174" s="201"/>
      <c r="GM174" s="201"/>
      <c r="GN174" s="201"/>
      <c r="GO174" s="201"/>
      <c r="GP174" s="201"/>
      <c r="GQ174" s="201"/>
      <c r="GR174" s="201"/>
      <c r="GS174" s="201"/>
      <c r="GT174" s="201"/>
      <c r="GU174" s="201"/>
      <c r="GV174" s="201"/>
      <c r="GW174" s="201"/>
      <c r="GX174" s="201"/>
      <c r="GY174" s="201"/>
      <c r="GZ174" s="201"/>
      <c r="HA174" s="201"/>
      <c r="HB174" s="201"/>
      <c r="HC174" s="201"/>
      <c r="HD174" s="201"/>
      <c r="HE174" s="201"/>
      <c r="HF174" s="201"/>
      <c r="HG174" s="201"/>
      <c r="HH174" s="201"/>
      <c r="HI174" s="201"/>
      <c r="HJ174" s="201"/>
      <c r="HK174" s="201"/>
      <c r="HL174" s="201"/>
      <c r="HM174" s="201"/>
      <c r="HN174" s="201"/>
      <c r="HO174" s="201"/>
      <c r="HP174" s="201"/>
      <c r="HQ174" s="201"/>
      <c r="HR174" s="201"/>
      <c r="HS174" s="201"/>
      <c r="HT174" s="201"/>
      <c r="HU174" s="201"/>
      <c r="HV174" s="201"/>
      <c r="HW174" s="201"/>
      <c r="HX174" s="201"/>
      <c r="HY174" s="201"/>
      <c r="HZ174" s="201"/>
      <c r="IA174" s="201"/>
      <c r="IB174" s="201"/>
      <c r="IC174" s="201"/>
      <c r="ID174" s="201"/>
      <c r="IE174" s="201"/>
      <c r="IF174" s="201"/>
      <c r="IG174" s="201"/>
      <c r="IH174" s="201"/>
      <c r="II174" s="201"/>
      <c r="IJ174" s="201"/>
      <c r="IK174" s="201"/>
      <c r="IL174" s="201"/>
      <c r="IM174" s="201"/>
      <c r="IN174" s="201"/>
      <c r="IO174" s="201"/>
      <c r="IP174" s="201"/>
      <c r="IQ174" s="201"/>
      <c r="IR174" s="201"/>
      <c r="IS174" s="201"/>
      <c r="IT174" s="201"/>
      <c r="IU174" s="201"/>
      <c r="IV174" s="201"/>
    </row>
    <row r="175" spans="1:256" ht="18">
      <c r="A175" s="206" t="s">
        <v>393</v>
      </c>
      <c r="B175" s="213">
        <v>67033.38</v>
      </c>
      <c r="C175" s="213">
        <v>69861.5</v>
      </c>
      <c r="D175" s="216"/>
      <c r="E175" s="217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1"/>
      <c r="BL175" s="201"/>
      <c r="BM175" s="201"/>
      <c r="BN175" s="201"/>
      <c r="BO175" s="201"/>
      <c r="BP175" s="201"/>
      <c r="BQ175" s="201"/>
      <c r="BR175" s="201"/>
      <c r="BS175" s="201"/>
      <c r="BT175" s="201"/>
      <c r="BU175" s="201"/>
      <c r="BV175" s="201"/>
      <c r="BW175" s="201"/>
      <c r="BX175" s="201"/>
      <c r="BY175" s="201"/>
      <c r="BZ175" s="201"/>
      <c r="CA175" s="201"/>
      <c r="CB175" s="201"/>
      <c r="CC175" s="201"/>
      <c r="CD175" s="201"/>
      <c r="CE175" s="201"/>
      <c r="CF175" s="201"/>
      <c r="CG175" s="201"/>
      <c r="CH175" s="201"/>
      <c r="CI175" s="201"/>
      <c r="CJ175" s="201"/>
      <c r="CK175" s="201"/>
      <c r="CL175" s="201"/>
      <c r="CM175" s="201"/>
      <c r="CN175" s="201"/>
      <c r="CO175" s="201"/>
      <c r="CP175" s="201"/>
      <c r="CQ175" s="201"/>
      <c r="CR175" s="201"/>
      <c r="CS175" s="201"/>
      <c r="CT175" s="201"/>
      <c r="CU175" s="201"/>
      <c r="CV175" s="201"/>
      <c r="CW175" s="201"/>
      <c r="CX175" s="201"/>
      <c r="CY175" s="201"/>
      <c r="CZ175" s="201"/>
      <c r="DA175" s="201"/>
      <c r="DB175" s="201"/>
      <c r="DC175" s="201"/>
      <c r="DD175" s="201"/>
      <c r="DE175" s="201"/>
      <c r="DF175" s="201"/>
      <c r="DG175" s="201"/>
      <c r="DH175" s="201"/>
      <c r="DI175" s="201"/>
      <c r="DJ175" s="201"/>
      <c r="DK175" s="201"/>
      <c r="DL175" s="201"/>
      <c r="DM175" s="201"/>
      <c r="DN175" s="201"/>
      <c r="DO175" s="201"/>
      <c r="DP175" s="201"/>
      <c r="DQ175" s="201"/>
      <c r="DR175" s="201"/>
      <c r="DS175" s="201"/>
      <c r="DT175" s="201"/>
      <c r="DU175" s="201"/>
      <c r="DV175" s="201"/>
      <c r="DW175" s="201"/>
      <c r="DX175" s="201"/>
      <c r="DY175" s="201"/>
      <c r="DZ175" s="201"/>
      <c r="EA175" s="201"/>
      <c r="EB175" s="201"/>
      <c r="EC175" s="201"/>
      <c r="ED175" s="201"/>
      <c r="EE175" s="201"/>
      <c r="EF175" s="201"/>
      <c r="EG175" s="201"/>
      <c r="EH175" s="201"/>
      <c r="EI175" s="201"/>
      <c r="EJ175" s="201"/>
      <c r="EK175" s="201"/>
      <c r="EL175" s="201"/>
      <c r="EM175" s="201"/>
      <c r="EN175" s="201"/>
      <c r="EO175" s="201"/>
      <c r="EP175" s="201"/>
      <c r="EQ175" s="201"/>
      <c r="ER175" s="201"/>
      <c r="ES175" s="201"/>
      <c r="ET175" s="201"/>
      <c r="EU175" s="201"/>
      <c r="EV175" s="201"/>
      <c r="EW175" s="201"/>
      <c r="EX175" s="201"/>
      <c r="EY175" s="201"/>
      <c r="EZ175" s="201"/>
      <c r="FA175" s="201"/>
      <c r="FB175" s="201"/>
      <c r="FC175" s="201"/>
      <c r="FD175" s="201"/>
      <c r="FE175" s="201"/>
      <c r="FF175" s="201"/>
      <c r="FG175" s="201"/>
      <c r="FH175" s="201"/>
      <c r="FI175" s="201"/>
      <c r="FJ175" s="201"/>
      <c r="FK175" s="201"/>
      <c r="FL175" s="201"/>
      <c r="FM175" s="201"/>
      <c r="FN175" s="201"/>
      <c r="FO175" s="201"/>
      <c r="FP175" s="201"/>
      <c r="FQ175" s="201"/>
      <c r="FR175" s="201"/>
      <c r="FS175" s="201"/>
      <c r="FT175" s="201"/>
      <c r="FU175" s="201"/>
      <c r="FV175" s="201"/>
      <c r="FW175" s="201"/>
      <c r="FX175" s="201"/>
      <c r="FY175" s="201"/>
      <c r="FZ175" s="201"/>
      <c r="GA175" s="201"/>
      <c r="GB175" s="201"/>
      <c r="GC175" s="201"/>
      <c r="GD175" s="201"/>
      <c r="GE175" s="201"/>
      <c r="GF175" s="201"/>
      <c r="GG175" s="201"/>
      <c r="GH175" s="201"/>
      <c r="GI175" s="201"/>
      <c r="GJ175" s="201"/>
      <c r="GK175" s="201"/>
      <c r="GL175" s="201"/>
      <c r="GM175" s="201"/>
      <c r="GN175" s="201"/>
      <c r="GO175" s="201"/>
      <c r="GP175" s="201"/>
      <c r="GQ175" s="201"/>
      <c r="GR175" s="201"/>
      <c r="GS175" s="201"/>
      <c r="GT175" s="201"/>
      <c r="GU175" s="201"/>
      <c r="GV175" s="201"/>
      <c r="GW175" s="201"/>
      <c r="GX175" s="201"/>
      <c r="GY175" s="201"/>
      <c r="GZ175" s="201"/>
      <c r="HA175" s="201"/>
      <c r="HB175" s="201"/>
      <c r="HC175" s="201"/>
      <c r="HD175" s="201"/>
      <c r="HE175" s="201"/>
      <c r="HF175" s="201"/>
      <c r="HG175" s="201"/>
      <c r="HH175" s="201"/>
      <c r="HI175" s="201"/>
      <c r="HJ175" s="201"/>
      <c r="HK175" s="201"/>
      <c r="HL175" s="201"/>
      <c r="HM175" s="201"/>
      <c r="HN175" s="201"/>
      <c r="HO175" s="201"/>
      <c r="HP175" s="201"/>
      <c r="HQ175" s="201"/>
      <c r="HR175" s="201"/>
      <c r="HS175" s="201"/>
      <c r="HT175" s="201"/>
      <c r="HU175" s="201"/>
      <c r="HV175" s="201"/>
      <c r="HW175" s="201"/>
      <c r="HX175" s="201"/>
      <c r="HY175" s="201"/>
      <c r="HZ175" s="201"/>
      <c r="IA175" s="201"/>
      <c r="IB175" s="201"/>
      <c r="IC175" s="201"/>
      <c r="ID175" s="201"/>
      <c r="IE175" s="201"/>
      <c r="IF175" s="201"/>
      <c r="IG175" s="201"/>
      <c r="IH175" s="201"/>
      <c r="II175" s="201"/>
      <c r="IJ175" s="201"/>
      <c r="IK175" s="201"/>
      <c r="IL175" s="201"/>
      <c r="IM175" s="201"/>
      <c r="IN175" s="201"/>
      <c r="IO175" s="201"/>
      <c r="IP175" s="201"/>
      <c r="IQ175" s="201"/>
      <c r="IR175" s="201"/>
      <c r="IS175" s="201"/>
      <c r="IT175" s="201"/>
      <c r="IU175" s="201"/>
      <c r="IV175" s="201"/>
    </row>
    <row r="176" spans="1:256" ht="18">
      <c r="A176" s="206" t="s">
        <v>394</v>
      </c>
      <c r="B176" s="213">
        <v>0</v>
      </c>
      <c r="C176" s="213">
        <v>0</v>
      </c>
      <c r="D176" s="216"/>
      <c r="E176" s="217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N176" s="201"/>
      <c r="BO176" s="201"/>
      <c r="BP176" s="201"/>
      <c r="BQ176" s="201"/>
      <c r="BR176" s="201"/>
      <c r="BS176" s="201"/>
      <c r="BT176" s="201"/>
      <c r="BU176" s="201"/>
      <c r="BV176" s="201"/>
      <c r="BW176" s="201"/>
      <c r="BX176" s="201"/>
      <c r="BY176" s="201"/>
      <c r="BZ176" s="201"/>
      <c r="CA176" s="201"/>
      <c r="CB176" s="201"/>
      <c r="CC176" s="201"/>
      <c r="CD176" s="201"/>
      <c r="CE176" s="201"/>
      <c r="CF176" s="201"/>
      <c r="CG176" s="201"/>
      <c r="CH176" s="201"/>
      <c r="CI176" s="201"/>
      <c r="CJ176" s="201"/>
      <c r="CK176" s="201"/>
      <c r="CL176" s="201"/>
      <c r="CM176" s="201"/>
      <c r="CN176" s="201"/>
      <c r="CO176" s="201"/>
      <c r="CP176" s="201"/>
      <c r="CQ176" s="201"/>
      <c r="CR176" s="201"/>
      <c r="CS176" s="201"/>
      <c r="CT176" s="201"/>
      <c r="CU176" s="201"/>
      <c r="CV176" s="201"/>
      <c r="CW176" s="201"/>
      <c r="CX176" s="201"/>
      <c r="CY176" s="201"/>
      <c r="CZ176" s="201"/>
      <c r="DA176" s="201"/>
      <c r="DB176" s="201"/>
      <c r="DC176" s="201"/>
      <c r="DD176" s="201"/>
      <c r="DE176" s="201"/>
      <c r="DF176" s="201"/>
      <c r="DG176" s="201"/>
      <c r="DH176" s="201"/>
      <c r="DI176" s="201"/>
      <c r="DJ176" s="201"/>
      <c r="DK176" s="201"/>
      <c r="DL176" s="201"/>
      <c r="DM176" s="201"/>
      <c r="DN176" s="201"/>
      <c r="DO176" s="201"/>
      <c r="DP176" s="201"/>
      <c r="DQ176" s="201"/>
      <c r="DR176" s="201"/>
      <c r="DS176" s="201"/>
      <c r="DT176" s="201"/>
      <c r="DU176" s="201"/>
      <c r="DV176" s="201"/>
      <c r="DW176" s="201"/>
      <c r="DX176" s="201"/>
      <c r="DY176" s="201"/>
      <c r="DZ176" s="201"/>
      <c r="EA176" s="201"/>
      <c r="EB176" s="201"/>
      <c r="EC176" s="201"/>
      <c r="ED176" s="201"/>
      <c r="EE176" s="201"/>
      <c r="EF176" s="201"/>
      <c r="EG176" s="201"/>
      <c r="EH176" s="201"/>
      <c r="EI176" s="201"/>
      <c r="EJ176" s="201"/>
      <c r="EK176" s="201"/>
      <c r="EL176" s="201"/>
      <c r="EM176" s="201"/>
      <c r="EN176" s="201"/>
      <c r="EO176" s="201"/>
      <c r="EP176" s="201"/>
      <c r="EQ176" s="201"/>
      <c r="ER176" s="201"/>
      <c r="ES176" s="201"/>
      <c r="ET176" s="201"/>
      <c r="EU176" s="201"/>
      <c r="EV176" s="201"/>
      <c r="EW176" s="201"/>
      <c r="EX176" s="201"/>
      <c r="EY176" s="201"/>
      <c r="EZ176" s="201"/>
      <c r="FA176" s="201"/>
      <c r="FB176" s="201"/>
      <c r="FC176" s="201"/>
      <c r="FD176" s="201"/>
      <c r="FE176" s="201"/>
      <c r="FF176" s="201"/>
      <c r="FG176" s="201"/>
      <c r="FH176" s="201"/>
      <c r="FI176" s="201"/>
      <c r="FJ176" s="201"/>
      <c r="FK176" s="201"/>
      <c r="FL176" s="201"/>
      <c r="FM176" s="201"/>
      <c r="FN176" s="201"/>
      <c r="FO176" s="201"/>
      <c r="FP176" s="201"/>
      <c r="FQ176" s="201"/>
      <c r="FR176" s="201"/>
      <c r="FS176" s="201"/>
      <c r="FT176" s="201"/>
      <c r="FU176" s="201"/>
      <c r="FV176" s="201"/>
      <c r="FW176" s="201"/>
      <c r="FX176" s="201"/>
      <c r="FY176" s="201"/>
      <c r="FZ176" s="201"/>
      <c r="GA176" s="201"/>
      <c r="GB176" s="201"/>
      <c r="GC176" s="201"/>
      <c r="GD176" s="201"/>
      <c r="GE176" s="201"/>
      <c r="GF176" s="201"/>
      <c r="GG176" s="201"/>
      <c r="GH176" s="201"/>
      <c r="GI176" s="201"/>
      <c r="GJ176" s="201"/>
      <c r="GK176" s="201"/>
      <c r="GL176" s="201"/>
      <c r="GM176" s="201"/>
      <c r="GN176" s="201"/>
      <c r="GO176" s="201"/>
      <c r="GP176" s="201"/>
      <c r="GQ176" s="201"/>
      <c r="GR176" s="201"/>
      <c r="GS176" s="201"/>
      <c r="GT176" s="201"/>
      <c r="GU176" s="201"/>
      <c r="GV176" s="201"/>
      <c r="GW176" s="201"/>
      <c r="GX176" s="201"/>
      <c r="GY176" s="201"/>
      <c r="GZ176" s="201"/>
      <c r="HA176" s="201"/>
      <c r="HB176" s="201"/>
      <c r="HC176" s="201"/>
      <c r="HD176" s="201"/>
      <c r="HE176" s="201"/>
      <c r="HF176" s="201"/>
      <c r="HG176" s="201"/>
      <c r="HH176" s="201"/>
      <c r="HI176" s="201"/>
      <c r="HJ176" s="201"/>
      <c r="HK176" s="201"/>
      <c r="HL176" s="201"/>
      <c r="HM176" s="201"/>
      <c r="HN176" s="201"/>
      <c r="HO176" s="201"/>
      <c r="HP176" s="201"/>
      <c r="HQ176" s="201"/>
      <c r="HR176" s="201"/>
      <c r="HS176" s="201"/>
      <c r="HT176" s="201"/>
      <c r="HU176" s="201"/>
      <c r="HV176" s="201"/>
      <c r="HW176" s="201"/>
      <c r="HX176" s="201"/>
      <c r="HY176" s="201"/>
      <c r="HZ176" s="201"/>
      <c r="IA176" s="201"/>
      <c r="IB176" s="201"/>
      <c r="IC176" s="201"/>
      <c r="ID176" s="201"/>
      <c r="IE176" s="201"/>
      <c r="IF176" s="201"/>
      <c r="IG176" s="201"/>
      <c r="IH176" s="201"/>
      <c r="II176" s="201"/>
      <c r="IJ176" s="201"/>
      <c r="IK176" s="201"/>
      <c r="IL176" s="201"/>
      <c r="IM176" s="201"/>
      <c r="IN176" s="201"/>
      <c r="IO176" s="201"/>
      <c r="IP176" s="201"/>
      <c r="IQ176" s="201"/>
      <c r="IR176" s="201"/>
      <c r="IS176" s="201"/>
      <c r="IT176" s="201"/>
      <c r="IU176" s="201"/>
      <c r="IV176" s="201"/>
    </row>
    <row r="177" spans="1:256" ht="18">
      <c r="A177" s="206" t="s">
        <v>395</v>
      </c>
      <c r="B177" s="213">
        <v>28200.19</v>
      </c>
      <c r="C177" s="213">
        <v>183905.01</v>
      </c>
      <c r="D177" s="216"/>
      <c r="E177" s="217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201"/>
      <c r="BK177" s="201"/>
      <c r="BL177" s="201"/>
      <c r="BM177" s="201"/>
      <c r="BN177" s="201"/>
      <c r="BO177" s="201"/>
      <c r="BP177" s="201"/>
      <c r="BQ177" s="201"/>
      <c r="BR177" s="201"/>
      <c r="BS177" s="201"/>
      <c r="BT177" s="201"/>
      <c r="BU177" s="201"/>
      <c r="BV177" s="201"/>
      <c r="BW177" s="201"/>
      <c r="BX177" s="201"/>
      <c r="BY177" s="201"/>
      <c r="BZ177" s="201"/>
      <c r="CA177" s="201"/>
      <c r="CB177" s="201"/>
      <c r="CC177" s="201"/>
      <c r="CD177" s="201"/>
      <c r="CE177" s="201"/>
      <c r="CF177" s="201"/>
      <c r="CG177" s="201"/>
      <c r="CH177" s="201"/>
      <c r="CI177" s="201"/>
      <c r="CJ177" s="201"/>
      <c r="CK177" s="201"/>
      <c r="CL177" s="201"/>
      <c r="CM177" s="201"/>
      <c r="CN177" s="201"/>
      <c r="CO177" s="201"/>
      <c r="CP177" s="201"/>
      <c r="CQ177" s="201"/>
      <c r="CR177" s="201"/>
      <c r="CS177" s="201"/>
      <c r="CT177" s="201"/>
      <c r="CU177" s="201"/>
      <c r="CV177" s="201"/>
      <c r="CW177" s="201"/>
      <c r="CX177" s="201"/>
      <c r="CY177" s="201"/>
      <c r="CZ177" s="201"/>
      <c r="DA177" s="201"/>
      <c r="DB177" s="201"/>
      <c r="DC177" s="201"/>
      <c r="DD177" s="201"/>
      <c r="DE177" s="201"/>
      <c r="DF177" s="201"/>
      <c r="DG177" s="201"/>
      <c r="DH177" s="201"/>
      <c r="DI177" s="201"/>
      <c r="DJ177" s="201"/>
      <c r="DK177" s="201"/>
      <c r="DL177" s="201"/>
      <c r="DM177" s="201"/>
      <c r="DN177" s="201"/>
      <c r="DO177" s="201"/>
      <c r="DP177" s="201"/>
      <c r="DQ177" s="201"/>
      <c r="DR177" s="201"/>
      <c r="DS177" s="201"/>
      <c r="DT177" s="201"/>
      <c r="DU177" s="201"/>
      <c r="DV177" s="201"/>
      <c r="DW177" s="201"/>
      <c r="DX177" s="201"/>
      <c r="DY177" s="201"/>
      <c r="DZ177" s="201"/>
      <c r="EA177" s="201"/>
      <c r="EB177" s="201"/>
      <c r="EC177" s="201"/>
      <c r="ED177" s="201"/>
      <c r="EE177" s="201"/>
      <c r="EF177" s="201"/>
      <c r="EG177" s="201"/>
      <c r="EH177" s="201"/>
      <c r="EI177" s="201"/>
      <c r="EJ177" s="201"/>
      <c r="EK177" s="201"/>
      <c r="EL177" s="201"/>
      <c r="EM177" s="201"/>
      <c r="EN177" s="201"/>
      <c r="EO177" s="201"/>
      <c r="EP177" s="201"/>
      <c r="EQ177" s="201"/>
      <c r="ER177" s="201"/>
      <c r="ES177" s="201"/>
      <c r="ET177" s="201"/>
      <c r="EU177" s="201"/>
      <c r="EV177" s="201"/>
      <c r="EW177" s="201"/>
      <c r="EX177" s="201"/>
      <c r="EY177" s="201"/>
      <c r="EZ177" s="201"/>
      <c r="FA177" s="201"/>
      <c r="FB177" s="201"/>
      <c r="FC177" s="201"/>
      <c r="FD177" s="201"/>
      <c r="FE177" s="201"/>
      <c r="FF177" s="201"/>
      <c r="FG177" s="201"/>
      <c r="FH177" s="201"/>
      <c r="FI177" s="201"/>
      <c r="FJ177" s="201"/>
      <c r="FK177" s="201"/>
      <c r="FL177" s="201"/>
      <c r="FM177" s="201"/>
      <c r="FN177" s="201"/>
      <c r="FO177" s="201"/>
      <c r="FP177" s="201"/>
      <c r="FQ177" s="201"/>
      <c r="FR177" s="201"/>
      <c r="FS177" s="201"/>
      <c r="FT177" s="201"/>
      <c r="FU177" s="201"/>
      <c r="FV177" s="201"/>
      <c r="FW177" s="201"/>
      <c r="FX177" s="201"/>
      <c r="FY177" s="201"/>
      <c r="FZ177" s="201"/>
      <c r="GA177" s="201"/>
      <c r="GB177" s="201"/>
      <c r="GC177" s="201"/>
      <c r="GD177" s="201"/>
      <c r="GE177" s="201"/>
      <c r="GF177" s="201"/>
      <c r="GG177" s="201"/>
      <c r="GH177" s="201"/>
      <c r="GI177" s="201"/>
      <c r="GJ177" s="201"/>
      <c r="GK177" s="201"/>
      <c r="GL177" s="201"/>
      <c r="GM177" s="201"/>
      <c r="GN177" s="201"/>
      <c r="GO177" s="201"/>
      <c r="GP177" s="201"/>
      <c r="GQ177" s="201"/>
      <c r="GR177" s="201"/>
      <c r="GS177" s="201"/>
      <c r="GT177" s="201"/>
      <c r="GU177" s="201"/>
      <c r="GV177" s="201"/>
      <c r="GW177" s="201"/>
      <c r="GX177" s="201"/>
      <c r="GY177" s="201"/>
      <c r="GZ177" s="201"/>
      <c r="HA177" s="201"/>
      <c r="HB177" s="201"/>
      <c r="HC177" s="201"/>
      <c r="HD177" s="201"/>
      <c r="HE177" s="201"/>
      <c r="HF177" s="201"/>
      <c r="HG177" s="201"/>
      <c r="HH177" s="201"/>
      <c r="HI177" s="201"/>
      <c r="HJ177" s="201"/>
      <c r="HK177" s="201"/>
      <c r="HL177" s="201"/>
      <c r="HM177" s="201"/>
      <c r="HN177" s="201"/>
      <c r="HO177" s="201"/>
      <c r="HP177" s="201"/>
      <c r="HQ177" s="201"/>
      <c r="HR177" s="201"/>
      <c r="HS177" s="201"/>
      <c r="HT177" s="201"/>
      <c r="HU177" s="201"/>
      <c r="HV177" s="201"/>
      <c r="HW177" s="201"/>
      <c r="HX177" s="201"/>
      <c r="HY177" s="201"/>
      <c r="HZ177" s="201"/>
      <c r="IA177" s="201"/>
      <c r="IB177" s="201"/>
      <c r="IC177" s="201"/>
      <c r="ID177" s="201"/>
      <c r="IE177" s="201"/>
      <c r="IF177" s="201"/>
      <c r="IG177" s="201"/>
      <c r="IH177" s="201"/>
      <c r="II177" s="201"/>
      <c r="IJ177" s="201"/>
      <c r="IK177" s="201"/>
      <c r="IL177" s="201"/>
      <c r="IM177" s="201"/>
      <c r="IN177" s="201"/>
      <c r="IO177" s="201"/>
      <c r="IP177" s="201"/>
      <c r="IQ177" s="201"/>
      <c r="IR177" s="201"/>
      <c r="IS177" s="201"/>
      <c r="IT177" s="201"/>
      <c r="IU177" s="201"/>
      <c r="IV177" s="201"/>
    </row>
    <row r="178" spans="1:256" ht="18">
      <c r="A178" s="206" t="s">
        <v>396</v>
      </c>
      <c r="B178" s="213">
        <v>53515</v>
      </c>
      <c r="C178" s="213">
        <v>33006.53</v>
      </c>
      <c r="D178" s="216"/>
      <c r="E178" s="217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201"/>
      <c r="BK178" s="201"/>
      <c r="BL178" s="201"/>
      <c r="BM178" s="201"/>
      <c r="BN178" s="201"/>
      <c r="BO178" s="201"/>
      <c r="BP178" s="201"/>
      <c r="BQ178" s="201"/>
      <c r="BR178" s="201"/>
      <c r="BS178" s="201"/>
      <c r="BT178" s="201"/>
      <c r="BU178" s="201"/>
      <c r="BV178" s="201"/>
      <c r="BW178" s="201"/>
      <c r="BX178" s="201"/>
      <c r="BY178" s="201"/>
      <c r="BZ178" s="201"/>
      <c r="CA178" s="201"/>
      <c r="CB178" s="201"/>
      <c r="CC178" s="201"/>
      <c r="CD178" s="201"/>
      <c r="CE178" s="201"/>
      <c r="CF178" s="201"/>
      <c r="CG178" s="201"/>
      <c r="CH178" s="201"/>
      <c r="CI178" s="201"/>
      <c r="CJ178" s="201"/>
      <c r="CK178" s="201"/>
      <c r="CL178" s="201"/>
      <c r="CM178" s="201"/>
      <c r="CN178" s="201"/>
      <c r="CO178" s="201"/>
      <c r="CP178" s="201"/>
      <c r="CQ178" s="201"/>
      <c r="CR178" s="201"/>
      <c r="CS178" s="201"/>
      <c r="CT178" s="201"/>
      <c r="CU178" s="201"/>
      <c r="CV178" s="201"/>
      <c r="CW178" s="201"/>
      <c r="CX178" s="201"/>
      <c r="CY178" s="201"/>
      <c r="CZ178" s="201"/>
      <c r="DA178" s="201"/>
      <c r="DB178" s="201"/>
      <c r="DC178" s="201"/>
      <c r="DD178" s="201"/>
      <c r="DE178" s="201"/>
      <c r="DF178" s="201"/>
      <c r="DG178" s="201"/>
      <c r="DH178" s="201"/>
      <c r="DI178" s="201"/>
      <c r="DJ178" s="201"/>
      <c r="DK178" s="201"/>
      <c r="DL178" s="201"/>
      <c r="DM178" s="201"/>
      <c r="DN178" s="201"/>
      <c r="DO178" s="201"/>
      <c r="DP178" s="201"/>
      <c r="DQ178" s="201"/>
      <c r="DR178" s="201"/>
      <c r="DS178" s="201"/>
      <c r="DT178" s="201"/>
      <c r="DU178" s="201"/>
      <c r="DV178" s="201"/>
      <c r="DW178" s="201"/>
      <c r="DX178" s="201"/>
      <c r="DY178" s="201"/>
      <c r="DZ178" s="201"/>
      <c r="EA178" s="201"/>
      <c r="EB178" s="201"/>
      <c r="EC178" s="201"/>
      <c r="ED178" s="201"/>
      <c r="EE178" s="201"/>
      <c r="EF178" s="201"/>
      <c r="EG178" s="201"/>
      <c r="EH178" s="201"/>
      <c r="EI178" s="201"/>
      <c r="EJ178" s="201"/>
      <c r="EK178" s="201"/>
      <c r="EL178" s="201"/>
      <c r="EM178" s="201"/>
      <c r="EN178" s="201"/>
      <c r="EO178" s="201"/>
      <c r="EP178" s="201"/>
      <c r="EQ178" s="201"/>
      <c r="ER178" s="201"/>
      <c r="ES178" s="201"/>
      <c r="ET178" s="201"/>
      <c r="EU178" s="201"/>
      <c r="EV178" s="201"/>
      <c r="EW178" s="201"/>
      <c r="EX178" s="201"/>
      <c r="EY178" s="201"/>
      <c r="EZ178" s="201"/>
      <c r="FA178" s="201"/>
      <c r="FB178" s="201"/>
      <c r="FC178" s="201"/>
      <c r="FD178" s="201"/>
      <c r="FE178" s="201"/>
      <c r="FF178" s="201"/>
      <c r="FG178" s="201"/>
      <c r="FH178" s="201"/>
      <c r="FI178" s="201"/>
      <c r="FJ178" s="201"/>
      <c r="FK178" s="201"/>
      <c r="FL178" s="201"/>
      <c r="FM178" s="201"/>
      <c r="FN178" s="201"/>
      <c r="FO178" s="201"/>
      <c r="FP178" s="201"/>
      <c r="FQ178" s="201"/>
      <c r="FR178" s="201"/>
      <c r="FS178" s="201"/>
      <c r="FT178" s="201"/>
      <c r="FU178" s="201"/>
      <c r="FV178" s="201"/>
      <c r="FW178" s="201"/>
      <c r="FX178" s="201"/>
      <c r="FY178" s="201"/>
      <c r="FZ178" s="201"/>
      <c r="GA178" s="201"/>
      <c r="GB178" s="201"/>
      <c r="GC178" s="201"/>
      <c r="GD178" s="201"/>
      <c r="GE178" s="201"/>
      <c r="GF178" s="201"/>
      <c r="GG178" s="201"/>
      <c r="GH178" s="201"/>
      <c r="GI178" s="201"/>
      <c r="GJ178" s="201"/>
      <c r="GK178" s="201"/>
      <c r="GL178" s="201"/>
      <c r="GM178" s="201"/>
      <c r="GN178" s="201"/>
      <c r="GO178" s="201"/>
      <c r="GP178" s="201"/>
      <c r="GQ178" s="201"/>
      <c r="GR178" s="201"/>
      <c r="GS178" s="201"/>
      <c r="GT178" s="201"/>
      <c r="GU178" s="201"/>
      <c r="GV178" s="201"/>
      <c r="GW178" s="201"/>
      <c r="GX178" s="201"/>
      <c r="GY178" s="201"/>
      <c r="GZ178" s="201"/>
      <c r="HA178" s="201"/>
      <c r="HB178" s="201"/>
      <c r="HC178" s="201"/>
      <c r="HD178" s="201"/>
      <c r="HE178" s="201"/>
      <c r="HF178" s="201"/>
      <c r="HG178" s="201"/>
      <c r="HH178" s="201"/>
      <c r="HI178" s="201"/>
      <c r="HJ178" s="201"/>
      <c r="HK178" s="201"/>
      <c r="HL178" s="201"/>
      <c r="HM178" s="201"/>
      <c r="HN178" s="201"/>
      <c r="HO178" s="201"/>
      <c r="HP178" s="201"/>
      <c r="HQ178" s="201"/>
      <c r="HR178" s="201"/>
      <c r="HS178" s="201"/>
      <c r="HT178" s="201"/>
      <c r="HU178" s="201"/>
      <c r="HV178" s="201"/>
      <c r="HW178" s="201"/>
      <c r="HX178" s="201"/>
      <c r="HY178" s="201"/>
      <c r="HZ178" s="201"/>
      <c r="IA178" s="201"/>
      <c r="IB178" s="201"/>
      <c r="IC178" s="201"/>
      <c r="ID178" s="201"/>
      <c r="IE178" s="201"/>
      <c r="IF178" s="201"/>
      <c r="IG178" s="201"/>
      <c r="IH178" s="201"/>
      <c r="II178" s="201"/>
      <c r="IJ178" s="201"/>
      <c r="IK178" s="201"/>
      <c r="IL178" s="201"/>
      <c r="IM178" s="201"/>
      <c r="IN178" s="201"/>
      <c r="IO178" s="201"/>
      <c r="IP178" s="201"/>
      <c r="IQ178" s="201"/>
      <c r="IR178" s="201"/>
      <c r="IS178" s="201"/>
      <c r="IT178" s="201"/>
      <c r="IU178" s="201"/>
      <c r="IV178" s="201"/>
    </row>
    <row r="179" spans="1:256" ht="18.75" thickBot="1">
      <c r="A179" s="209" t="s">
        <v>220</v>
      </c>
      <c r="B179" s="218">
        <f>SUM(B171:B178)</f>
        <v>87859610.76999998</v>
      </c>
      <c r="C179" s="218">
        <f>SUM(C171:C178)</f>
        <v>112673780.33000001</v>
      </c>
      <c r="D179" s="218">
        <f>C179-B179</f>
        <v>24814169.560000032</v>
      </c>
      <c r="E179" s="219">
        <f>D179/B179</f>
        <v>0.28242976883836746</v>
      </c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1"/>
      <c r="BL179" s="201"/>
      <c r="BM179" s="201"/>
      <c r="BN179" s="201"/>
      <c r="BO179" s="201"/>
      <c r="BP179" s="201"/>
      <c r="BQ179" s="201"/>
      <c r="BR179" s="201"/>
      <c r="BS179" s="201"/>
      <c r="BT179" s="201"/>
      <c r="BU179" s="201"/>
      <c r="BV179" s="201"/>
      <c r="BW179" s="201"/>
      <c r="BX179" s="201"/>
      <c r="BY179" s="201"/>
      <c r="BZ179" s="201"/>
      <c r="CA179" s="201"/>
      <c r="CB179" s="201"/>
      <c r="CC179" s="201"/>
      <c r="CD179" s="201"/>
      <c r="CE179" s="201"/>
      <c r="CF179" s="201"/>
      <c r="CG179" s="201"/>
      <c r="CH179" s="201"/>
      <c r="CI179" s="201"/>
      <c r="CJ179" s="201"/>
      <c r="CK179" s="201"/>
      <c r="CL179" s="201"/>
      <c r="CM179" s="201"/>
      <c r="CN179" s="201"/>
      <c r="CO179" s="201"/>
      <c r="CP179" s="201"/>
      <c r="CQ179" s="201"/>
      <c r="CR179" s="201"/>
      <c r="CS179" s="201"/>
      <c r="CT179" s="201"/>
      <c r="CU179" s="201"/>
      <c r="CV179" s="201"/>
      <c r="CW179" s="201"/>
      <c r="CX179" s="201"/>
      <c r="CY179" s="201"/>
      <c r="CZ179" s="201"/>
      <c r="DA179" s="201"/>
      <c r="DB179" s="201"/>
      <c r="DC179" s="201"/>
      <c r="DD179" s="201"/>
      <c r="DE179" s="201"/>
      <c r="DF179" s="201"/>
      <c r="DG179" s="201"/>
      <c r="DH179" s="201"/>
      <c r="DI179" s="201"/>
      <c r="DJ179" s="201"/>
      <c r="DK179" s="201"/>
      <c r="DL179" s="201"/>
      <c r="DM179" s="201"/>
      <c r="DN179" s="201"/>
      <c r="DO179" s="201"/>
      <c r="DP179" s="201"/>
      <c r="DQ179" s="201"/>
      <c r="DR179" s="201"/>
      <c r="DS179" s="201"/>
      <c r="DT179" s="201"/>
      <c r="DU179" s="201"/>
      <c r="DV179" s="201"/>
      <c r="DW179" s="201"/>
      <c r="DX179" s="201"/>
      <c r="DY179" s="201"/>
      <c r="DZ179" s="201"/>
      <c r="EA179" s="201"/>
      <c r="EB179" s="201"/>
      <c r="EC179" s="201"/>
      <c r="ED179" s="201"/>
      <c r="EE179" s="201"/>
      <c r="EF179" s="201"/>
      <c r="EG179" s="201"/>
      <c r="EH179" s="201"/>
      <c r="EI179" s="201"/>
      <c r="EJ179" s="201"/>
      <c r="EK179" s="201"/>
      <c r="EL179" s="201"/>
      <c r="EM179" s="201"/>
      <c r="EN179" s="201"/>
      <c r="EO179" s="201"/>
      <c r="EP179" s="201"/>
      <c r="EQ179" s="201"/>
      <c r="ER179" s="201"/>
      <c r="ES179" s="201"/>
      <c r="ET179" s="201"/>
      <c r="EU179" s="201"/>
      <c r="EV179" s="201"/>
      <c r="EW179" s="201"/>
      <c r="EX179" s="201"/>
      <c r="EY179" s="201"/>
      <c r="EZ179" s="201"/>
      <c r="FA179" s="201"/>
      <c r="FB179" s="201"/>
      <c r="FC179" s="201"/>
      <c r="FD179" s="201"/>
      <c r="FE179" s="201"/>
      <c r="FF179" s="201"/>
      <c r="FG179" s="201"/>
      <c r="FH179" s="201"/>
      <c r="FI179" s="201"/>
      <c r="FJ179" s="201"/>
      <c r="FK179" s="201"/>
      <c r="FL179" s="201"/>
      <c r="FM179" s="201"/>
      <c r="FN179" s="201"/>
      <c r="FO179" s="201"/>
      <c r="FP179" s="201"/>
      <c r="FQ179" s="201"/>
      <c r="FR179" s="201"/>
      <c r="FS179" s="201"/>
      <c r="FT179" s="201"/>
      <c r="FU179" s="201"/>
      <c r="FV179" s="201"/>
      <c r="FW179" s="201"/>
      <c r="FX179" s="201"/>
      <c r="FY179" s="201"/>
      <c r="FZ179" s="201"/>
      <c r="GA179" s="201"/>
      <c r="GB179" s="201"/>
      <c r="GC179" s="201"/>
      <c r="GD179" s="201"/>
      <c r="GE179" s="201"/>
      <c r="GF179" s="201"/>
      <c r="GG179" s="201"/>
      <c r="GH179" s="201"/>
      <c r="GI179" s="201"/>
      <c r="GJ179" s="201"/>
      <c r="GK179" s="201"/>
      <c r="GL179" s="201"/>
      <c r="GM179" s="201"/>
      <c r="GN179" s="201"/>
      <c r="GO179" s="201"/>
      <c r="GP179" s="201"/>
      <c r="GQ179" s="201"/>
      <c r="GR179" s="201"/>
      <c r="GS179" s="201"/>
      <c r="GT179" s="201"/>
      <c r="GU179" s="201"/>
      <c r="GV179" s="201"/>
      <c r="GW179" s="201"/>
      <c r="GX179" s="201"/>
      <c r="GY179" s="201"/>
      <c r="GZ179" s="201"/>
      <c r="HA179" s="201"/>
      <c r="HB179" s="201"/>
      <c r="HC179" s="201"/>
      <c r="HD179" s="201"/>
      <c r="HE179" s="201"/>
      <c r="HF179" s="201"/>
      <c r="HG179" s="201"/>
      <c r="HH179" s="201"/>
      <c r="HI179" s="201"/>
      <c r="HJ179" s="201"/>
      <c r="HK179" s="201"/>
      <c r="HL179" s="201"/>
      <c r="HM179" s="201"/>
      <c r="HN179" s="201"/>
      <c r="HO179" s="201"/>
      <c r="HP179" s="201"/>
      <c r="HQ179" s="201"/>
      <c r="HR179" s="201"/>
      <c r="HS179" s="201"/>
      <c r="HT179" s="201"/>
      <c r="HU179" s="201"/>
      <c r="HV179" s="201"/>
      <c r="HW179" s="201"/>
      <c r="HX179" s="201"/>
      <c r="HY179" s="201"/>
      <c r="HZ179" s="201"/>
      <c r="IA179" s="201"/>
      <c r="IB179" s="201"/>
      <c r="IC179" s="201"/>
      <c r="ID179" s="201"/>
      <c r="IE179" s="201"/>
      <c r="IF179" s="201"/>
      <c r="IG179" s="201"/>
      <c r="IH179" s="201"/>
      <c r="II179" s="201"/>
      <c r="IJ179" s="201"/>
      <c r="IK179" s="201"/>
      <c r="IL179" s="201"/>
      <c r="IM179" s="201"/>
      <c r="IN179" s="201"/>
      <c r="IO179" s="201"/>
      <c r="IP179" s="201"/>
      <c r="IQ179" s="201"/>
      <c r="IR179" s="201"/>
      <c r="IS179" s="201"/>
      <c r="IT179" s="201"/>
      <c r="IU179" s="201"/>
      <c r="IV179" s="201"/>
    </row>
    <row r="180" spans="1:256" ht="18.75" thickTop="1">
      <c r="A180" s="205" t="s">
        <v>397</v>
      </c>
      <c r="B180" s="213">
        <v>320779.5</v>
      </c>
      <c r="C180" s="213">
        <v>410710.17</v>
      </c>
      <c r="D180" s="216"/>
      <c r="E180" s="217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1"/>
      <c r="BL180" s="201"/>
      <c r="BM180" s="201"/>
      <c r="BN180" s="201"/>
      <c r="BO180" s="201"/>
      <c r="BP180" s="201"/>
      <c r="BQ180" s="201"/>
      <c r="BR180" s="201"/>
      <c r="BS180" s="201"/>
      <c r="BT180" s="201"/>
      <c r="BU180" s="201"/>
      <c r="BV180" s="201"/>
      <c r="BW180" s="201"/>
      <c r="BX180" s="201"/>
      <c r="BY180" s="201"/>
      <c r="BZ180" s="201"/>
      <c r="CA180" s="201"/>
      <c r="CB180" s="201"/>
      <c r="CC180" s="201"/>
      <c r="CD180" s="201"/>
      <c r="CE180" s="201"/>
      <c r="CF180" s="201"/>
      <c r="CG180" s="201"/>
      <c r="CH180" s="201"/>
      <c r="CI180" s="201"/>
      <c r="CJ180" s="201"/>
      <c r="CK180" s="201"/>
      <c r="CL180" s="201"/>
      <c r="CM180" s="201"/>
      <c r="CN180" s="201"/>
      <c r="CO180" s="201"/>
      <c r="CP180" s="201"/>
      <c r="CQ180" s="201"/>
      <c r="CR180" s="201"/>
      <c r="CS180" s="201"/>
      <c r="CT180" s="201"/>
      <c r="CU180" s="201"/>
      <c r="CV180" s="201"/>
      <c r="CW180" s="201"/>
      <c r="CX180" s="201"/>
      <c r="CY180" s="201"/>
      <c r="CZ180" s="201"/>
      <c r="DA180" s="201"/>
      <c r="DB180" s="201"/>
      <c r="DC180" s="201"/>
      <c r="DD180" s="201"/>
      <c r="DE180" s="201"/>
      <c r="DF180" s="201"/>
      <c r="DG180" s="201"/>
      <c r="DH180" s="201"/>
      <c r="DI180" s="201"/>
      <c r="DJ180" s="201"/>
      <c r="DK180" s="201"/>
      <c r="DL180" s="201"/>
      <c r="DM180" s="201"/>
      <c r="DN180" s="201"/>
      <c r="DO180" s="201"/>
      <c r="DP180" s="201"/>
      <c r="DQ180" s="201"/>
      <c r="DR180" s="201"/>
      <c r="DS180" s="201"/>
      <c r="DT180" s="201"/>
      <c r="DU180" s="201"/>
      <c r="DV180" s="201"/>
      <c r="DW180" s="201"/>
      <c r="DX180" s="201"/>
      <c r="DY180" s="201"/>
      <c r="DZ180" s="201"/>
      <c r="EA180" s="201"/>
      <c r="EB180" s="201"/>
      <c r="EC180" s="201"/>
      <c r="ED180" s="201"/>
      <c r="EE180" s="201"/>
      <c r="EF180" s="201"/>
      <c r="EG180" s="201"/>
      <c r="EH180" s="201"/>
      <c r="EI180" s="201"/>
      <c r="EJ180" s="201"/>
      <c r="EK180" s="201"/>
      <c r="EL180" s="201"/>
      <c r="EM180" s="201"/>
      <c r="EN180" s="201"/>
      <c r="EO180" s="201"/>
      <c r="EP180" s="201"/>
      <c r="EQ180" s="201"/>
      <c r="ER180" s="201"/>
      <c r="ES180" s="201"/>
      <c r="ET180" s="201"/>
      <c r="EU180" s="201"/>
      <c r="EV180" s="201"/>
      <c r="EW180" s="201"/>
      <c r="EX180" s="201"/>
      <c r="EY180" s="201"/>
      <c r="EZ180" s="201"/>
      <c r="FA180" s="201"/>
      <c r="FB180" s="201"/>
      <c r="FC180" s="201"/>
      <c r="FD180" s="201"/>
      <c r="FE180" s="201"/>
      <c r="FF180" s="201"/>
      <c r="FG180" s="201"/>
      <c r="FH180" s="201"/>
      <c r="FI180" s="201"/>
      <c r="FJ180" s="201"/>
      <c r="FK180" s="201"/>
      <c r="FL180" s="201"/>
      <c r="FM180" s="201"/>
      <c r="FN180" s="201"/>
      <c r="FO180" s="201"/>
      <c r="FP180" s="201"/>
      <c r="FQ180" s="201"/>
      <c r="FR180" s="201"/>
      <c r="FS180" s="201"/>
      <c r="FT180" s="201"/>
      <c r="FU180" s="201"/>
      <c r="FV180" s="201"/>
      <c r="FW180" s="201"/>
      <c r="FX180" s="201"/>
      <c r="FY180" s="201"/>
      <c r="FZ180" s="201"/>
      <c r="GA180" s="201"/>
      <c r="GB180" s="201"/>
      <c r="GC180" s="201"/>
      <c r="GD180" s="201"/>
      <c r="GE180" s="201"/>
      <c r="GF180" s="201"/>
      <c r="GG180" s="201"/>
      <c r="GH180" s="201"/>
      <c r="GI180" s="201"/>
      <c r="GJ180" s="201"/>
      <c r="GK180" s="201"/>
      <c r="GL180" s="201"/>
      <c r="GM180" s="201"/>
      <c r="GN180" s="201"/>
      <c r="GO180" s="201"/>
      <c r="GP180" s="201"/>
      <c r="GQ180" s="201"/>
      <c r="GR180" s="201"/>
      <c r="GS180" s="201"/>
      <c r="GT180" s="201"/>
      <c r="GU180" s="201"/>
      <c r="GV180" s="201"/>
      <c r="GW180" s="201"/>
      <c r="GX180" s="201"/>
      <c r="GY180" s="201"/>
      <c r="GZ180" s="201"/>
      <c r="HA180" s="201"/>
      <c r="HB180" s="201"/>
      <c r="HC180" s="201"/>
      <c r="HD180" s="201"/>
      <c r="HE180" s="201"/>
      <c r="HF180" s="201"/>
      <c r="HG180" s="201"/>
      <c r="HH180" s="201"/>
      <c r="HI180" s="201"/>
      <c r="HJ180" s="201"/>
      <c r="HK180" s="201"/>
      <c r="HL180" s="201"/>
      <c r="HM180" s="201"/>
      <c r="HN180" s="201"/>
      <c r="HO180" s="201"/>
      <c r="HP180" s="201"/>
      <c r="HQ180" s="201"/>
      <c r="HR180" s="201"/>
      <c r="HS180" s="201"/>
      <c r="HT180" s="201"/>
      <c r="HU180" s="201"/>
      <c r="HV180" s="201"/>
      <c r="HW180" s="201"/>
      <c r="HX180" s="201"/>
      <c r="HY180" s="201"/>
      <c r="HZ180" s="201"/>
      <c r="IA180" s="201"/>
      <c r="IB180" s="201"/>
      <c r="IC180" s="201"/>
      <c r="ID180" s="201"/>
      <c r="IE180" s="201"/>
      <c r="IF180" s="201"/>
      <c r="IG180" s="201"/>
      <c r="IH180" s="201"/>
      <c r="II180" s="201"/>
      <c r="IJ180" s="201"/>
      <c r="IK180" s="201"/>
      <c r="IL180" s="201"/>
      <c r="IM180" s="201"/>
      <c r="IN180" s="201"/>
      <c r="IO180" s="201"/>
      <c r="IP180" s="201"/>
      <c r="IQ180" s="201"/>
      <c r="IR180" s="201"/>
      <c r="IS180" s="201"/>
      <c r="IT180" s="201"/>
      <c r="IU180" s="201"/>
      <c r="IV180" s="201"/>
    </row>
    <row r="181" spans="1:256" ht="18.75" thickBot="1">
      <c r="A181" s="209" t="s">
        <v>220</v>
      </c>
      <c r="B181" s="218">
        <f>SUM(B180)</f>
        <v>320779.5</v>
      </c>
      <c r="C181" s="218">
        <f>SUM(C180)</f>
        <v>410710.17</v>
      </c>
      <c r="D181" s="218">
        <f>C181-B181</f>
        <v>89930.66999999998</v>
      </c>
      <c r="E181" s="219">
        <f>D181/B181</f>
        <v>0.2803504276301945</v>
      </c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  <c r="BL181" s="201"/>
      <c r="BM181" s="201"/>
      <c r="BN181" s="201"/>
      <c r="BO181" s="201"/>
      <c r="BP181" s="201"/>
      <c r="BQ181" s="201"/>
      <c r="BR181" s="201"/>
      <c r="BS181" s="201"/>
      <c r="BT181" s="201"/>
      <c r="BU181" s="201"/>
      <c r="BV181" s="201"/>
      <c r="BW181" s="201"/>
      <c r="BX181" s="201"/>
      <c r="BY181" s="201"/>
      <c r="BZ181" s="201"/>
      <c r="CA181" s="201"/>
      <c r="CB181" s="201"/>
      <c r="CC181" s="201"/>
      <c r="CD181" s="201"/>
      <c r="CE181" s="201"/>
      <c r="CF181" s="201"/>
      <c r="CG181" s="201"/>
      <c r="CH181" s="201"/>
      <c r="CI181" s="201"/>
      <c r="CJ181" s="201"/>
      <c r="CK181" s="201"/>
      <c r="CL181" s="201"/>
      <c r="CM181" s="201"/>
      <c r="CN181" s="201"/>
      <c r="CO181" s="201"/>
      <c r="CP181" s="201"/>
      <c r="CQ181" s="201"/>
      <c r="CR181" s="201"/>
      <c r="CS181" s="201"/>
      <c r="CT181" s="201"/>
      <c r="CU181" s="201"/>
      <c r="CV181" s="201"/>
      <c r="CW181" s="201"/>
      <c r="CX181" s="201"/>
      <c r="CY181" s="201"/>
      <c r="CZ181" s="201"/>
      <c r="DA181" s="201"/>
      <c r="DB181" s="201"/>
      <c r="DC181" s="201"/>
      <c r="DD181" s="201"/>
      <c r="DE181" s="201"/>
      <c r="DF181" s="201"/>
      <c r="DG181" s="201"/>
      <c r="DH181" s="201"/>
      <c r="DI181" s="201"/>
      <c r="DJ181" s="201"/>
      <c r="DK181" s="201"/>
      <c r="DL181" s="201"/>
      <c r="DM181" s="201"/>
      <c r="DN181" s="201"/>
      <c r="DO181" s="201"/>
      <c r="DP181" s="201"/>
      <c r="DQ181" s="201"/>
      <c r="DR181" s="201"/>
      <c r="DS181" s="201"/>
      <c r="DT181" s="201"/>
      <c r="DU181" s="201"/>
      <c r="DV181" s="201"/>
      <c r="DW181" s="201"/>
      <c r="DX181" s="201"/>
      <c r="DY181" s="201"/>
      <c r="DZ181" s="201"/>
      <c r="EA181" s="201"/>
      <c r="EB181" s="201"/>
      <c r="EC181" s="201"/>
      <c r="ED181" s="201"/>
      <c r="EE181" s="201"/>
      <c r="EF181" s="201"/>
      <c r="EG181" s="201"/>
      <c r="EH181" s="201"/>
      <c r="EI181" s="201"/>
      <c r="EJ181" s="201"/>
      <c r="EK181" s="201"/>
      <c r="EL181" s="201"/>
      <c r="EM181" s="201"/>
      <c r="EN181" s="201"/>
      <c r="EO181" s="201"/>
      <c r="EP181" s="201"/>
      <c r="EQ181" s="201"/>
      <c r="ER181" s="201"/>
      <c r="ES181" s="201"/>
      <c r="ET181" s="201"/>
      <c r="EU181" s="201"/>
      <c r="EV181" s="201"/>
      <c r="EW181" s="201"/>
      <c r="EX181" s="201"/>
      <c r="EY181" s="201"/>
      <c r="EZ181" s="201"/>
      <c r="FA181" s="201"/>
      <c r="FB181" s="201"/>
      <c r="FC181" s="201"/>
      <c r="FD181" s="201"/>
      <c r="FE181" s="201"/>
      <c r="FF181" s="201"/>
      <c r="FG181" s="201"/>
      <c r="FH181" s="201"/>
      <c r="FI181" s="201"/>
      <c r="FJ181" s="201"/>
      <c r="FK181" s="201"/>
      <c r="FL181" s="201"/>
      <c r="FM181" s="201"/>
      <c r="FN181" s="201"/>
      <c r="FO181" s="201"/>
      <c r="FP181" s="201"/>
      <c r="FQ181" s="201"/>
      <c r="FR181" s="201"/>
      <c r="FS181" s="201"/>
      <c r="FT181" s="201"/>
      <c r="FU181" s="201"/>
      <c r="FV181" s="201"/>
      <c r="FW181" s="201"/>
      <c r="FX181" s="201"/>
      <c r="FY181" s="201"/>
      <c r="FZ181" s="201"/>
      <c r="GA181" s="201"/>
      <c r="GB181" s="201"/>
      <c r="GC181" s="201"/>
      <c r="GD181" s="201"/>
      <c r="GE181" s="201"/>
      <c r="GF181" s="201"/>
      <c r="GG181" s="201"/>
      <c r="GH181" s="201"/>
      <c r="GI181" s="201"/>
      <c r="GJ181" s="201"/>
      <c r="GK181" s="201"/>
      <c r="GL181" s="201"/>
      <c r="GM181" s="201"/>
      <c r="GN181" s="201"/>
      <c r="GO181" s="201"/>
      <c r="GP181" s="201"/>
      <c r="GQ181" s="201"/>
      <c r="GR181" s="201"/>
      <c r="GS181" s="201"/>
      <c r="GT181" s="201"/>
      <c r="GU181" s="201"/>
      <c r="GV181" s="201"/>
      <c r="GW181" s="201"/>
      <c r="GX181" s="201"/>
      <c r="GY181" s="201"/>
      <c r="GZ181" s="201"/>
      <c r="HA181" s="201"/>
      <c r="HB181" s="201"/>
      <c r="HC181" s="201"/>
      <c r="HD181" s="201"/>
      <c r="HE181" s="201"/>
      <c r="HF181" s="201"/>
      <c r="HG181" s="201"/>
      <c r="HH181" s="201"/>
      <c r="HI181" s="201"/>
      <c r="HJ181" s="201"/>
      <c r="HK181" s="201"/>
      <c r="HL181" s="201"/>
      <c r="HM181" s="201"/>
      <c r="HN181" s="201"/>
      <c r="HO181" s="201"/>
      <c r="HP181" s="201"/>
      <c r="HQ181" s="201"/>
      <c r="HR181" s="201"/>
      <c r="HS181" s="201"/>
      <c r="HT181" s="201"/>
      <c r="HU181" s="201"/>
      <c r="HV181" s="201"/>
      <c r="HW181" s="201"/>
      <c r="HX181" s="201"/>
      <c r="HY181" s="201"/>
      <c r="HZ181" s="201"/>
      <c r="IA181" s="201"/>
      <c r="IB181" s="201"/>
      <c r="IC181" s="201"/>
      <c r="ID181" s="201"/>
      <c r="IE181" s="201"/>
      <c r="IF181" s="201"/>
      <c r="IG181" s="201"/>
      <c r="IH181" s="201"/>
      <c r="II181" s="201"/>
      <c r="IJ181" s="201"/>
      <c r="IK181" s="201"/>
      <c r="IL181" s="201"/>
      <c r="IM181" s="201"/>
      <c r="IN181" s="201"/>
      <c r="IO181" s="201"/>
      <c r="IP181" s="201"/>
      <c r="IQ181" s="201"/>
      <c r="IR181" s="201"/>
      <c r="IS181" s="201"/>
      <c r="IT181" s="201"/>
      <c r="IU181" s="201"/>
      <c r="IV181" s="201"/>
    </row>
    <row r="182" spans="1:256" ht="18.75" thickTop="1">
      <c r="A182" s="205" t="s">
        <v>398</v>
      </c>
      <c r="B182" s="213">
        <v>309481.25</v>
      </c>
      <c r="C182" s="213">
        <v>257858.21</v>
      </c>
      <c r="D182" s="216"/>
      <c r="E182" s="217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1"/>
      <c r="BL182" s="201"/>
      <c r="BM182" s="201"/>
      <c r="BN182" s="201"/>
      <c r="BO182" s="201"/>
      <c r="BP182" s="201"/>
      <c r="BQ182" s="201"/>
      <c r="BR182" s="201"/>
      <c r="BS182" s="201"/>
      <c r="BT182" s="201"/>
      <c r="BU182" s="201"/>
      <c r="BV182" s="201"/>
      <c r="BW182" s="201"/>
      <c r="BX182" s="201"/>
      <c r="BY182" s="201"/>
      <c r="BZ182" s="201"/>
      <c r="CA182" s="201"/>
      <c r="CB182" s="201"/>
      <c r="CC182" s="201"/>
      <c r="CD182" s="201"/>
      <c r="CE182" s="201"/>
      <c r="CF182" s="201"/>
      <c r="CG182" s="201"/>
      <c r="CH182" s="201"/>
      <c r="CI182" s="201"/>
      <c r="CJ182" s="201"/>
      <c r="CK182" s="201"/>
      <c r="CL182" s="201"/>
      <c r="CM182" s="201"/>
      <c r="CN182" s="201"/>
      <c r="CO182" s="201"/>
      <c r="CP182" s="201"/>
      <c r="CQ182" s="201"/>
      <c r="CR182" s="201"/>
      <c r="CS182" s="201"/>
      <c r="CT182" s="201"/>
      <c r="CU182" s="201"/>
      <c r="CV182" s="201"/>
      <c r="CW182" s="201"/>
      <c r="CX182" s="201"/>
      <c r="CY182" s="201"/>
      <c r="CZ182" s="201"/>
      <c r="DA182" s="201"/>
      <c r="DB182" s="201"/>
      <c r="DC182" s="201"/>
      <c r="DD182" s="201"/>
      <c r="DE182" s="201"/>
      <c r="DF182" s="201"/>
      <c r="DG182" s="201"/>
      <c r="DH182" s="201"/>
      <c r="DI182" s="201"/>
      <c r="DJ182" s="201"/>
      <c r="DK182" s="201"/>
      <c r="DL182" s="201"/>
      <c r="DM182" s="201"/>
      <c r="DN182" s="201"/>
      <c r="DO182" s="201"/>
      <c r="DP182" s="201"/>
      <c r="DQ182" s="201"/>
      <c r="DR182" s="201"/>
      <c r="DS182" s="201"/>
      <c r="DT182" s="201"/>
      <c r="DU182" s="201"/>
      <c r="DV182" s="201"/>
      <c r="DW182" s="201"/>
      <c r="DX182" s="201"/>
      <c r="DY182" s="201"/>
      <c r="DZ182" s="201"/>
      <c r="EA182" s="201"/>
      <c r="EB182" s="201"/>
      <c r="EC182" s="201"/>
      <c r="ED182" s="201"/>
      <c r="EE182" s="201"/>
      <c r="EF182" s="201"/>
      <c r="EG182" s="201"/>
      <c r="EH182" s="201"/>
      <c r="EI182" s="201"/>
      <c r="EJ182" s="201"/>
      <c r="EK182" s="201"/>
      <c r="EL182" s="201"/>
      <c r="EM182" s="201"/>
      <c r="EN182" s="201"/>
      <c r="EO182" s="201"/>
      <c r="EP182" s="201"/>
      <c r="EQ182" s="201"/>
      <c r="ER182" s="201"/>
      <c r="ES182" s="201"/>
      <c r="ET182" s="201"/>
      <c r="EU182" s="201"/>
      <c r="EV182" s="201"/>
      <c r="EW182" s="201"/>
      <c r="EX182" s="201"/>
      <c r="EY182" s="201"/>
      <c r="EZ182" s="201"/>
      <c r="FA182" s="201"/>
      <c r="FB182" s="201"/>
      <c r="FC182" s="201"/>
      <c r="FD182" s="201"/>
      <c r="FE182" s="201"/>
      <c r="FF182" s="201"/>
      <c r="FG182" s="201"/>
      <c r="FH182" s="201"/>
      <c r="FI182" s="201"/>
      <c r="FJ182" s="201"/>
      <c r="FK182" s="201"/>
      <c r="FL182" s="201"/>
      <c r="FM182" s="201"/>
      <c r="FN182" s="201"/>
      <c r="FO182" s="201"/>
      <c r="FP182" s="201"/>
      <c r="FQ182" s="201"/>
      <c r="FR182" s="201"/>
      <c r="FS182" s="201"/>
      <c r="FT182" s="201"/>
      <c r="FU182" s="201"/>
      <c r="FV182" s="201"/>
      <c r="FW182" s="201"/>
      <c r="FX182" s="201"/>
      <c r="FY182" s="201"/>
      <c r="FZ182" s="201"/>
      <c r="GA182" s="201"/>
      <c r="GB182" s="201"/>
      <c r="GC182" s="201"/>
      <c r="GD182" s="201"/>
      <c r="GE182" s="201"/>
      <c r="GF182" s="201"/>
      <c r="GG182" s="201"/>
      <c r="GH182" s="201"/>
      <c r="GI182" s="201"/>
      <c r="GJ182" s="201"/>
      <c r="GK182" s="201"/>
      <c r="GL182" s="201"/>
      <c r="GM182" s="201"/>
      <c r="GN182" s="201"/>
      <c r="GO182" s="201"/>
      <c r="GP182" s="201"/>
      <c r="GQ182" s="201"/>
      <c r="GR182" s="201"/>
      <c r="GS182" s="201"/>
      <c r="GT182" s="201"/>
      <c r="GU182" s="201"/>
      <c r="GV182" s="201"/>
      <c r="GW182" s="201"/>
      <c r="GX182" s="201"/>
      <c r="GY182" s="201"/>
      <c r="GZ182" s="201"/>
      <c r="HA182" s="201"/>
      <c r="HB182" s="201"/>
      <c r="HC182" s="201"/>
      <c r="HD182" s="201"/>
      <c r="HE182" s="201"/>
      <c r="HF182" s="201"/>
      <c r="HG182" s="201"/>
      <c r="HH182" s="201"/>
      <c r="HI182" s="201"/>
      <c r="HJ182" s="201"/>
      <c r="HK182" s="201"/>
      <c r="HL182" s="201"/>
      <c r="HM182" s="201"/>
      <c r="HN182" s="201"/>
      <c r="HO182" s="201"/>
      <c r="HP182" s="201"/>
      <c r="HQ182" s="201"/>
      <c r="HR182" s="201"/>
      <c r="HS182" s="201"/>
      <c r="HT182" s="201"/>
      <c r="HU182" s="201"/>
      <c r="HV182" s="201"/>
      <c r="HW182" s="201"/>
      <c r="HX182" s="201"/>
      <c r="HY182" s="201"/>
      <c r="HZ182" s="201"/>
      <c r="IA182" s="201"/>
      <c r="IB182" s="201"/>
      <c r="IC182" s="201"/>
      <c r="ID182" s="201"/>
      <c r="IE182" s="201"/>
      <c r="IF182" s="201"/>
      <c r="IG182" s="201"/>
      <c r="IH182" s="201"/>
      <c r="II182" s="201"/>
      <c r="IJ182" s="201"/>
      <c r="IK182" s="201"/>
      <c r="IL182" s="201"/>
      <c r="IM182" s="201"/>
      <c r="IN182" s="201"/>
      <c r="IO182" s="201"/>
      <c r="IP182" s="201"/>
      <c r="IQ182" s="201"/>
      <c r="IR182" s="201"/>
      <c r="IS182" s="201"/>
      <c r="IT182" s="201"/>
      <c r="IU182" s="201"/>
      <c r="IV182" s="201"/>
    </row>
    <row r="183" spans="1:256" ht="18.75" thickBot="1">
      <c r="A183" s="209" t="s">
        <v>220</v>
      </c>
      <c r="B183" s="218">
        <f>SUM(B182)</f>
        <v>309481.25</v>
      </c>
      <c r="C183" s="218">
        <f>SUM(C182)</f>
        <v>257858.21</v>
      </c>
      <c r="D183" s="218">
        <f>C183-B183</f>
        <v>-51623.04000000001</v>
      </c>
      <c r="E183" s="219">
        <f>D183/B183</f>
        <v>-0.16680506492719674</v>
      </c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N183" s="201"/>
      <c r="BO183" s="201"/>
      <c r="BP183" s="201"/>
      <c r="BQ183" s="201"/>
      <c r="BR183" s="201"/>
      <c r="BS183" s="201"/>
      <c r="BT183" s="201"/>
      <c r="BU183" s="201"/>
      <c r="BV183" s="201"/>
      <c r="BW183" s="201"/>
      <c r="BX183" s="201"/>
      <c r="BY183" s="201"/>
      <c r="BZ183" s="201"/>
      <c r="CA183" s="201"/>
      <c r="CB183" s="201"/>
      <c r="CC183" s="201"/>
      <c r="CD183" s="201"/>
      <c r="CE183" s="201"/>
      <c r="CF183" s="201"/>
      <c r="CG183" s="201"/>
      <c r="CH183" s="201"/>
      <c r="CI183" s="201"/>
      <c r="CJ183" s="201"/>
      <c r="CK183" s="201"/>
      <c r="CL183" s="201"/>
      <c r="CM183" s="201"/>
      <c r="CN183" s="201"/>
      <c r="CO183" s="201"/>
      <c r="CP183" s="201"/>
      <c r="CQ183" s="201"/>
      <c r="CR183" s="201"/>
      <c r="CS183" s="201"/>
      <c r="CT183" s="201"/>
      <c r="CU183" s="201"/>
      <c r="CV183" s="201"/>
      <c r="CW183" s="201"/>
      <c r="CX183" s="201"/>
      <c r="CY183" s="201"/>
      <c r="CZ183" s="201"/>
      <c r="DA183" s="201"/>
      <c r="DB183" s="201"/>
      <c r="DC183" s="201"/>
      <c r="DD183" s="201"/>
      <c r="DE183" s="201"/>
      <c r="DF183" s="201"/>
      <c r="DG183" s="201"/>
      <c r="DH183" s="201"/>
      <c r="DI183" s="201"/>
      <c r="DJ183" s="201"/>
      <c r="DK183" s="201"/>
      <c r="DL183" s="201"/>
      <c r="DM183" s="201"/>
      <c r="DN183" s="201"/>
      <c r="DO183" s="201"/>
      <c r="DP183" s="201"/>
      <c r="DQ183" s="201"/>
      <c r="DR183" s="201"/>
      <c r="DS183" s="201"/>
      <c r="DT183" s="201"/>
      <c r="DU183" s="201"/>
      <c r="DV183" s="201"/>
      <c r="DW183" s="201"/>
      <c r="DX183" s="201"/>
      <c r="DY183" s="201"/>
      <c r="DZ183" s="201"/>
      <c r="EA183" s="201"/>
      <c r="EB183" s="201"/>
      <c r="EC183" s="201"/>
      <c r="ED183" s="201"/>
      <c r="EE183" s="201"/>
      <c r="EF183" s="201"/>
      <c r="EG183" s="201"/>
      <c r="EH183" s="201"/>
      <c r="EI183" s="201"/>
      <c r="EJ183" s="201"/>
      <c r="EK183" s="201"/>
      <c r="EL183" s="201"/>
      <c r="EM183" s="201"/>
      <c r="EN183" s="201"/>
      <c r="EO183" s="201"/>
      <c r="EP183" s="201"/>
      <c r="EQ183" s="201"/>
      <c r="ER183" s="201"/>
      <c r="ES183" s="201"/>
      <c r="ET183" s="201"/>
      <c r="EU183" s="201"/>
      <c r="EV183" s="201"/>
      <c r="EW183" s="201"/>
      <c r="EX183" s="201"/>
      <c r="EY183" s="201"/>
      <c r="EZ183" s="201"/>
      <c r="FA183" s="201"/>
      <c r="FB183" s="201"/>
      <c r="FC183" s="201"/>
      <c r="FD183" s="201"/>
      <c r="FE183" s="201"/>
      <c r="FF183" s="201"/>
      <c r="FG183" s="201"/>
      <c r="FH183" s="201"/>
      <c r="FI183" s="201"/>
      <c r="FJ183" s="201"/>
      <c r="FK183" s="201"/>
      <c r="FL183" s="201"/>
      <c r="FM183" s="201"/>
      <c r="FN183" s="201"/>
      <c r="FO183" s="201"/>
      <c r="FP183" s="201"/>
      <c r="FQ183" s="201"/>
      <c r="FR183" s="201"/>
      <c r="FS183" s="201"/>
      <c r="FT183" s="201"/>
      <c r="FU183" s="201"/>
      <c r="FV183" s="201"/>
      <c r="FW183" s="201"/>
      <c r="FX183" s="201"/>
      <c r="FY183" s="201"/>
      <c r="FZ183" s="201"/>
      <c r="GA183" s="201"/>
      <c r="GB183" s="201"/>
      <c r="GC183" s="201"/>
      <c r="GD183" s="201"/>
      <c r="GE183" s="201"/>
      <c r="GF183" s="201"/>
      <c r="GG183" s="201"/>
      <c r="GH183" s="201"/>
      <c r="GI183" s="201"/>
      <c r="GJ183" s="201"/>
      <c r="GK183" s="201"/>
      <c r="GL183" s="201"/>
      <c r="GM183" s="201"/>
      <c r="GN183" s="201"/>
      <c r="GO183" s="201"/>
      <c r="GP183" s="201"/>
      <c r="GQ183" s="201"/>
      <c r="GR183" s="201"/>
      <c r="GS183" s="201"/>
      <c r="GT183" s="201"/>
      <c r="GU183" s="201"/>
      <c r="GV183" s="201"/>
      <c r="GW183" s="201"/>
      <c r="GX183" s="201"/>
      <c r="GY183" s="201"/>
      <c r="GZ183" s="201"/>
      <c r="HA183" s="201"/>
      <c r="HB183" s="201"/>
      <c r="HC183" s="201"/>
      <c r="HD183" s="201"/>
      <c r="HE183" s="201"/>
      <c r="HF183" s="201"/>
      <c r="HG183" s="201"/>
      <c r="HH183" s="201"/>
      <c r="HI183" s="201"/>
      <c r="HJ183" s="201"/>
      <c r="HK183" s="201"/>
      <c r="HL183" s="201"/>
      <c r="HM183" s="201"/>
      <c r="HN183" s="201"/>
      <c r="HO183" s="201"/>
      <c r="HP183" s="201"/>
      <c r="HQ183" s="201"/>
      <c r="HR183" s="201"/>
      <c r="HS183" s="201"/>
      <c r="HT183" s="201"/>
      <c r="HU183" s="201"/>
      <c r="HV183" s="201"/>
      <c r="HW183" s="201"/>
      <c r="HX183" s="201"/>
      <c r="HY183" s="201"/>
      <c r="HZ183" s="201"/>
      <c r="IA183" s="201"/>
      <c r="IB183" s="201"/>
      <c r="IC183" s="201"/>
      <c r="ID183" s="201"/>
      <c r="IE183" s="201"/>
      <c r="IF183" s="201"/>
      <c r="IG183" s="201"/>
      <c r="IH183" s="201"/>
      <c r="II183" s="201"/>
      <c r="IJ183" s="201"/>
      <c r="IK183" s="201"/>
      <c r="IL183" s="201"/>
      <c r="IM183" s="201"/>
      <c r="IN183" s="201"/>
      <c r="IO183" s="201"/>
      <c r="IP183" s="201"/>
      <c r="IQ183" s="201"/>
      <c r="IR183" s="201"/>
      <c r="IS183" s="201"/>
      <c r="IT183" s="201"/>
      <c r="IU183" s="201"/>
      <c r="IV183" s="201"/>
    </row>
    <row r="184" spans="1:256" ht="19.5" thickBot="1" thickTop="1">
      <c r="A184" s="223" t="s">
        <v>399</v>
      </c>
      <c r="B184" s="223">
        <f>B7+B10+B15+B24+B33+B38+B48+B64+B82+B84+B88+B95+B123+B143+B163+B167+B169+B179+B181+B183</f>
        <v>4292649846.18</v>
      </c>
      <c r="C184" s="223">
        <f>C7+C10+C15+C24+C33+C38+C48+C64+C82+C84+C88+C95+C123+C143+C163+C167+C169+C179+C181+C183</f>
        <v>4230367551.2799997</v>
      </c>
      <c r="D184" s="223">
        <f>C184-B184</f>
        <v>-62282294.900000095</v>
      </c>
      <c r="E184" s="224">
        <f>D184/B184</f>
        <v>-0.014509055509250234</v>
      </c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201"/>
      <c r="BX184" s="201"/>
      <c r="BY184" s="201"/>
      <c r="BZ184" s="201"/>
      <c r="CA184" s="201"/>
      <c r="CB184" s="201"/>
      <c r="CC184" s="201"/>
      <c r="CD184" s="201"/>
      <c r="CE184" s="201"/>
      <c r="CF184" s="201"/>
      <c r="CG184" s="201"/>
      <c r="CH184" s="201"/>
      <c r="CI184" s="201"/>
      <c r="CJ184" s="201"/>
      <c r="CK184" s="201"/>
      <c r="CL184" s="201"/>
      <c r="CM184" s="201"/>
      <c r="CN184" s="201"/>
      <c r="CO184" s="201"/>
      <c r="CP184" s="201"/>
      <c r="CQ184" s="201"/>
      <c r="CR184" s="201"/>
      <c r="CS184" s="201"/>
      <c r="CT184" s="201"/>
      <c r="CU184" s="201"/>
      <c r="CV184" s="201"/>
      <c r="CW184" s="201"/>
      <c r="CX184" s="201"/>
      <c r="CY184" s="201"/>
      <c r="CZ184" s="201"/>
      <c r="DA184" s="201"/>
      <c r="DB184" s="201"/>
      <c r="DC184" s="201"/>
      <c r="DD184" s="201"/>
      <c r="DE184" s="201"/>
      <c r="DF184" s="201"/>
      <c r="DG184" s="201"/>
      <c r="DH184" s="201"/>
      <c r="DI184" s="201"/>
      <c r="DJ184" s="201"/>
      <c r="DK184" s="201"/>
      <c r="DL184" s="201"/>
      <c r="DM184" s="201"/>
      <c r="DN184" s="201"/>
      <c r="DO184" s="201"/>
      <c r="DP184" s="201"/>
      <c r="DQ184" s="201"/>
      <c r="DR184" s="201"/>
      <c r="DS184" s="201"/>
      <c r="DT184" s="201"/>
      <c r="DU184" s="201"/>
      <c r="DV184" s="201"/>
      <c r="DW184" s="201"/>
      <c r="DX184" s="201"/>
      <c r="DY184" s="201"/>
      <c r="DZ184" s="201"/>
      <c r="EA184" s="201"/>
      <c r="EB184" s="201"/>
      <c r="EC184" s="201"/>
      <c r="ED184" s="201"/>
      <c r="EE184" s="201"/>
      <c r="EF184" s="201"/>
      <c r="EG184" s="201"/>
      <c r="EH184" s="201"/>
      <c r="EI184" s="201"/>
      <c r="EJ184" s="201"/>
      <c r="EK184" s="201"/>
      <c r="EL184" s="201"/>
      <c r="EM184" s="201"/>
      <c r="EN184" s="201"/>
      <c r="EO184" s="201"/>
      <c r="EP184" s="201"/>
      <c r="EQ184" s="201"/>
      <c r="ER184" s="201"/>
      <c r="ES184" s="201"/>
      <c r="ET184" s="201"/>
      <c r="EU184" s="201"/>
      <c r="EV184" s="201"/>
      <c r="EW184" s="201"/>
      <c r="EX184" s="201"/>
      <c r="EY184" s="201"/>
      <c r="EZ184" s="201"/>
      <c r="FA184" s="201"/>
      <c r="FB184" s="201"/>
      <c r="FC184" s="201"/>
      <c r="FD184" s="201"/>
      <c r="FE184" s="201"/>
      <c r="FF184" s="201"/>
      <c r="FG184" s="201"/>
      <c r="FH184" s="201"/>
      <c r="FI184" s="201"/>
      <c r="FJ184" s="201"/>
      <c r="FK184" s="201"/>
      <c r="FL184" s="201"/>
      <c r="FM184" s="201"/>
      <c r="FN184" s="201"/>
      <c r="FO184" s="201"/>
      <c r="FP184" s="201"/>
      <c r="FQ184" s="201"/>
      <c r="FR184" s="201"/>
      <c r="FS184" s="201"/>
      <c r="FT184" s="201"/>
      <c r="FU184" s="201"/>
      <c r="FV184" s="201"/>
      <c r="FW184" s="201"/>
      <c r="FX184" s="201"/>
      <c r="FY184" s="201"/>
      <c r="FZ184" s="201"/>
      <c r="GA184" s="201"/>
      <c r="GB184" s="201"/>
      <c r="GC184" s="201"/>
      <c r="GD184" s="201"/>
      <c r="GE184" s="201"/>
      <c r="GF184" s="201"/>
      <c r="GG184" s="201"/>
      <c r="GH184" s="201"/>
      <c r="GI184" s="201"/>
      <c r="GJ184" s="201"/>
      <c r="GK184" s="201"/>
      <c r="GL184" s="201"/>
      <c r="GM184" s="201"/>
      <c r="GN184" s="201"/>
      <c r="GO184" s="201"/>
      <c r="GP184" s="201"/>
      <c r="GQ184" s="201"/>
      <c r="GR184" s="201"/>
      <c r="GS184" s="201"/>
      <c r="GT184" s="201"/>
      <c r="GU184" s="201"/>
      <c r="GV184" s="201"/>
      <c r="GW184" s="201"/>
      <c r="GX184" s="201"/>
      <c r="GY184" s="201"/>
      <c r="GZ184" s="201"/>
      <c r="HA184" s="201"/>
      <c r="HB184" s="201"/>
      <c r="HC184" s="201"/>
      <c r="HD184" s="201"/>
      <c r="HE184" s="201"/>
      <c r="HF184" s="201"/>
      <c r="HG184" s="201"/>
      <c r="HH184" s="201"/>
      <c r="HI184" s="201"/>
      <c r="HJ184" s="201"/>
      <c r="HK184" s="201"/>
      <c r="HL184" s="201"/>
      <c r="HM184" s="201"/>
      <c r="HN184" s="201"/>
      <c r="HO184" s="201"/>
      <c r="HP184" s="201"/>
      <c r="HQ184" s="201"/>
      <c r="HR184" s="201"/>
      <c r="HS184" s="201"/>
      <c r="HT184" s="201"/>
      <c r="HU184" s="201"/>
      <c r="HV184" s="201"/>
      <c r="HW184" s="201"/>
      <c r="HX184" s="201"/>
      <c r="HY184" s="201"/>
      <c r="HZ184" s="201"/>
      <c r="IA184" s="201"/>
      <c r="IB184" s="201"/>
      <c r="IC184" s="201"/>
      <c r="ID184" s="201"/>
      <c r="IE184" s="201"/>
      <c r="IF184" s="201"/>
      <c r="IG184" s="201"/>
      <c r="IH184" s="201"/>
      <c r="II184" s="201"/>
      <c r="IJ184" s="201"/>
      <c r="IK184" s="201"/>
      <c r="IL184" s="201"/>
      <c r="IM184" s="201"/>
      <c r="IN184" s="201"/>
      <c r="IO184" s="201"/>
      <c r="IP184" s="201"/>
      <c r="IQ184" s="201"/>
      <c r="IR184" s="201"/>
      <c r="IS184" s="201"/>
      <c r="IT184" s="201"/>
      <c r="IU184" s="201"/>
      <c r="IV184" s="201"/>
    </row>
    <row r="185" ht="13.5" thickTop="1"/>
    <row r="191" ht="12.75">
      <c r="A191" s="198" t="s">
        <v>209</v>
      </c>
    </row>
    <row r="192" ht="12.75">
      <c r="A192" s="198" t="s">
        <v>400</v>
      </c>
    </row>
    <row r="193" ht="12.75">
      <c r="A193" s="198" t="s">
        <v>401</v>
      </c>
    </row>
    <row r="194" ht="12.75">
      <c r="A194" s="198" t="s">
        <v>402</v>
      </c>
    </row>
    <row r="195" ht="12.75">
      <c r="A195" s="198" t="s">
        <v>403</v>
      </c>
    </row>
    <row r="196" ht="12.75">
      <c r="A196" s="198" t="s">
        <v>404</v>
      </c>
    </row>
    <row r="197" ht="12.75">
      <c r="A197" s="198" t="s">
        <v>405</v>
      </c>
    </row>
    <row r="198" ht="12.75">
      <c r="A198" s="198" t="s">
        <v>406</v>
      </c>
    </row>
    <row r="199" ht="12.75">
      <c r="A199" s="198" t="s">
        <v>407</v>
      </c>
    </row>
    <row r="200" ht="12.75">
      <c r="A200" s="198" t="s">
        <v>408</v>
      </c>
    </row>
    <row r="202" ht="12.75">
      <c r="A202" s="198" t="s">
        <v>409</v>
      </c>
    </row>
    <row r="203" ht="12.75">
      <c r="A203" s="198" t="s">
        <v>410</v>
      </c>
    </row>
    <row r="204" ht="12.75">
      <c r="A204" s="198" t="s">
        <v>411</v>
      </c>
    </row>
    <row r="205" ht="12.75">
      <c r="A205" s="198" t="s">
        <v>412</v>
      </c>
    </row>
    <row r="206" ht="12.75">
      <c r="A206" s="198" t="s">
        <v>413</v>
      </c>
    </row>
    <row r="207" ht="12.75">
      <c r="A207" s="198" t="s">
        <v>414</v>
      </c>
    </row>
    <row r="208" ht="12.75">
      <c r="A208" s="198" t="s">
        <v>415</v>
      </c>
    </row>
    <row r="209" ht="12.75">
      <c r="A209" s="198" t="s">
        <v>416</v>
      </c>
    </row>
    <row r="210" ht="12.75">
      <c r="A210" s="198" t="s">
        <v>417</v>
      </c>
    </row>
    <row r="211" ht="12.75">
      <c r="A211" s="198" t="s">
        <v>418</v>
      </c>
    </row>
    <row r="212" ht="12.75">
      <c r="A212" s="198" t="s">
        <v>419</v>
      </c>
    </row>
    <row r="213" ht="12.75">
      <c r="A213" s="198" t="s">
        <v>420</v>
      </c>
    </row>
    <row r="214" ht="12.75">
      <c r="A214" s="198" t="s">
        <v>421</v>
      </c>
    </row>
    <row r="215" ht="12.75">
      <c r="A215" s="198" t="s">
        <v>422</v>
      </c>
    </row>
    <row r="216" ht="12.75">
      <c r="A216" s="198" t="s">
        <v>423</v>
      </c>
    </row>
    <row r="217" ht="12.75">
      <c r="A217" s="198" t="s">
        <v>424</v>
      </c>
    </row>
    <row r="218" ht="12.75">
      <c r="A218" s="225" t="s">
        <v>425</v>
      </c>
    </row>
    <row r="219" ht="12.75">
      <c r="A219" s="225" t="s">
        <v>426</v>
      </c>
    </row>
    <row r="220" ht="12.75">
      <c r="A220" s="198" t="s">
        <v>427</v>
      </c>
    </row>
    <row r="221" ht="12.75">
      <c r="A221" s="198" t="s">
        <v>428</v>
      </c>
    </row>
    <row r="222" ht="12.75">
      <c r="A222" s="198" t="s">
        <v>429</v>
      </c>
    </row>
    <row r="223" ht="12.75">
      <c r="A223" s="198" t="s">
        <v>430</v>
      </c>
    </row>
    <row r="224" ht="12.75">
      <c r="A224" s="198" t="s">
        <v>431</v>
      </c>
    </row>
    <row r="225" ht="12.75">
      <c r="A225" s="198" t="s">
        <v>432</v>
      </c>
    </row>
    <row r="226" ht="12.75">
      <c r="A226" s="198" t="s">
        <v>433</v>
      </c>
    </row>
    <row r="227" ht="12.75">
      <c r="A227" s="198" t="s">
        <v>434</v>
      </c>
    </row>
    <row r="228" ht="12.75">
      <c r="A228" s="198" t="s">
        <v>435</v>
      </c>
    </row>
    <row r="229" ht="12.75">
      <c r="A229" s="198" t="s">
        <v>436</v>
      </c>
    </row>
    <row r="230" ht="12.75">
      <c r="A230" s="198" t="s">
        <v>437</v>
      </c>
    </row>
    <row r="231" ht="12.75">
      <c r="A231" s="198" t="s">
        <v>438</v>
      </c>
    </row>
    <row r="232" ht="12.75">
      <c r="A232" s="198" t="s">
        <v>439</v>
      </c>
    </row>
    <row r="233" ht="12.75">
      <c r="A233" s="198" t="s">
        <v>440</v>
      </c>
    </row>
    <row r="234" ht="12.75">
      <c r="A234" s="198" t="s">
        <v>441</v>
      </c>
    </row>
    <row r="235" ht="12.75">
      <c r="A235" s="198" t="s">
        <v>442</v>
      </c>
    </row>
    <row r="236" ht="12.75">
      <c r="A236" s="198" t="s">
        <v>443</v>
      </c>
    </row>
    <row r="237" ht="12.75">
      <c r="A237" s="198" t="s">
        <v>444</v>
      </c>
    </row>
    <row r="240" ht="12.75">
      <c r="A240" s="225"/>
    </row>
  </sheetData>
  <printOptions horizontalCentered="1"/>
  <pageMargins left="0.5" right="0.5" top="1" bottom="0.5" header="0" footer="0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10546875" style="169" bestFit="1" customWidth="1"/>
    <col min="2" max="2" width="12.6640625" style="169" bestFit="1" customWidth="1"/>
    <col min="3" max="3" width="15.3359375" style="169" customWidth="1"/>
    <col min="4" max="4" width="19.88671875" style="169" bestFit="1" customWidth="1"/>
    <col min="5" max="5" width="14.5546875" style="169" bestFit="1" customWidth="1"/>
    <col min="6" max="6" width="19.88671875" style="169" bestFit="1" customWidth="1"/>
    <col min="7" max="16384" width="12.21484375" style="169" customWidth="1"/>
  </cols>
  <sheetData>
    <row r="1" spans="1:6" ht="18">
      <c r="A1" s="168"/>
      <c r="B1" s="168"/>
      <c r="C1" s="168" t="s">
        <v>0</v>
      </c>
      <c r="D1" s="168"/>
      <c r="E1" s="168"/>
      <c r="F1" s="168"/>
    </row>
    <row r="2" spans="1:6" ht="18">
      <c r="A2" s="168"/>
      <c r="B2" s="168"/>
      <c r="C2" s="168" t="s">
        <v>102</v>
      </c>
      <c r="D2" s="168"/>
      <c r="E2" s="168"/>
      <c r="F2" s="168"/>
    </row>
    <row r="3" spans="1:6" ht="18">
      <c r="A3" s="168" t="s">
        <v>237</v>
      </c>
      <c r="B3" s="168" t="s">
        <v>238</v>
      </c>
      <c r="C3" s="168" t="s">
        <v>105</v>
      </c>
      <c r="D3" s="168" t="s">
        <v>106</v>
      </c>
      <c r="E3" s="168"/>
      <c r="F3" s="170" t="s">
        <v>239</v>
      </c>
    </row>
    <row r="4" spans="1:9" ht="18">
      <c r="A4" s="171" t="s">
        <v>108</v>
      </c>
      <c r="B4" s="172" t="s">
        <v>216</v>
      </c>
      <c r="C4" s="173" t="s">
        <v>223</v>
      </c>
      <c r="D4" s="171" t="s">
        <v>108</v>
      </c>
      <c r="E4" s="172" t="s">
        <v>216</v>
      </c>
      <c r="F4" s="173" t="s">
        <v>223</v>
      </c>
      <c r="H4" s="174" t="s">
        <v>111</v>
      </c>
      <c r="I4" s="174" t="s">
        <v>111</v>
      </c>
    </row>
    <row r="5" spans="1:9" ht="18">
      <c r="A5" s="175" t="s">
        <v>112</v>
      </c>
      <c r="B5" s="176">
        <f aca="true" t="shared" si="0" ref="B5:B36">E64</f>
        <v>14925.989999999998</v>
      </c>
      <c r="C5" s="176">
        <f aca="true" t="shared" si="1" ref="C5:C36">B5+H5</f>
        <v>123518.56</v>
      </c>
      <c r="D5" s="177" t="s">
        <v>113</v>
      </c>
      <c r="E5" s="176">
        <f aca="true" t="shared" si="2" ref="E5:E51">J64</f>
        <v>607</v>
      </c>
      <c r="F5" s="176">
        <f aca="true" t="shared" si="3" ref="F5:F51">E5+I5</f>
        <v>29466.66</v>
      </c>
      <c r="G5" s="178"/>
      <c r="H5" s="176">
        <v>108592.57</v>
      </c>
      <c r="I5" s="176">
        <v>28859.66</v>
      </c>
    </row>
    <row r="6" spans="1:9" ht="18">
      <c r="A6" s="175" t="s">
        <v>114</v>
      </c>
      <c r="B6" s="176">
        <f t="shared" si="0"/>
        <v>3249.19</v>
      </c>
      <c r="C6" s="176">
        <f t="shared" si="1"/>
        <v>23508.87</v>
      </c>
      <c r="D6" s="177" t="s">
        <v>115</v>
      </c>
      <c r="E6" s="176">
        <f t="shared" si="2"/>
        <v>-0.14000000000000057</v>
      </c>
      <c r="F6" s="176">
        <f t="shared" si="3"/>
        <v>7552.28</v>
      </c>
      <c r="G6" s="178"/>
      <c r="H6" s="176">
        <v>20259.68</v>
      </c>
      <c r="I6" s="176">
        <v>7552.42</v>
      </c>
    </row>
    <row r="7" spans="1:9" ht="18">
      <c r="A7" s="175" t="s">
        <v>116</v>
      </c>
      <c r="B7" s="176">
        <f t="shared" si="0"/>
        <v>58</v>
      </c>
      <c r="C7" s="176">
        <f t="shared" si="1"/>
        <v>14385.06</v>
      </c>
      <c r="D7" s="177" t="s">
        <v>117</v>
      </c>
      <c r="E7" s="176">
        <f t="shared" si="2"/>
        <v>-2516.75</v>
      </c>
      <c r="F7" s="176">
        <f t="shared" si="3"/>
        <v>48307.34</v>
      </c>
      <c r="G7" s="178"/>
      <c r="H7" s="176">
        <v>14327.06</v>
      </c>
      <c r="I7" s="176">
        <v>50824.09</v>
      </c>
    </row>
    <row r="8" spans="1:9" ht="18">
      <c r="A8" s="175" t="s">
        <v>118</v>
      </c>
      <c r="B8" s="176">
        <f t="shared" si="0"/>
        <v>0</v>
      </c>
      <c r="C8" s="176">
        <f t="shared" si="1"/>
        <v>3299.96</v>
      </c>
      <c r="D8" s="177" t="s">
        <v>119</v>
      </c>
      <c r="E8" s="176">
        <f t="shared" si="2"/>
        <v>6464.61</v>
      </c>
      <c r="F8" s="176">
        <f t="shared" si="3"/>
        <v>113687.72</v>
      </c>
      <c r="G8" s="178"/>
      <c r="H8" s="176">
        <v>3299.96</v>
      </c>
      <c r="I8" s="176">
        <v>107223.11</v>
      </c>
    </row>
    <row r="9" spans="1:9" ht="18">
      <c r="A9" s="175" t="s">
        <v>120</v>
      </c>
      <c r="B9" s="176">
        <f t="shared" si="0"/>
        <v>26913.85</v>
      </c>
      <c r="C9" s="176">
        <f t="shared" si="1"/>
        <v>167162.78</v>
      </c>
      <c r="D9" s="177" t="s">
        <v>121</v>
      </c>
      <c r="E9" s="176">
        <f t="shared" si="2"/>
        <v>14444.9</v>
      </c>
      <c r="F9" s="176">
        <f t="shared" si="3"/>
        <v>33378.97</v>
      </c>
      <c r="G9" s="178"/>
      <c r="H9" s="176">
        <v>140248.93</v>
      </c>
      <c r="I9" s="176">
        <v>18934.07</v>
      </c>
    </row>
    <row r="10" spans="1:9" ht="18">
      <c r="A10" s="175" t="s">
        <v>122</v>
      </c>
      <c r="B10" s="176">
        <f t="shared" si="0"/>
        <v>91226.17</v>
      </c>
      <c r="C10" s="176">
        <f t="shared" si="1"/>
        <v>22647.089999999997</v>
      </c>
      <c r="D10" s="177" t="s">
        <v>123</v>
      </c>
      <c r="E10" s="176">
        <f t="shared" si="2"/>
        <v>21.8</v>
      </c>
      <c r="F10" s="176">
        <f t="shared" si="3"/>
        <v>21169.59</v>
      </c>
      <c r="G10" s="178"/>
      <c r="H10" s="176">
        <v>-68579.08</v>
      </c>
      <c r="I10" s="176">
        <v>21147.79</v>
      </c>
    </row>
    <row r="11" spans="1:9" ht="18">
      <c r="A11" s="175" t="s">
        <v>124</v>
      </c>
      <c r="B11" s="176">
        <f t="shared" si="0"/>
        <v>592.75</v>
      </c>
      <c r="C11" s="176">
        <f t="shared" si="1"/>
        <v>60898.15</v>
      </c>
      <c r="D11" s="177" t="s">
        <v>125</v>
      </c>
      <c r="E11" s="176">
        <f t="shared" si="2"/>
        <v>1599.44</v>
      </c>
      <c r="F11" s="176">
        <f t="shared" si="3"/>
        <v>12961.82</v>
      </c>
      <c r="G11" s="178"/>
      <c r="H11" s="176">
        <v>60305.4</v>
      </c>
      <c r="I11" s="176">
        <v>11362.38</v>
      </c>
    </row>
    <row r="12" spans="1:9" ht="18">
      <c r="A12" s="175" t="s">
        <v>126</v>
      </c>
      <c r="B12" s="176">
        <f t="shared" si="0"/>
        <v>63.68</v>
      </c>
      <c r="C12" s="176">
        <f t="shared" si="1"/>
        <v>8956.91</v>
      </c>
      <c r="D12" s="177" t="s">
        <v>127</v>
      </c>
      <c r="E12" s="176">
        <f t="shared" si="2"/>
        <v>34651.13</v>
      </c>
      <c r="F12" s="176">
        <f t="shared" si="3"/>
        <v>300090.63</v>
      </c>
      <c r="G12" s="178"/>
      <c r="H12" s="176">
        <v>8893.23</v>
      </c>
      <c r="I12" s="176">
        <v>265439.5</v>
      </c>
    </row>
    <row r="13" spans="1:9" ht="18">
      <c r="A13" s="175" t="s">
        <v>128</v>
      </c>
      <c r="B13" s="176">
        <f t="shared" si="0"/>
        <v>-420.24</v>
      </c>
      <c r="C13" s="176">
        <f t="shared" si="1"/>
        <v>15121.57</v>
      </c>
      <c r="D13" s="177" t="s">
        <v>129</v>
      </c>
      <c r="E13" s="176">
        <f t="shared" si="2"/>
        <v>0</v>
      </c>
      <c r="F13" s="176">
        <f t="shared" si="3"/>
        <v>4410.66</v>
      </c>
      <c r="G13" s="178"/>
      <c r="H13" s="176">
        <v>15541.81</v>
      </c>
      <c r="I13" s="176">
        <v>4410.66</v>
      </c>
    </row>
    <row r="14" spans="1:9" ht="18">
      <c r="A14" s="175" t="s">
        <v>130</v>
      </c>
      <c r="B14" s="176">
        <f t="shared" si="0"/>
        <v>380.51</v>
      </c>
      <c r="C14" s="176">
        <f t="shared" si="1"/>
        <v>37399.810000000005</v>
      </c>
      <c r="D14" s="177" t="s">
        <v>131</v>
      </c>
      <c r="E14" s="176">
        <f t="shared" si="2"/>
        <v>0</v>
      </c>
      <c r="F14" s="176">
        <f t="shared" si="3"/>
        <v>36855.38</v>
      </c>
      <c r="G14" s="178"/>
      <c r="H14" s="176">
        <v>37019.3</v>
      </c>
      <c r="I14" s="176">
        <v>36855.38</v>
      </c>
    </row>
    <row r="15" spans="1:9" ht="18">
      <c r="A15" s="175" t="s">
        <v>132</v>
      </c>
      <c r="B15" s="176">
        <f t="shared" si="0"/>
        <v>16100.57</v>
      </c>
      <c r="C15" s="176">
        <f t="shared" si="1"/>
        <v>38209.58</v>
      </c>
      <c r="D15" s="177" t="s">
        <v>133</v>
      </c>
      <c r="E15" s="176">
        <f t="shared" si="2"/>
        <v>561.17</v>
      </c>
      <c r="F15" s="176">
        <f t="shared" si="3"/>
        <v>60792.65</v>
      </c>
      <c r="G15" s="178"/>
      <c r="H15" s="176">
        <v>22109.01</v>
      </c>
      <c r="I15" s="176">
        <v>60231.48</v>
      </c>
    </row>
    <row r="16" spans="1:9" ht="18">
      <c r="A16" s="175" t="s">
        <v>134</v>
      </c>
      <c r="B16" s="176">
        <f t="shared" si="0"/>
        <v>59</v>
      </c>
      <c r="C16" s="176">
        <f t="shared" si="1"/>
        <v>11692.83</v>
      </c>
      <c r="D16" s="177" t="s">
        <v>135</v>
      </c>
      <c r="E16" s="176">
        <f t="shared" si="2"/>
        <v>0</v>
      </c>
      <c r="F16" s="176">
        <f t="shared" si="3"/>
        <v>23359.89</v>
      </c>
      <c r="G16" s="178"/>
      <c r="H16" s="176">
        <v>11633.83</v>
      </c>
      <c r="I16" s="176">
        <v>23359.89</v>
      </c>
    </row>
    <row r="17" spans="1:9" ht="18">
      <c r="A17" s="175" t="s">
        <v>136</v>
      </c>
      <c r="B17" s="176">
        <f t="shared" si="0"/>
        <v>2104</v>
      </c>
      <c r="C17" s="176">
        <f t="shared" si="1"/>
        <v>45491.69</v>
      </c>
      <c r="D17" s="177" t="s">
        <v>137</v>
      </c>
      <c r="E17" s="176">
        <f t="shared" si="2"/>
        <v>0</v>
      </c>
      <c r="F17" s="176">
        <f t="shared" si="3"/>
        <v>22816.7</v>
      </c>
      <c r="G17" s="178"/>
      <c r="H17" s="176">
        <v>43387.69</v>
      </c>
      <c r="I17" s="176">
        <v>22816.7</v>
      </c>
    </row>
    <row r="18" spans="1:9" ht="18">
      <c r="A18" s="175" t="s">
        <v>138</v>
      </c>
      <c r="B18" s="176">
        <f t="shared" si="0"/>
        <v>0.73</v>
      </c>
      <c r="C18" s="176">
        <f t="shared" si="1"/>
        <v>581.99</v>
      </c>
      <c r="D18" s="177" t="s">
        <v>139</v>
      </c>
      <c r="E18" s="176">
        <f t="shared" si="2"/>
        <v>61341.170000000006</v>
      </c>
      <c r="F18" s="176">
        <f t="shared" si="3"/>
        <v>190647.15</v>
      </c>
      <c r="G18" s="178"/>
      <c r="H18" s="176">
        <v>581.26</v>
      </c>
      <c r="I18" s="176">
        <v>129305.98</v>
      </c>
    </row>
    <row r="19" spans="1:9" ht="18">
      <c r="A19" s="175" t="s">
        <v>140</v>
      </c>
      <c r="B19" s="176">
        <f t="shared" si="0"/>
        <v>159.48999999999998</v>
      </c>
      <c r="C19" s="176">
        <f t="shared" si="1"/>
        <v>9055.82</v>
      </c>
      <c r="D19" s="177" t="s">
        <v>141</v>
      </c>
      <c r="E19" s="176">
        <f t="shared" si="2"/>
        <v>0</v>
      </c>
      <c r="F19" s="176">
        <f t="shared" si="3"/>
        <v>859.49</v>
      </c>
      <c r="G19" s="178"/>
      <c r="H19" s="176">
        <v>8896.33</v>
      </c>
      <c r="I19" s="176">
        <v>859.49</v>
      </c>
    </row>
    <row r="20" spans="1:9" ht="18">
      <c r="A20" s="175" t="s">
        <v>142</v>
      </c>
      <c r="B20" s="176">
        <f t="shared" si="0"/>
        <v>28310.52</v>
      </c>
      <c r="C20" s="176">
        <f t="shared" si="1"/>
        <v>80555.37</v>
      </c>
      <c r="D20" s="177" t="s">
        <v>143</v>
      </c>
      <c r="E20" s="176">
        <f t="shared" si="2"/>
        <v>0</v>
      </c>
      <c r="F20" s="176">
        <f t="shared" si="3"/>
        <v>335.46</v>
      </c>
      <c r="G20" s="178"/>
      <c r="H20" s="176">
        <v>52244.85</v>
      </c>
      <c r="I20" s="176">
        <v>335.46</v>
      </c>
    </row>
    <row r="21" spans="1:9" ht="18">
      <c r="A21" s="175" t="s">
        <v>144</v>
      </c>
      <c r="B21" s="176">
        <f t="shared" si="0"/>
        <v>0</v>
      </c>
      <c r="C21" s="176">
        <f t="shared" si="1"/>
        <v>3306.63</v>
      </c>
      <c r="D21" s="177" t="s">
        <v>145</v>
      </c>
      <c r="E21" s="176">
        <f t="shared" si="2"/>
        <v>6343.000000000001</v>
      </c>
      <c r="F21" s="176">
        <f t="shared" si="3"/>
        <v>30954.79</v>
      </c>
      <c r="G21" s="178"/>
      <c r="H21" s="176">
        <v>3306.63</v>
      </c>
      <c r="I21" s="176">
        <v>24611.79</v>
      </c>
    </row>
    <row r="22" spans="1:9" ht="18">
      <c r="A22" s="175" t="s">
        <v>146</v>
      </c>
      <c r="B22" s="176">
        <f t="shared" si="0"/>
        <v>1704.28</v>
      </c>
      <c r="C22" s="176">
        <f t="shared" si="1"/>
        <v>17511.57</v>
      </c>
      <c r="D22" s="177" t="s">
        <v>147</v>
      </c>
      <c r="E22" s="176">
        <f t="shared" si="2"/>
        <v>0</v>
      </c>
      <c r="F22" s="176">
        <f t="shared" si="3"/>
        <v>8181.23</v>
      </c>
      <c r="G22" s="178"/>
      <c r="H22" s="176">
        <v>15807.29</v>
      </c>
      <c r="I22" s="176">
        <v>8181.23</v>
      </c>
    </row>
    <row r="23" spans="1:9" ht="18">
      <c r="A23" s="175" t="s">
        <v>218</v>
      </c>
      <c r="B23" s="176">
        <f t="shared" si="0"/>
        <v>596212.94</v>
      </c>
      <c r="C23" s="176">
        <f t="shared" si="1"/>
        <v>2752408.7199999997</v>
      </c>
      <c r="D23" s="177" t="s">
        <v>149</v>
      </c>
      <c r="E23" s="176">
        <f t="shared" si="2"/>
        <v>0</v>
      </c>
      <c r="F23" s="176">
        <f t="shared" si="3"/>
        <v>5761.44</v>
      </c>
      <c r="G23" s="178"/>
      <c r="H23" s="176">
        <v>2156195.78</v>
      </c>
      <c r="I23" s="176">
        <v>5761.44</v>
      </c>
    </row>
    <row r="24" spans="1:9" ht="18">
      <c r="A24" s="175" t="s">
        <v>150</v>
      </c>
      <c r="B24" s="176">
        <f t="shared" si="0"/>
        <v>3773.0299999999997</v>
      </c>
      <c r="C24" s="176">
        <f t="shared" si="1"/>
        <v>8442.95</v>
      </c>
      <c r="D24" s="177" t="s">
        <v>151</v>
      </c>
      <c r="E24" s="176">
        <f t="shared" si="2"/>
        <v>0</v>
      </c>
      <c r="F24" s="176">
        <f t="shared" si="3"/>
        <v>5992.88</v>
      </c>
      <c r="G24" s="178"/>
      <c r="H24" s="176">
        <v>4669.92</v>
      </c>
      <c r="I24" s="176">
        <v>5992.88</v>
      </c>
    </row>
    <row r="25" spans="1:9" ht="18">
      <c r="A25" s="175" t="s">
        <v>152</v>
      </c>
      <c r="B25" s="176">
        <f t="shared" si="0"/>
        <v>5607.85</v>
      </c>
      <c r="C25" s="176">
        <f t="shared" si="1"/>
        <v>12568.810000000001</v>
      </c>
      <c r="D25" s="177" t="s">
        <v>153</v>
      </c>
      <c r="E25" s="176">
        <f t="shared" si="2"/>
        <v>0</v>
      </c>
      <c r="F25" s="176">
        <f t="shared" si="3"/>
        <v>4522</v>
      </c>
      <c r="G25" s="178"/>
      <c r="H25" s="176">
        <v>6960.96</v>
      </c>
      <c r="I25" s="176">
        <v>4522</v>
      </c>
    </row>
    <row r="26" spans="1:9" ht="18">
      <c r="A26" s="175" t="s">
        <v>154</v>
      </c>
      <c r="B26" s="176">
        <f t="shared" si="0"/>
        <v>12961.51</v>
      </c>
      <c r="C26" s="176">
        <f t="shared" si="1"/>
        <v>36275.7</v>
      </c>
      <c r="D26" s="177" t="s">
        <v>155</v>
      </c>
      <c r="E26" s="176">
        <f t="shared" si="2"/>
        <v>13658.560000000001</v>
      </c>
      <c r="F26" s="176">
        <f t="shared" si="3"/>
        <v>85132.93</v>
      </c>
      <c r="G26" s="178"/>
      <c r="H26" s="176">
        <v>23314.19</v>
      </c>
      <c r="I26" s="176">
        <v>71474.37</v>
      </c>
    </row>
    <row r="27" spans="1:9" ht="18">
      <c r="A27" s="175" t="s">
        <v>156</v>
      </c>
      <c r="B27" s="176">
        <f t="shared" si="0"/>
        <v>27509.4</v>
      </c>
      <c r="C27" s="176">
        <f t="shared" si="1"/>
        <v>55066.21000000001</v>
      </c>
      <c r="D27" s="177" t="s">
        <v>157</v>
      </c>
      <c r="E27" s="176">
        <f t="shared" si="2"/>
        <v>248</v>
      </c>
      <c r="F27" s="176">
        <f t="shared" si="3"/>
        <v>13906.9</v>
      </c>
      <c r="G27" s="178"/>
      <c r="H27" s="176">
        <v>27556.81</v>
      </c>
      <c r="I27" s="176">
        <v>13658.9</v>
      </c>
    </row>
    <row r="28" spans="1:9" ht="18">
      <c r="A28" s="175" t="s">
        <v>158</v>
      </c>
      <c r="B28" s="176">
        <f t="shared" si="0"/>
        <v>71.00999999999982</v>
      </c>
      <c r="C28" s="176">
        <f t="shared" si="1"/>
        <v>36658.01</v>
      </c>
      <c r="D28" s="177" t="s">
        <v>159</v>
      </c>
      <c r="E28" s="176">
        <f t="shared" si="2"/>
        <v>23286.99</v>
      </c>
      <c r="F28" s="176">
        <f t="shared" si="3"/>
        <v>58725.770000000004</v>
      </c>
      <c r="G28" s="178"/>
      <c r="H28" s="176">
        <v>36587</v>
      </c>
      <c r="I28" s="176">
        <v>35438.78</v>
      </c>
    </row>
    <row r="29" spans="1:9" ht="18">
      <c r="A29" s="175" t="s">
        <v>160</v>
      </c>
      <c r="B29" s="176">
        <f t="shared" si="0"/>
        <v>0</v>
      </c>
      <c r="C29" s="176">
        <f t="shared" si="1"/>
        <v>7591.55</v>
      </c>
      <c r="D29" s="177" t="s">
        <v>161</v>
      </c>
      <c r="E29" s="176">
        <f t="shared" si="2"/>
        <v>-1394.21</v>
      </c>
      <c r="F29" s="176">
        <f t="shared" si="3"/>
        <v>-244.30999999999995</v>
      </c>
      <c r="G29" s="178"/>
      <c r="H29" s="176">
        <v>7591.55</v>
      </c>
      <c r="I29" s="176">
        <v>1149.9</v>
      </c>
    </row>
    <row r="30" spans="1:9" ht="18">
      <c r="A30" s="175" t="s">
        <v>162</v>
      </c>
      <c r="B30" s="176">
        <f t="shared" si="0"/>
        <v>2809.67</v>
      </c>
      <c r="C30" s="176">
        <f t="shared" si="1"/>
        <v>-34951.48</v>
      </c>
      <c r="D30" s="177" t="s">
        <v>163</v>
      </c>
      <c r="E30" s="176">
        <f t="shared" si="2"/>
        <v>16531.23</v>
      </c>
      <c r="F30" s="176">
        <f t="shared" si="3"/>
        <v>258528.76</v>
      </c>
      <c r="G30" s="178"/>
      <c r="H30" s="176">
        <v>-37761.15</v>
      </c>
      <c r="I30" s="176">
        <v>241997.53</v>
      </c>
    </row>
    <row r="31" spans="1:9" ht="18">
      <c r="A31" s="175" t="s">
        <v>164</v>
      </c>
      <c r="B31" s="176">
        <f t="shared" si="0"/>
        <v>1570.1299999999999</v>
      </c>
      <c r="C31" s="176">
        <f t="shared" si="1"/>
        <v>36104.25</v>
      </c>
      <c r="D31" s="177" t="s">
        <v>165</v>
      </c>
      <c r="E31" s="176">
        <f t="shared" si="2"/>
        <v>0</v>
      </c>
      <c r="F31" s="176">
        <f t="shared" si="3"/>
        <v>3824.56</v>
      </c>
      <c r="G31" s="178"/>
      <c r="H31" s="176">
        <v>34534.12</v>
      </c>
      <c r="I31" s="176">
        <v>3824.56</v>
      </c>
    </row>
    <row r="32" spans="1:9" ht="18">
      <c r="A32" s="175" t="s">
        <v>166</v>
      </c>
      <c r="B32" s="176">
        <f t="shared" si="0"/>
        <v>256.16</v>
      </c>
      <c r="C32" s="176">
        <f t="shared" si="1"/>
        <v>11980.1</v>
      </c>
      <c r="D32" s="177" t="s">
        <v>167</v>
      </c>
      <c r="E32" s="176">
        <f t="shared" si="2"/>
        <v>8400</v>
      </c>
      <c r="F32" s="176">
        <f t="shared" si="3"/>
        <v>11139.57</v>
      </c>
      <c r="G32" s="178"/>
      <c r="H32" s="176">
        <v>11723.94</v>
      </c>
      <c r="I32" s="176">
        <v>2739.57</v>
      </c>
    </row>
    <row r="33" spans="1:9" ht="18">
      <c r="A33" s="175" t="s">
        <v>168</v>
      </c>
      <c r="B33" s="176">
        <f t="shared" si="0"/>
        <v>16.28</v>
      </c>
      <c r="C33" s="176">
        <f t="shared" si="1"/>
        <v>6297.07</v>
      </c>
      <c r="D33" s="177" t="s">
        <v>169</v>
      </c>
      <c r="E33" s="176">
        <f t="shared" si="2"/>
        <v>8124.729999999999</v>
      </c>
      <c r="F33" s="176">
        <f t="shared" si="3"/>
        <v>119039.05</v>
      </c>
      <c r="G33" s="178"/>
      <c r="H33" s="176">
        <v>6280.79</v>
      </c>
      <c r="I33" s="176">
        <v>110914.32</v>
      </c>
    </row>
    <row r="34" spans="1:9" ht="18">
      <c r="A34" s="175" t="s">
        <v>170</v>
      </c>
      <c r="B34" s="176">
        <f t="shared" si="0"/>
        <v>10090.68</v>
      </c>
      <c r="C34" s="176">
        <f t="shared" si="1"/>
        <v>80186.15</v>
      </c>
      <c r="D34" s="177" t="s">
        <v>171</v>
      </c>
      <c r="E34" s="176">
        <f t="shared" si="2"/>
        <v>835577.78</v>
      </c>
      <c r="F34" s="176">
        <f t="shared" si="3"/>
        <v>3872209.5700000003</v>
      </c>
      <c r="G34" s="178"/>
      <c r="H34" s="176">
        <v>70095.47</v>
      </c>
      <c r="I34" s="176">
        <v>3036631.79</v>
      </c>
    </row>
    <row r="35" spans="1:9" ht="18">
      <c r="A35" s="175" t="s">
        <v>172</v>
      </c>
      <c r="B35" s="176">
        <f t="shared" si="0"/>
        <v>97.15</v>
      </c>
      <c r="C35" s="176">
        <f t="shared" si="1"/>
        <v>2267.11</v>
      </c>
      <c r="D35" s="177" t="s">
        <v>173</v>
      </c>
      <c r="E35" s="176">
        <f t="shared" si="2"/>
        <v>2621</v>
      </c>
      <c r="F35" s="176">
        <f t="shared" si="3"/>
        <v>37444.43</v>
      </c>
      <c r="G35" s="178"/>
      <c r="H35" s="176">
        <v>2169.96</v>
      </c>
      <c r="I35" s="176">
        <v>34823.43</v>
      </c>
    </row>
    <row r="36" spans="1:9" ht="18">
      <c r="A36" s="175" t="s">
        <v>174</v>
      </c>
      <c r="B36" s="176">
        <f t="shared" si="0"/>
        <v>224.27000000000004</v>
      </c>
      <c r="C36" s="176">
        <f t="shared" si="1"/>
        <v>49348.38</v>
      </c>
      <c r="D36" s="177" t="s">
        <v>175</v>
      </c>
      <c r="E36" s="176">
        <f t="shared" si="2"/>
        <v>55.04</v>
      </c>
      <c r="F36" s="176">
        <f t="shared" si="3"/>
        <v>-296.51</v>
      </c>
      <c r="G36" s="178"/>
      <c r="H36" s="176">
        <v>49124.11</v>
      </c>
      <c r="I36" s="176">
        <v>-351.55</v>
      </c>
    </row>
    <row r="37" spans="1:9" ht="18">
      <c r="A37" s="175" t="s">
        <v>176</v>
      </c>
      <c r="B37" s="176">
        <f aca="true" t="shared" si="4" ref="B37:B53">E96</f>
        <v>347385.12000000005</v>
      </c>
      <c r="C37" s="176">
        <f aca="true" t="shared" si="5" ref="C37:C53">B37+H37</f>
        <v>1474425.01</v>
      </c>
      <c r="D37" s="177" t="s">
        <v>177</v>
      </c>
      <c r="E37" s="176">
        <f t="shared" si="2"/>
        <v>2281.3199999999997</v>
      </c>
      <c r="F37" s="176">
        <f t="shared" si="3"/>
        <v>222246.33000000002</v>
      </c>
      <c r="G37" s="178"/>
      <c r="H37" s="176">
        <v>1127039.89</v>
      </c>
      <c r="I37" s="176">
        <v>219965.01</v>
      </c>
    </row>
    <row r="38" spans="1:9" ht="18">
      <c r="A38" s="175" t="s">
        <v>178</v>
      </c>
      <c r="B38" s="176">
        <f t="shared" si="4"/>
        <v>621</v>
      </c>
      <c r="C38" s="176">
        <f t="shared" si="5"/>
        <v>3335.3</v>
      </c>
      <c r="D38" s="177" t="s">
        <v>179</v>
      </c>
      <c r="E38" s="176">
        <f t="shared" si="2"/>
        <v>23022.030000000002</v>
      </c>
      <c r="F38" s="176">
        <f t="shared" si="3"/>
        <v>226503.71</v>
      </c>
      <c r="G38" s="178"/>
      <c r="H38" s="176">
        <v>2714.3</v>
      </c>
      <c r="I38" s="176">
        <v>203481.68</v>
      </c>
    </row>
    <row r="39" spans="1:9" ht="18">
      <c r="A39" s="175" t="s">
        <v>180</v>
      </c>
      <c r="B39" s="176">
        <f t="shared" si="4"/>
        <v>4668.06</v>
      </c>
      <c r="C39" s="176">
        <f t="shared" si="5"/>
        <v>7588.16</v>
      </c>
      <c r="D39" s="177" t="s">
        <v>181</v>
      </c>
      <c r="E39" s="176">
        <f t="shared" si="2"/>
        <v>243.27</v>
      </c>
      <c r="F39" s="176">
        <f t="shared" si="3"/>
        <v>28777.25</v>
      </c>
      <c r="G39" s="178"/>
      <c r="H39" s="176">
        <v>2920.1</v>
      </c>
      <c r="I39" s="176">
        <v>28533.98</v>
      </c>
    </row>
    <row r="40" spans="1:9" ht="18">
      <c r="A40" s="175" t="s">
        <v>182</v>
      </c>
      <c r="B40" s="176">
        <f t="shared" si="4"/>
        <v>8006.96</v>
      </c>
      <c r="C40" s="176">
        <f t="shared" si="5"/>
        <v>18158.83</v>
      </c>
      <c r="D40" s="177" t="s">
        <v>183</v>
      </c>
      <c r="E40" s="176">
        <f t="shared" si="2"/>
        <v>-121</v>
      </c>
      <c r="F40" s="176">
        <f t="shared" si="3"/>
        <v>301.85</v>
      </c>
      <c r="G40" s="178"/>
      <c r="H40" s="176">
        <v>10151.87</v>
      </c>
      <c r="I40" s="176">
        <v>422.85</v>
      </c>
    </row>
    <row r="41" spans="1:9" ht="18">
      <c r="A41" s="175" t="s">
        <v>184</v>
      </c>
      <c r="B41" s="176">
        <f t="shared" si="4"/>
        <v>1297.7</v>
      </c>
      <c r="C41" s="176">
        <f t="shared" si="5"/>
        <v>8526.73</v>
      </c>
      <c r="D41" s="177" t="s">
        <v>185</v>
      </c>
      <c r="E41" s="176">
        <f t="shared" si="2"/>
        <v>18468.93</v>
      </c>
      <c r="F41" s="176">
        <f t="shared" si="3"/>
        <v>25092.010000000002</v>
      </c>
      <c r="G41" s="178"/>
      <c r="H41" s="176">
        <v>7229.03</v>
      </c>
      <c r="I41" s="176">
        <v>6623.08</v>
      </c>
    </row>
    <row r="42" spans="1:9" ht="18">
      <c r="A42" s="175" t="s">
        <v>186</v>
      </c>
      <c r="B42" s="176">
        <f t="shared" si="4"/>
        <v>0</v>
      </c>
      <c r="C42" s="176">
        <f t="shared" si="5"/>
        <v>21322.19</v>
      </c>
      <c r="D42" s="177" t="s">
        <v>219</v>
      </c>
      <c r="E42" s="176">
        <f t="shared" si="2"/>
        <v>0</v>
      </c>
      <c r="F42" s="176">
        <f t="shared" si="3"/>
        <v>-3601.21</v>
      </c>
      <c r="G42" s="178"/>
      <c r="H42" s="176">
        <v>21322.19</v>
      </c>
      <c r="I42" s="176">
        <v>-3601.21</v>
      </c>
    </row>
    <row r="43" spans="1:9" ht="18">
      <c r="A43" s="175" t="s">
        <v>188</v>
      </c>
      <c r="B43" s="176">
        <f t="shared" si="4"/>
        <v>441.75</v>
      </c>
      <c r="C43" s="176">
        <f t="shared" si="5"/>
        <v>3500.18</v>
      </c>
      <c r="D43" s="177" t="s">
        <v>189</v>
      </c>
      <c r="E43" s="176">
        <f t="shared" si="2"/>
        <v>0</v>
      </c>
      <c r="F43" s="176">
        <f t="shared" si="3"/>
        <v>2236</v>
      </c>
      <c r="G43" s="178"/>
      <c r="H43" s="176">
        <v>3058.43</v>
      </c>
      <c r="I43" s="176">
        <v>2236</v>
      </c>
    </row>
    <row r="44" spans="1:9" ht="18">
      <c r="A44" s="175" t="s">
        <v>190</v>
      </c>
      <c r="B44" s="176">
        <f t="shared" si="4"/>
        <v>967.88</v>
      </c>
      <c r="C44" s="176">
        <f t="shared" si="5"/>
        <v>22089.7</v>
      </c>
      <c r="D44" s="177" t="s">
        <v>191</v>
      </c>
      <c r="E44" s="176">
        <f t="shared" si="2"/>
        <v>4052.5499999999997</v>
      </c>
      <c r="F44" s="176">
        <f t="shared" si="3"/>
        <v>46863.950000000004</v>
      </c>
      <c r="G44" s="178"/>
      <c r="H44" s="176">
        <v>21121.82</v>
      </c>
      <c r="I44" s="176">
        <v>42811.4</v>
      </c>
    </row>
    <row r="45" spans="1:9" ht="18">
      <c r="A45" s="175" t="s">
        <v>192</v>
      </c>
      <c r="B45" s="176">
        <f t="shared" si="4"/>
        <v>306</v>
      </c>
      <c r="C45" s="176">
        <f t="shared" si="5"/>
        <v>9697.91</v>
      </c>
      <c r="D45" s="177" t="s">
        <v>193</v>
      </c>
      <c r="E45" s="176">
        <f t="shared" si="2"/>
        <v>11068.699999999999</v>
      </c>
      <c r="F45" s="176">
        <f t="shared" si="3"/>
        <v>194400.42</v>
      </c>
      <c r="G45" s="178"/>
      <c r="H45" s="176">
        <v>9391.91</v>
      </c>
      <c r="I45" s="176">
        <v>183331.72</v>
      </c>
    </row>
    <row r="46" spans="1:9" ht="18">
      <c r="A46" s="175" t="s">
        <v>194</v>
      </c>
      <c r="B46" s="176">
        <f t="shared" si="4"/>
        <v>0</v>
      </c>
      <c r="C46" s="176">
        <f t="shared" si="5"/>
        <v>3931.96</v>
      </c>
      <c r="D46" s="177" t="s">
        <v>195</v>
      </c>
      <c r="E46" s="176">
        <f t="shared" si="2"/>
        <v>-2088</v>
      </c>
      <c r="F46" s="176">
        <f t="shared" si="3"/>
        <v>-1026.07</v>
      </c>
      <c r="G46" s="178"/>
      <c r="H46" s="176">
        <v>3931.96</v>
      </c>
      <c r="I46" s="176">
        <v>1061.93</v>
      </c>
    </row>
    <row r="47" spans="1:9" ht="18">
      <c r="A47" s="175" t="s">
        <v>196</v>
      </c>
      <c r="B47" s="176">
        <f t="shared" si="4"/>
        <v>8508.34</v>
      </c>
      <c r="C47" s="176">
        <f t="shared" si="5"/>
        <v>36316.58</v>
      </c>
      <c r="D47" s="177" t="s">
        <v>197</v>
      </c>
      <c r="E47" s="176">
        <f t="shared" si="2"/>
        <v>2229.26</v>
      </c>
      <c r="F47" s="176">
        <f t="shared" si="3"/>
        <v>24949.260000000002</v>
      </c>
      <c r="G47" s="178"/>
      <c r="H47" s="176">
        <v>27808.24</v>
      </c>
      <c r="I47" s="176">
        <v>22720</v>
      </c>
    </row>
    <row r="48" spans="1:9" ht="18">
      <c r="A48" s="175" t="s">
        <v>198</v>
      </c>
      <c r="B48" s="176">
        <f t="shared" si="4"/>
        <v>0</v>
      </c>
      <c r="C48" s="176">
        <f t="shared" si="5"/>
        <v>-647.05</v>
      </c>
      <c r="D48" s="177" t="s">
        <v>199</v>
      </c>
      <c r="E48" s="176">
        <f t="shared" si="2"/>
        <v>50</v>
      </c>
      <c r="F48" s="176">
        <f t="shared" si="3"/>
        <v>17524.21</v>
      </c>
      <c r="G48" s="178"/>
      <c r="H48" s="176">
        <v>-647.05</v>
      </c>
      <c r="I48" s="176">
        <v>17474.21</v>
      </c>
    </row>
    <row r="49" spans="1:9" ht="18">
      <c r="A49" s="175" t="s">
        <v>200</v>
      </c>
      <c r="B49" s="176">
        <f t="shared" si="4"/>
        <v>4005.17</v>
      </c>
      <c r="C49" s="176">
        <f t="shared" si="5"/>
        <v>65130.78</v>
      </c>
      <c r="D49" s="177" t="s">
        <v>201</v>
      </c>
      <c r="E49" s="176">
        <f t="shared" si="2"/>
        <v>30980.32</v>
      </c>
      <c r="F49" s="176">
        <f t="shared" si="3"/>
        <v>959689.08</v>
      </c>
      <c r="G49" s="178"/>
      <c r="H49" s="176">
        <v>61125.61</v>
      </c>
      <c r="I49" s="176">
        <v>928708.76</v>
      </c>
    </row>
    <row r="50" spans="1:9" ht="18">
      <c r="A50" s="175" t="s">
        <v>202</v>
      </c>
      <c r="B50" s="176">
        <f t="shared" si="4"/>
        <v>506.31000000000006</v>
      </c>
      <c r="C50" s="176">
        <f t="shared" si="5"/>
        <v>30061.920000000002</v>
      </c>
      <c r="D50" s="177" t="s">
        <v>203</v>
      </c>
      <c r="E50" s="176">
        <f t="shared" si="2"/>
        <v>9517.64</v>
      </c>
      <c r="F50" s="176">
        <f t="shared" si="3"/>
        <v>228995.62</v>
      </c>
      <c r="G50" s="178"/>
      <c r="H50" s="176">
        <v>29555.61</v>
      </c>
      <c r="I50" s="176">
        <v>219477.98</v>
      </c>
    </row>
    <row r="51" spans="1:9" ht="18.75" thickBot="1">
      <c r="A51" s="175" t="s">
        <v>204</v>
      </c>
      <c r="B51" s="176">
        <f t="shared" si="4"/>
        <v>217222.7</v>
      </c>
      <c r="C51" s="176">
        <f t="shared" si="5"/>
        <v>1184773.94</v>
      </c>
      <c r="D51" s="177" t="s">
        <v>205</v>
      </c>
      <c r="E51" s="179">
        <f t="shared" si="2"/>
        <v>506764.61</v>
      </c>
      <c r="F51" s="180">
        <f t="shared" si="3"/>
        <v>1138785.3599999999</v>
      </c>
      <c r="G51" s="178"/>
      <c r="H51" s="176">
        <v>967551.24</v>
      </c>
      <c r="I51" s="180">
        <v>632020.75</v>
      </c>
    </row>
    <row r="52" spans="1:9" ht="18.75" thickTop="1">
      <c r="A52" s="175" t="s">
        <v>206</v>
      </c>
      <c r="B52" s="176">
        <f t="shared" si="4"/>
        <v>0</v>
      </c>
      <c r="C52" s="176">
        <f t="shared" si="5"/>
        <v>1863.47</v>
      </c>
      <c r="D52" s="177"/>
      <c r="E52" s="181"/>
      <c r="F52" s="182"/>
      <c r="G52" s="178"/>
      <c r="H52" s="176">
        <v>1863.47</v>
      </c>
      <c r="I52" s="182"/>
    </row>
    <row r="53" spans="1:9" ht="18">
      <c r="A53" s="183" t="s">
        <v>207</v>
      </c>
      <c r="B53" s="176">
        <f t="shared" si="4"/>
        <v>58.61</v>
      </c>
      <c r="C53" s="176">
        <f t="shared" si="5"/>
        <v>9636.43</v>
      </c>
      <c r="D53" s="184" t="s">
        <v>208</v>
      </c>
      <c r="E53" s="185">
        <f>SUM(B5:B53)+SUM(E5:E51)</f>
        <v>3077720.25</v>
      </c>
      <c r="F53" s="185">
        <f>SUM(C5:C53)+SUM(F5:F51)</f>
        <v>15176513.029999997</v>
      </c>
      <c r="G53" s="178"/>
      <c r="H53" s="176">
        <v>9577.82</v>
      </c>
      <c r="I53" s="185">
        <v>0</v>
      </c>
    </row>
    <row r="54" spans="1:6" ht="12.75">
      <c r="A54" s="178"/>
      <c r="B54" s="186"/>
      <c r="C54" s="187"/>
      <c r="F54" s="169" t="s">
        <v>106</v>
      </c>
    </row>
    <row r="55" ht="12.75">
      <c r="I55" s="169">
        <f>SUM(H1:H53)+SUM(I1:I51)</f>
        <v>12098792.780000001</v>
      </c>
    </row>
    <row r="57" ht="12.75">
      <c r="A57" s="169" t="s">
        <v>240</v>
      </c>
    </row>
    <row r="58" ht="12.75">
      <c r="A58" s="169" t="s">
        <v>210</v>
      </c>
    </row>
    <row r="59" ht="12.75">
      <c r="A59" s="169" t="s">
        <v>211</v>
      </c>
    </row>
    <row r="63" spans="1:10" ht="18">
      <c r="A63" s="188"/>
      <c r="B63" s="189">
        <v>10601</v>
      </c>
      <c r="C63" s="189">
        <v>10602</v>
      </c>
      <c r="D63" s="189">
        <v>10603</v>
      </c>
      <c r="E63" s="190" t="s">
        <v>220</v>
      </c>
      <c r="F63" s="188"/>
      <c r="G63" s="189">
        <v>10601</v>
      </c>
      <c r="H63" s="189">
        <v>10602</v>
      </c>
      <c r="I63" s="189">
        <v>10603</v>
      </c>
      <c r="J63" s="190" t="s">
        <v>220</v>
      </c>
    </row>
    <row r="64" spans="1:10" ht="18">
      <c r="A64" s="191" t="s">
        <v>112</v>
      </c>
      <c r="B64" s="192">
        <v>3126.7</v>
      </c>
      <c r="C64" s="192">
        <v>11438.99</v>
      </c>
      <c r="D64" s="192">
        <v>360.3</v>
      </c>
      <c r="E64" s="193">
        <f aca="true" t="shared" si="6" ref="E64:E95">SUM(B64:D64)</f>
        <v>14925.989999999998</v>
      </c>
      <c r="F64" s="194" t="s">
        <v>113</v>
      </c>
      <c r="G64" s="192">
        <v>570</v>
      </c>
      <c r="H64" s="192">
        <v>37</v>
      </c>
      <c r="I64" s="192">
        <v>0</v>
      </c>
      <c r="J64" s="193">
        <f aca="true" t="shared" si="7" ref="J64:J110">SUM(G64:I64)</f>
        <v>607</v>
      </c>
    </row>
    <row r="65" spans="1:10" ht="18">
      <c r="A65" s="191" t="s">
        <v>114</v>
      </c>
      <c r="B65" s="192">
        <v>0</v>
      </c>
      <c r="C65" s="192">
        <v>3317.19</v>
      </c>
      <c r="D65" s="192">
        <v>-68</v>
      </c>
      <c r="E65" s="193">
        <f t="shared" si="6"/>
        <v>3249.19</v>
      </c>
      <c r="F65" s="194" t="s">
        <v>115</v>
      </c>
      <c r="G65" s="192">
        <v>0</v>
      </c>
      <c r="H65" s="192">
        <v>18.86</v>
      </c>
      <c r="I65" s="192">
        <v>-19</v>
      </c>
      <c r="J65" s="193">
        <f t="shared" si="7"/>
        <v>-0.14000000000000057</v>
      </c>
    </row>
    <row r="66" spans="1:10" ht="18">
      <c r="A66" s="191" t="s">
        <v>116</v>
      </c>
      <c r="B66" s="192">
        <v>0</v>
      </c>
      <c r="C66" s="192">
        <v>58</v>
      </c>
      <c r="D66" s="192">
        <v>0</v>
      </c>
      <c r="E66" s="193">
        <f t="shared" si="6"/>
        <v>58</v>
      </c>
      <c r="F66" s="194" t="s">
        <v>117</v>
      </c>
      <c r="G66" s="192">
        <v>-2400</v>
      </c>
      <c r="H66" s="192">
        <v>525.52</v>
      </c>
      <c r="I66" s="192">
        <v>-642.27</v>
      </c>
      <c r="J66" s="193">
        <f t="shared" si="7"/>
        <v>-2516.75</v>
      </c>
    </row>
    <row r="67" spans="1:10" ht="18">
      <c r="A67" s="191" t="s">
        <v>118</v>
      </c>
      <c r="B67" s="192">
        <v>0</v>
      </c>
      <c r="C67" s="192">
        <v>0</v>
      </c>
      <c r="D67" s="192">
        <v>0</v>
      </c>
      <c r="E67" s="193">
        <f t="shared" si="6"/>
        <v>0</v>
      </c>
      <c r="F67" s="194" t="s">
        <v>119</v>
      </c>
      <c r="G67" s="192">
        <v>2820</v>
      </c>
      <c r="H67" s="192">
        <v>2441.7</v>
      </c>
      <c r="I67" s="192">
        <v>1202.91</v>
      </c>
      <c r="J67" s="193">
        <f t="shared" si="7"/>
        <v>6464.61</v>
      </c>
    </row>
    <row r="68" spans="1:10" ht="18">
      <c r="A68" s="191" t="s">
        <v>120</v>
      </c>
      <c r="B68" s="192">
        <v>23145.6</v>
      </c>
      <c r="C68" s="192">
        <v>2642.32</v>
      </c>
      <c r="D68" s="192">
        <v>1125.93</v>
      </c>
      <c r="E68" s="193">
        <f t="shared" si="6"/>
        <v>26913.85</v>
      </c>
      <c r="F68" s="194" t="s">
        <v>121</v>
      </c>
      <c r="G68" s="192">
        <v>10465</v>
      </c>
      <c r="H68" s="192">
        <v>3804.09</v>
      </c>
      <c r="I68" s="192">
        <v>175.81</v>
      </c>
      <c r="J68" s="193">
        <f t="shared" si="7"/>
        <v>14444.9</v>
      </c>
    </row>
    <row r="69" spans="1:10" ht="18">
      <c r="A69" s="191" t="s">
        <v>122</v>
      </c>
      <c r="B69" s="192">
        <v>84525</v>
      </c>
      <c r="C69" s="192">
        <v>6087.81</v>
      </c>
      <c r="D69" s="192">
        <v>613.36</v>
      </c>
      <c r="E69" s="193">
        <f t="shared" si="6"/>
        <v>91226.17</v>
      </c>
      <c r="F69" s="194" t="s">
        <v>123</v>
      </c>
      <c r="G69" s="192">
        <v>0</v>
      </c>
      <c r="H69" s="192">
        <v>0</v>
      </c>
      <c r="I69" s="192">
        <v>21.8</v>
      </c>
      <c r="J69" s="193">
        <f t="shared" si="7"/>
        <v>21.8</v>
      </c>
    </row>
    <row r="70" spans="1:10" ht="18">
      <c r="A70" s="191" t="s">
        <v>124</v>
      </c>
      <c r="B70" s="192">
        <v>-63</v>
      </c>
      <c r="C70" s="192">
        <v>12.58</v>
      </c>
      <c r="D70" s="192">
        <v>643.17</v>
      </c>
      <c r="E70" s="193">
        <f t="shared" si="6"/>
        <v>592.75</v>
      </c>
      <c r="F70" s="194" t="s">
        <v>125</v>
      </c>
      <c r="G70" s="192">
        <v>396</v>
      </c>
      <c r="H70" s="192">
        <v>524</v>
      </c>
      <c r="I70" s="192">
        <v>679.44</v>
      </c>
      <c r="J70" s="193">
        <f t="shared" si="7"/>
        <v>1599.44</v>
      </c>
    </row>
    <row r="71" spans="1:10" ht="18">
      <c r="A71" s="191" t="s">
        <v>126</v>
      </c>
      <c r="B71" s="192">
        <v>0</v>
      </c>
      <c r="C71" s="192">
        <v>0</v>
      </c>
      <c r="D71" s="192">
        <v>63.68</v>
      </c>
      <c r="E71" s="193">
        <f t="shared" si="6"/>
        <v>63.68</v>
      </c>
      <c r="F71" s="194" t="s">
        <v>127</v>
      </c>
      <c r="G71" s="192">
        <v>29606.68</v>
      </c>
      <c r="H71" s="192">
        <v>4117.06</v>
      </c>
      <c r="I71" s="192">
        <v>927.39</v>
      </c>
      <c r="J71" s="193">
        <f t="shared" si="7"/>
        <v>34651.13</v>
      </c>
    </row>
    <row r="72" spans="1:10" ht="18">
      <c r="A72" s="191" t="s">
        <v>128</v>
      </c>
      <c r="B72" s="192">
        <v>0</v>
      </c>
      <c r="C72" s="192">
        <v>-621.14</v>
      </c>
      <c r="D72" s="192">
        <v>200.9</v>
      </c>
      <c r="E72" s="193">
        <f t="shared" si="6"/>
        <v>-420.24</v>
      </c>
      <c r="F72" s="194" t="s">
        <v>129</v>
      </c>
      <c r="G72" s="192">
        <v>0</v>
      </c>
      <c r="H72" s="192">
        <v>0</v>
      </c>
      <c r="I72" s="192">
        <v>0</v>
      </c>
      <c r="J72" s="193">
        <f t="shared" si="7"/>
        <v>0</v>
      </c>
    </row>
    <row r="73" spans="1:10" ht="18">
      <c r="A73" s="191" t="s">
        <v>130</v>
      </c>
      <c r="B73" s="192">
        <v>0</v>
      </c>
      <c r="C73" s="192">
        <v>43</v>
      </c>
      <c r="D73" s="192">
        <v>337.51</v>
      </c>
      <c r="E73" s="193">
        <f t="shared" si="6"/>
        <v>380.51</v>
      </c>
      <c r="F73" s="194" t="s">
        <v>131</v>
      </c>
      <c r="G73" s="192">
        <v>0</v>
      </c>
      <c r="H73" s="192">
        <v>0</v>
      </c>
      <c r="I73" s="192">
        <v>0</v>
      </c>
      <c r="J73" s="193">
        <f t="shared" si="7"/>
        <v>0</v>
      </c>
    </row>
    <row r="74" spans="1:10" ht="18">
      <c r="A74" s="191" t="s">
        <v>132</v>
      </c>
      <c r="B74" s="192">
        <v>9642</v>
      </c>
      <c r="C74" s="192">
        <v>4752.21</v>
      </c>
      <c r="D74" s="192">
        <v>1706.36</v>
      </c>
      <c r="E74" s="193">
        <f t="shared" si="6"/>
        <v>16100.57</v>
      </c>
      <c r="F74" s="194" t="s">
        <v>133</v>
      </c>
      <c r="G74" s="192">
        <v>0</v>
      </c>
      <c r="H74" s="192">
        <v>861.65</v>
      </c>
      <c r="I74" s="192">
        <v>-300.48</v>
      </c>
      <c r="J74" s="193">
        <f t="shared" si="7"/>
        <v>561.17</v>
      </c>
    </row>
    <row r="75" spans="1:10" ht="18">
      <c r="A75" s="191" t="s">
        <v>134</v>
      </c>
      <c r="B75" s="192">
        <v>0</v>
      </c>
      <c r="C75" s="192">
        <v>59</v>
      </c>
      <c r="D75" s="192">
        <v>0</v>
      </c>
      <c r="E75" s="193">
        <f t="shared" si="6"/>
        <v>59</v>
      </c>
      <c r="F75" s="194" t="s">
        <v>135</v>
      </c>
      <c r="G75" s="192">
        <v>0</v>
      </c>
      <c r="H75" s="192">
        <v>0</v>
      </c>
      <c r="I75" s="192">
        <v>0</v>
      </c>
      <c r="J75" s="193">
        <f t="shared" si="7"/>
        <v>0</v>
      </c>
    </row>
    <row r="76" spans="1:10" ht="18">
      <c r="A76" s="191" t="s">
        <v>136</v>
      </c>
      <c r="B76" s="192">
        <v>2104</v>
      </c>
      <c r="C76" s="192">
        <v>0</v>
      </c>
      <c r="D76" s="192">
        <v>0</v>
      </c>
      <c r="E76" s="193">
        <f t="shared" si="6"/>
        <v>2104</v>
      </c>
      <c r="F76" s="194" t="s">
        <v>137</v>
      </c>
      <c r="G76" s="192">
        <v>0</v>
      </c>
      <c r="H76" s="192">
        <v>0</v>
      </c>
      <c r="I76" s="192">
        <v>0</v>
      </c>
      <c r="J76" s="193">
        <f t="shared" si="7"/>
        <v>0</v>
      </c>
    </row>
    <row r="77" spans="1:10" ht="18">
      <c r="A77" s="191" t="s">
        <v>138</v>
      </c>
      <c r="B77" s="192">
        <v>0</v>
      </c>
      <c r="C77" s="192">
        <v>0.5</v>
      </c>
      <c r="D77" s="192">
        <v>0.23</v>
      </c>
      <c r="E77" s="193">
        <f t="shared" si="6"/>
        <v>0.73</v>
      </c>
      <c r="F77" s="194" t="s">
        <v>139</v>
      </c>
      <c r="G77" s="192">
        <v>-22326</v>
      </c>
      <c r="H77" s="192">
        <v>83317.35</v>
      </c>
      <c r="I77" s="192">
        <v>349.82</v>
      </c>
      <c r="J77" s="193">
        <f t="shared" si="7"/>
        <v>61341.170000000006</v>
      </c>
    </row>
    <row r="78" spans="1:10" ht="18">
      <c r="A78" s="191" t="s">
        <v>140</v>
      </c>
      <c r="B78" s="192">
        <v>0</v>
      </c>
      <c r="C78" s="192">
        <v>155.89</v>
      </c>
      <c r="D78" s="192">
        <v>3.6</v>
      </c>
      <c r="E78" s="193">
        <f t="shared" si="6"/>
        <v>159.48999999999998</v>
      </c>
      <c r="F78" s="194" t="s">
        <v>141</v>
      </c>
      <c r="G78" s="192">
        <v>0</v>
      </c>
      <c r="H78" s="192">
        <v>0</v>
      </c>
      <c r="I78" s="192">
        <v>0</v>
      </c>
      <c r="J78" s="193">
        <f t="shared" si="7"/>
        <v>0</v>
      </c>
    </row>
    <row r="79" spans="1:10" ht="18">
      <c r="A79" s="191" t="s">
        <v>142</v>
      </c>
      <c r="B79" s="192">
        <v>2715</v>
      </c>
      <c r="C79" s="192">
        <v>23958.05</v>
      </c>
      <c r="D79" s="192">
        <v>1637.47</v>
      </c>
      <c r="E79" s="193">
        <f t="shared" si="6"/>
        <v>28310.52</v>
      </c>
      <c r="F79" s="194" t="s">
        <v>143</v>
      </c>
      <c r="G79" s="192">
        <v>0</v>
      </c>
      <c r="H79" s="192">
        <v>0</v>
      </c>
      <c r="I79" s="192">
        <v>0</v>
      </c>
      <c r="J79" s="193">
        <f t="shared" si="7"/>
        <v>0</v>
      </c>
    </row>
    <row r="80" spans="1:10" ht="18">
      <c r="A80" s="191" t="s">
        <v>144</v>
      </c>
      <c r="B80" s="192">
        <v>0</v>
      </c>
      <c r="C80" s="192">
        <v>0</v>
      </c>
      <c r="D80" s="192">
        <v>0</v>
      </c>
      <c r="E80" s="193">
        <f t="shared" si="6"/>
        <v>0</v>
      </c>
      <c r="F80" s="194" t="s">
        <v>145</v>
      </c>
      <c r="G80" s="192">
        <v>7000</v>
      </c>
      <c r="H80" s="192">
        <v>-657.56</v>
      </c>
      <c r="I80" s="192">
        <v>0.56</v>
      </c>
      <c r="J80" s="193">
        <f t="shared" si="7"/>
        <v>6343.000000000001</v>
      </c>
    </row>
    <row r="81" spans="1:10" ht="18">
      <c r="A81" s="191" t="s">
        <v>146</v>
      </c>
      <c r="B81" s="192">
        <v>-582</v>
      </c>
      <c r="C81" s="192">
        <v>2291.89</v>
      </c>
      <c r="D81" s="192">
        <v>-5.61</v>
      </c>
      <c r="E81" s="193">
        <f t="shared" si="6"/>
        <v>1704.28</v>
      </c>
      <c r="F81" s="194" t="s">
        <v>147</v>
      </c>
      <c r="G81" s="192">
        <v>0</v>
      </c>
      <c r="H81" s="192">
        <v>0</v>
      </c>
      <c r="I81" s="192">
        <v>0</v>
      </c>
      <c r="J81" s="193">
        <f t="shared" si="7"/>
        <v>0</v>
      </c>
    </row>
    <row r="82" spans="1:10" ht="18">
      <c r="A82" s="191" t="s">
        <v>218</v>
      </c>
      <c r="B82" s="192">
        <v>66273.98</v>
      </c>
      <c r="C82" s="192">
        <v>520428.47</v>
      </c>
      <c r="D82" s="192">
        <v>9510.49</v>
      </c>
      <c r="E82" s="193">
        <f t="shared" si="6"/>
        <v>596212.94</v>
      </c>
      <c r="F82" s="194" t="s">
        <v>149</v>
      </c>
      <c r="G82" s="192">
        <v>0</v>
      </c>
      <c r="H82" s="192">
        <v>0</v>
      </c>
      <c r="I82" s="192">
        <v>0</v>
      </c>
      <c r="J82" s="193">
        <f t="shared" si="7"/>
        <v>0</v>
      </c>
    </row>
    <row r="83" spans="1:10" ht="18">
      <c r="A83" s="191" t="s">
        <v>150</v>
      </c>
      <c r="B83" s="192">
        <v>125</v>
      </c>
      <c r="C83" s="192">
        <v>2549</v>
      </c>
      <c r="D83" s="192">
        <v>1099.03</v>
      </c>
      <c r="E83" s="193">
        <f t="shared" si="6"/>
        <v>3773.0299999999997</v>
      </c>
      <c r="F83" s="194" t="s">
        <v>151</v>
      </c>
      <c r="G83" s="192">
        <v>0</v>
      </c>
      <c r="H83" s="192">
        <v>0</v>
      </c>
      <c r="I83" s="192">
        <v>0</v>
      </c>
      <c r="J83" s="193">
        <f t="shared" si="7"/>
        <v>0</v>
      </c>
    </row>
    <row r="84" spans="1:10" ht="18">
      <c r="A84" s="191" t="s">
        <v>152</v>
      </c>
      <c r="B84" s="192">
        <v>5025</v>
      </c>
      <c r="C84" s="192">
        <v>438</v>
      </c>
      <c r="D84" s="192">
        <v>144.85</v>
      </c>
      <c r="E84" s="193">
        <f t="shared" si="6"/>
        <v>5607.85</v>
      </c>
      <c r="F84" s="194" t="s">
        <v>153</v>
      </c>
      <c r="G84" s="192">
        <v>0</v>
      </c>
      <c r="H84" s="192">
        <v>0</v>
      </c>
      <c r="I84" s="192">
        <v>0</v>
      </c>
      <c r="J84" s="193">
        <f t="shared" si="7"/>
        <v>0</v>
      </c>
    </row>
    <row r="85" spans="1:10" ht="18">
      <c r="A85" s="191" t="s">
        <v>154</v>
      </c>
      <c r="B85" s="192">
        <v>12622</v>
      </c>
      <c r="C85" s="192">
        <v>324</v>
      </c>
      <c r="D85" s="192">
        <v>15.51</v>
      </c>
      <c r="E85" s="193">
        <f t="shared" si="6"/>
        <v>12961.51</v>
      </c>
      <c r="F85" s="194" t="s">
        <v>155</v>
      </c>
      <c r="G85" s="192">
        <v>10400</v>
      </c>
      <c r="H85" s="192">
        <v>2643.79</v>
      </c>
      <c r="I85" s="192">
        <v>614.77</v>
      </c>
      <c r="J85" s="193">
        <f t="shared" si="7"/>
        <v>13658.560000000001</v>
      </c>
    </row>
    <row r="86" spans="1:10" ht="18">
      <c r="A86" s="191" t="s">
        <v>156</v>
      </c>
      <c r="B86" s="192">
        <v>0</v>
      </c>
      <c r="C86" s="192">
        <v>26936</v>
      </c>
      <c r="D86" s="192">
        <v>573.4</v>
      </c>
      <c r="E86" s="193">
        <f t="shared" si="6"/>
        <v>27509.4</v>
      </c>
      <c r="F86" s="194" t="s">
        <v>157</v>
      </c>
      <c r="G86" s="192">
        <v>0</v>
      </c>
      <c r="H86" s="192">
        <v>248</v>
      </c>
      <c r="I86" s="192">
        <v>0</v>
      </c>
      <c r="J86" s="193">
        <f t="shared" si="7"/>
        <v>248</v>
      </c>
    </row>
    <row r="87" spans="1:10" ht="18">
      <c r="A87" s="191" t="s">
        <v>158</v>
      </c>
      <c r="B87" s="192">
        <v>-2150</v>
      </c>
      <c r="C87" s="192">
        <v>2131.7</v>
      </c>
      <c r="D87" s="192">
        <v>89.31</v>
      </c>
      <c r="E87" s="193">
        <f t="shared" si="6"/>
        <v>71.00999999999982</v>
      </c>
      <c r="F87" s="194" t="s">
        <v>159</v>
      </c>
      <c r="G87" s="192">
        <v>22000</v>
      </c>
      <c r="H87" s="192">
        <v>843</v>
      </c>
      <c r="I87" s="192">
        <v>443.99</v>
      </c>
      <c r="J87" s="193">
        <f t="shared" si="7"/>
        <v>23286.99</v>
      </c>
    </row>
    <row r="88" spans="1:10" ht="18">
      <c r="A88" s="191" t="s">
        <v>160</v>
      </c>
      <c r="B88" s="192">
        <v>0</v>
      </c>
      <c r="C88" s="192">
        <v>0</v>
      </c>
      <c r="D88" s="192">
        <v>0</v>
      </c>
      <c r="E88" s="193">
        <f t="shared" si="6"/>
        <v>0</v>
      </c>
      <c r="F88" s="194" t="s">
        <v>161</v>
      </c>
      <c r="G88" s="192">
        <v>0</v>
      </c>
      <c r="H88" s="192">
        <v>-1538.32</v>
      </c>
      <c r="I88" s="192">
        <v>144.11</v>
      </c>
      <c r="J88" s="193">
        <f t="shared" si="7"/>
        <v>-1394.21</v>
      </c>
    </row>
    <row r="89" spans="1:10" ht="18">
      <c r="A89" s="191" t="s">
        <v>162</v>
      </c>
      <c r="B89" s="192">
        <v>-453.3</v>
      </c>
      <c r="C89" s="192">
        <v>2883.03</v>
      </c>
      <c r="D89" s="192">
        <v>379.94</v>
      </c>
      <c r="E89" s="193">
        <f t="shared" si="6"/>
        <v>2809.67</v>
      </c>
      <c r="F89" s="194" t="s">
        <v>163</v>
      </c>
      <c r="G89" s="192">
        <v>1096.45</v>
      </c>
      <c r="H89" s="192">
        <v>14157</v>
      </c>
      <c r="I89" s="192">
        <v>1277.78</v>
      </c>
      <c r="J89" s="193">
        <f t="shared" si="7"/>
        <v>16531.23</v>
      </c>
    </row>
    <row r="90" spans="1:10" ht="18">
      <c r="A90" s="191" t="s">
        <v>164</v>
      </c>
      <c r="B90" s="192">
        <v>-1784</v>
      </c>
      <c r="C90" s="192">
        <v>3300.31</v>
      </c>
      <c r="D90" s="192">
        <v>53.82</v>
      </c>
      <c r="E90" s="193">
        <f t="shared" si="6"/>
        <v>1570.1299999999999</v>
      </c>
      <c r="F90" s="194" t="s">
        <v>165</v>
      </c>
      <c r="G90" s="192">
        <v>0</v>
      </c>
      <c r="H90" s="192">
        <v>0</v>
      </c>
      <c r="I90" s="192">
        <v>0</v>
      </c>
      <c r="J90" s="193">
        <f t="shared" si="7"/>
        <v>0</v>
      </c>
    </row>
    <row r="91" spans="1:10" ht="18">
      <c r="A91" s="191" t="s">
        <v>166</v>
      </c>
      <c r="B91" s="192">
        <v>-324</v>
      </c>
      <c r="C91" s="192">
        <v>546.6</v>
      </c>
      <c r="D91" s="192">
        <v>33.56</v>
      </c>
      <c r="E91" s="193">
        <f t="shared" si="6"/>
        <v>256.16</v>
      </c>
      <c r="F91" s="194" t="s">
        <v>167</v>
      </c>
      <c r="G91" s="192">
        <v>8400</v>
      </c>
      <c r="H91" s="192">
        <v>0</v>
      </c>
      <c r="I91" s="192">
        <v>0</v>
      </c>
      <c r="J91" s="193">
        <f t="shared" si="7"/>
        <v>8400</v>
      </c>
    </row>
    <row r="92" spans="1:10" ht="18">
      <c r="A92" s="191" t="s">
        <v>168</v>
      </c>
      <c r="B92" s="192">
        <v>0</v>
      </c>
      <c r="C92" s="192">
        <v>0.97</v>
      </c>
      <c r="D92" s="192">
        <v>15.31</v>
      </c>
      <c r="E92" s="193">
        <f t="shared" si="6"/>
        <v>16.28</v>
      </c>
      <c r="F92" s="194" t="s">
        <v>169</v>
      </c>
      <c r="G92" s="192">
        <v>-12462</v>
      </c>
      <c r="H92" s="192">
        <v>21300.87</v>
      </c>
      <c r="I92" s="192">
        <v>-714.14</v>
      </c>
      <c r="J92" s="193">
        <f t="shared" si="7"/>
        <v>8124.729999999999</v>
      </c>
    </row>
    <row r="93" spans="1:10" ht="18">
      <c r="A93" s="191" t="s">
        <v>170</v>
      </c>
      <c r="B93" s="192">
        <v>1000</v>
      </c>
      <c r="C93" s="192">
        <v>8138.15</v>
      </c>
      <c r="D93" s="192">
        <v>952.53</v>
      </c>
      <c r="E93" s="193">
        <f t="shared" si="6"/>
        <v>10090.68</v>
      </c>
      <c r="F93" s="194" t="s">
        <v>171</v>
      </c>
      <c r="G93" s="192">
        <v>507421.12</v>
      </c>
      <c r="H93" s="192">
        <v>316747</v>
      </c>
      <c r="I93" s="192">
        <v>11409.66</v>
      </c>
      <c r="J93" s="193">
        <f t="shared" si="7"/>
        <v>835577.78</v>
      </c>
    </row>
    <row r="94" spans="1:10" ht="18">
      <c r="A94" s="191" t="s">
        <v>172</v>
      </c>
      <c r="B94" s="192">
        <v>0</v>
      </c>
      <c r="C94" s="192">
        <v>0</v>
      </c>
      <c r="D94" s="192">
        <v>97.15</v>
      </c>
      <c r="E94" s="193">
        <f t="shared" si="6"/>
        <v>97.15</v>
      </c>
      <c r="F94" s="194" t="s">
        <v>173</v>
      </c>
      <c r="G94" s="192">
        <v>2621</v>
      </c>
      <c r="H94" s="192">
        <v>0</v>
      </c>
      <c r="I94" s="192">
        <v>0</v>
      </c>
      <c r="J94" s="193">
        <f t="shared" si="7"/>
        <v>2621</v>
      </c>
    </row>
    <row r="95" spans="1:10" ht="18">
      <c r="A95" s="191" t="s">
        <v>174</v>
      </c>
      <c r="B95" s="192">
        <v>-3730</v>
      </c>
      <c r="C95" s="192">
        <v>3970.69</v>
      </c>
      <c r="D95" s="192">
        <v>-16.42</v>
      </c>
      <c r="E95" s="193">
        <f t="shared" si="6"/>
        <v>224.27000000000004</v>
      </c>
      <c r="F95" s="194" t="s">
        <v>175</v>
      </c>
      <c r="G95" s="192">
        <v>0</v>
      </c>
      <c r="H95" s="192">
        <v>38</v>
      </c>
      <c r="I95" s="192">
        <v>17.04</v>
      </c>
      <c r="J95" s="193">
        <f t="shared" si="7"/>
        <v>55.04</v>
      </c>
    </row>
    <row r="96" spans="1:10" ht="18">
      <c r="A96" s="191" t="s">
        <v>176</v>
      </c>
      <c r="B96" s="192">
        <v>110275.81</v>
      </c>
      <c r="C96" s="192">
        <v>233439.73</v>
      </c>
      <c r="D96" s="192">
        <v>3669.58</v>
      </c>
      <c r="E96" s="193">
        <f aca="true" t="shared" si="8" ref="E96:E112">SUM(B96:D96)</f>
        <v>347385.12000000005</v>
      </c>
      <c r="F96" s="194" t="s">
        <v>177</v>
      </c>
      <c r="G96" s="192">
        <v>-2069.63</v>
      </c>
      <c r="H96" s="192">
        <v>3828.21</v>
      </c>
      <c r="I96" s="192">
        <v>522.74</v>
      </c>
      <c r="J96" s="193">
        <f t="shared" si="7"/>
        <v>2281.3199999999997</v>
      </c>
    </row>
    <row r="97" spans="1:10" ht="18">
      <c r="A97" s="191" t="s">
        <v>178</v>
      </c>
      <c r="B97" s="192">
        <v>0</v>
      </c>
      <c r="C97" s="192">
        <v>319.56</v>
      </c>
      <c r="D97" s="192">
        <v>301.44</v>
      </c>
      <c r="E97" s="193">
        <f t="shared" si="8"/>
        <v>621</v>
      </c>
      <c r="F97" s="194" t="s">
        <v>179</v>
      </c>
      <c r="G97" s="192">
        <v>5949</v>
      </c>
      <c r="H97" s="192">
        <v>13502.72</v>
      </c>
      <c r="I97" s="192">
        <v>3570.31</v>
      </c>
      <c r="J97" s="193">
        <f t="shared" si="7"/>
        <v>23022.030000000002</v>
      </c>
    </row>
    <row r="98" spans="1:10" ht="18">
      <c r="A98" s="191" t="s">
        <v>180</v>
      </c>
      <c r="B98" s="192">
        <v>4500</v>
      </c>
      <c r="C98" s="192">
        <v>124.39</v>
      </c>
      <c r="D98" s="192">
        <v>43.67</v>
      </c>
      <c r="E98" s="193">
        <f t="shared" si="8"/>
        <v>4668.06</v>
      </c>
      <c r="F98" s="194" t="s">
        <v>181</v>
      </c>
      <c r="G98" s="192">
        <v>-369</v>
      </c>
      <c r="H98" s="192">
        <v>457</v>
      </c>
      <c r="I98" s="192">
        <v>155.27</v>
      </c>
      <c r="J98" s="193">
        <f t="shared" si="7"/>
        <v>243.27</v>
      </c>
    </row>
    <row r="99" spans="1:10" ht="18">
      <c r="A99" s="191" t="s">
        <v>182</v>
      </c>
      <c r="B99" s="192">
        <v>0</v>
      </c>
      <c r="C99" s="192">
        <v>5824</v>
      </c>
      <c r="D99" s="192">
        <v>2182.96</v>
      </c>
      <c r="E99" s="193">
        <f t="shared" si="8"/>
        <v>8006.96</v>
      </c>
      <c r="F99" s="194" t="s">
        <v>183</v>
      </c>
      <c r="G99" s="192">
        <v>-1600</v>
      </c>
      <c r="H99" s="192">
        <v>1464</v>
      </c>
      <c r="I99" s="192">
        <v>15</v>
      </c>
      <c r="J99" s="193">
        <f t="shared" si="7"/>
        <v>-121</v>
      </c>
    </row>
    <row r="100" spans="1:10" ht="18">
      <c r="A100" s="191" t="s">
        <v>184</v>
      </c>
      <c r="B100" s="192">
        <v>930</v>
      </c>
      <c r="C100" s="192">
        <v>311</v>
      </c>
      <c r="D100" s="192">
        <v>56.7</v>
      </c>
      <c r="E100" s="193">
        <f t="shared" si="8"/>
        <v>1297.7</v>
      </c>
      <c r="F100" s="194" t="s">
        <v>185</v>
      </c>
      <c r="G100" s="192">
        <v>16650</v>
      </c>
      <c r="H100" s="192">
        <v>1127.82</v>
      </c>
      <c r="I100" s="192">
        <v>691.11</v>
      </c>
      <c r="J100" s="193">
        <f t="shared" si="7"/>
        <v>18468.93</v>
      </c>
    </row>
    <row r="101" spans="1:10" ht="18">
      <c r="A101" s="191" t="s">
        <v>186</v>
      </c>
      <c r="B101" s="192">
        <v>0</v>
      </c>
      <c r="C101" s="192">
        <v>0</v>
      </c>
      <c r="D101" s="192">
        <v>0</v>
      </c>
      <c r="E101" s="193">
        <f t="shared" si="8"/>
        <v>0</v>
      </c>
      <c r="F101" s="194" t="s">
        <v>219</v>
      </c>
      <c r="G101" s="192">
        <v>0</v>
      </c>
      <c r="H101" s="192">
        <v>0</v>
      </c>
      <c r="I101" s="192">
        <v>0</v>
      </c>
      <c r="J101" s="193">
        <f t="shared" si="7"/>
        <v>0</v>
      </c>
    </row>
    <row r="102" spans="1:10" ht="18">
      <c r="A102" s="191" t="s">
        <v>188</v>
      </c>
      <c r="B102" s="192">
        <v>0</v>
      </c>
      <c r="C102" s="192">
        <v>0</v>
      </c>
      <c r="D102" s="192">
        <v>441.75</v>
      </c>
      <c r="E102" s="193">
        <f t="shared" si="8"/>
        <v>441.75</v>
      </c>
      <c r="F102" s="194" t="s">
        <v>189</v>
      </c>
      <c r="G102" s="192">
        <v>0</v>
      </c>
      <c r="H102" s="192">
        <v>0</v>
      </c>
      <c r="I102" s="192">
        <v>0</v>
      </c>
      <c r="J102" s="193">
        <f t="shared" si="7"/>
        <v>0</v>
      </c>
    </row>
    <row r="103" spans="1:10" ht="18">
      <c r="A103" s="191" t="s">
        <v>190</v>
      </c>
      <c r="B103" s="192">
        <v>-1516</v>
      </c>
      <c r="C103" s="192">
        <v>2250</v>
      </c>
      <c r="D103" s="192">
        <v>233.88</v>
      </c>
      <c r="E103" s="193">
        <f t="shared" si="8"/>
        <v>967.88</v>
      </c>
      <c r="F103" s="194" t="s">
        <v>191</v>
      </c>
      <c r="G103" s="192">
        <v>2859</v>
      </c>
      <c r="H103" s="192">
        <v>597.87</v>
      </c>
      <c r="I103" s="192">
        <v>595.68</v>
      </c>
      <c r="J103" s="193">
        <f t="shared" si="7"/>
        <v>4052.5499999999997</v>
      </c>
    </row>
    <row r="104" spans="1:10" ht="18">
      <c r="A104" s="191" t="s">
        <v>192</v>
      </c>
      <c r="B104" s="192">
        <v>0</v>
      </c>
      <c r="C104" s="192">
        <v>306</v>
      </c>
      <c r="D104" s="192">
        <v>0</v>
      </c>
      <c r="E104" s="193">
        <f t="shared" si="8"/>
        <v>306</v>
      </c>
      <c r="F104" s="194" t="s">
        <v>193</v>
      </c>
      <c r="G104" s="192">
        <v>6904.75</v>
      </c>
      <c r="H104" s="192">
        <v>4155.37</v>
      </c>
      <c r="I104" s="192">
        <v>8.58</v>
      </c>
      <c r="J104" s="193">
        <f t="shared" si="7"/>
        <v>11068.699999999999</v>
      </c>
    </row>
    <row r="105" spans="1:10" ht="18">
      <c r="A105" s="191" t="s">
        <v>194</v>
      </c>
      <c r="B105" s="192">
        <v>0</v>
      </c>
      <c r="C105" s="192">
        <v>0</v>
      </c>
      <c r="D105" s="192">
        <v>0</v>
      </c>
      <c r="E105" s="193">
        <f t="shared" si="8"/>
        <v>0</v>
      </c>
      <c r="F105" s="194" t="s">
        <v>195</v>
      </c>
      <c r="G105" s="192">
        <v>-2822</v>
      </c>
      <c r="H105" s="192">
        <v>734</v>
      </c>
      <c r="I105" s="192">
        <v>0</v>
      </c>
      <c r="J105" s="193">
        <f t="shared" si="7"/>
        <v>-2088</v>
      </c>
    </row>
    <row r="106" spans="1:10" ht="18">
      <c r="A106" s="191" t="s">
        <v>196</v>
      </c>
      <c r="B106" s="192">
        <v>2853.06</v>
      </c>
      <c r="C106" s="192">
        <v>4254</v>
      </c>
      <c r="D106" s="192">
        <v>1401.28</v>
      </c>
      <c r="E106" s="193">
        <f t="shared" si="8"/>
        <v>8508.34</v>
      </c>
      <c r="F106" s="194" t="s">
        <v>197</v>
      </c>
      <c r="G106" s="192">
        <v>0</v>
      </c>
      <c r="H106" s="192">
        <v>1488</v>
      </c>
      <c r="I106" s="192">
        <v>741.26</v>
      </c>
      <c r="J106" s="193">
        <f t="shared" si="7"/>
        <v>2229.26</v>
      </c>
    </row>
    <row r="107" spans="1:10" ht="18">
      <c r="A107" s="191" t="s">
        <v>198</v>
      </c>
      <c r="B107" s="192">
        <v>0</v>
      </c>
      <c r="C107" s="192">
        <v>0</v>
      </c>
      <c r="D107" s="192">
        <v>0</v>
      </c>
      <c r="E107" s="193">
        <f t="shared" si="8"/>
        <v>0</v>
      </c>
      <c r="F107" s="194" t="s">
        <v>199</v>
      </c>
      <c r="G107" s="192">
        <v>0</v>
      </c>
      <c r="H107" s="192">
        <v>50</v>
      </c>
      <c r="I107" s="192">
        <v>0</v>
      </c>
      <c r="J107" s="193">
        <f t="shared" si="7"/>
        <v>50</v>
      </c>
    </row>
    <row r="108" spans="1:10" ht="18">
      <c r="A108" s="191" t="s">
        <v>200</v>
      </c>
      <c r="B108" s="192">
        <v>-93</v>
      </c>
      <c r="C108" s="192">
        <v>4097</v>
      </c>
      <c r="D108" s="192">
        <v>1.17</v>
      </c>
      <c r="E108" s="193">
        <f t="shared" si="8"/>
        <v>4005.17</v>
      </c>
      <c r="F108" s="194" t="s">
        <v>201</v>
      </c>
      <c r="G108" s="192">
        <v>1213.44</v>
      </c>
      <c r="H108" s="192">
        <v>25901.34</v>
      </c>
      <c r="I108" s="192">
        <v>3865.54</v>
      </c>
      <c r="J108" s="193">
        <f t="shared" si="7"/>
        <v>30980.32</v>
      </c>
    </row>
    <row r="109" spans="1:10" ht="18">
      <c r="A109" s="191" t="s">
        <v>202</v>
      </c>
      <c r="B109" s="192">
        <v>240</v>
      </c>
      <c r="C109" s="192">
        <v>477.21</v>
      </c>
      <c r="D109" s="192">
        <v>-210.9</v>
      </c>
      <c r="E109" s="193">
        <f t="shared" si="8"/>
        <v>506.31000000000006</v>
      </c>
      <c r="F109" s="194" t="s">
        <v>203</v>
      </c>
      <c r="G109" s="192">
        <v>948.41</v>
      </c>
      <c r="H109" s="192">
        <v>7346.23</v>
      </c>
      <c r="I109" s="192">
        <v>1223</v>
      </c>
      <c r="J109" s="193">
        <f t="shared" si="7"/>
        <v>9517.64</v>
      </c>
    </row>
    <row r="110" spans="1:10" ht="18">
      <c r="A110" s="191" t="s">
        <v>204</v>
      </c>
      <c r="B110" s="192">
        <v>212833.78</v>
      </c>
      <c r="C110" s="192">
        <v>-1989.5</v>
      </c>
      <c r="D110" s="192">
        <v>6378.42</v>
      </c>
      <c r="E110" s="193">
        <f t="shared" si="8"/>
        <v>217222.7</v>
      </c>
      <c r="F110" s="194" t="s">
        <v>205</v>
      </c>
      <c r="G110" s="192">
        <v>462366.69</v>
      </c>
      <c r="H110" s="192">
        <v>37435.99</v>
      </c>
      <c r="I110" s="192">
        <v>6961.93</v>
      </c>
      <c r="J110" s="193">
        <f t="shared" si="7"/>
        <v>506764.61</v>
      </c>
    </row>
    <row r="111" spans="1:10" ht="18">
      <c r="A111" s="191" t="s">
        <v>206</v>
      </c>
      <c r="B111" s="192">
        <v>0</v>
      </c>
      <c r="C111" s="192">
        <v>0</v>
      </c>
      <c r="D111" s="192">
        <v>0</v>
      </c>
      <c r="E111" s="193">
        <f t="shared" si="8"/>
        <v>0</v>
      </c>
      <c r="F111" s="191"/>
      <c r="G111" s="193"/>
      <c r="H111" s="193"/>
      <c r="I111" s="193"/>
      <c r="J111" s="195" t="s">
        <v>106</v>
      </c>
    </row>
    <row r="112" spans="1:10" ht="18">
      <c r="A112" s="191" t="s">
        <v>207</v>
      </c>
      <c r="B112" s="192">
        <v>0</v>
      </c>
      <c r="C112" s="192">
        <v>42</v>
      </c>
      <c r="D112" s="192">
        <v>16.61</v>
      </c>
      <c r="E112" s="193">
        <f t="shared" si="8"/>
        <v>58.61</v>
      </c>
      <c r="F112" s="196" t="s">
        <v>208</v>
      </c>
      <c r="G112" s="193">
        <f>SUM(B64:B112)+SUM(G64:G110)</f>
        <v>1586880.54</v>
      </c>
      <c r="H112" s="193">
        <f>SUM(C64:C112)+SUM(H64:H110)</f>
        <v>1422816.1600000001</v>
      </c>
      <c r="I112" s="193">
        <f>SUM(D64:D112)+SUM(I64:I110)</f>
        <v>68023.54999999999</v>
      </c>
      <c r="J112" s="193">
        <f>SUM(E64:E112)+SUM(J64:J110)</f>
        <v>3077720.25</v>
      </c>
    </row>
    <row r="113" spans="1:10" ht="18">
      <c r="A113" s="178"/>
      <c r="B113" s="178"/>
      <c r="C113" s="178"/>
      <c r="D113" s="178"/>
      <c r="E113" s="178"/>
      <c r="F113" s="178"/>
      <c r="G113" s="178"/>
      <c r="H113" s="178"/>
      <c r="I113" s="178"/>
      <c r="J113" s="197"/>
    </row>
  </sheetData>
  <printOptions/>
  <pageMargins left="0.75" right="0.27" top="0.5" bottom="0.25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10546875" style="140" bestFit="1" customWidth="1"/>
    <col min="2" max="2" width="16.88671875" style="140" bestFit="1" customWidth="1"/>
    <col min="3" max="3" width="15.6640625" style="140" customWidth="1"/>
    <col min="4" max="4" width="19.88671875" style="140" bestFit="1" customWidth="1"/>
    <col min="5" max="5" width="14.5546875" style="140" bestFit="1" customWidth="1"/>
    <col min="6" max="6" width="15.77734375" style="140" bestFit="1" customWidth="1"/>
    <col min="7" max="16384" width="12.21484375" style="140" customWidth="1"/>
  </cols>
  <sheetData>
    <row r="1" spans="1:9" ht="18">
      <c r="A1" s="138"/>
      <c r="B1" s="138"/>
      <c r="C1" s="138" t="s">
        <v>0</v>
      </c>
      <c r="D1" s="138"/>
      <c r="E1" s="138"/>
      <c r="F1" s="138"/>
      <c r="G1" s="139"/>
      <c r="H1" s="139"/>
      <c r="I1" s="139"/>
    </row>
    <row r="2" spans="1:9" ht="18">
      <c r="A2" s="138"/>
      <c r="B2" s="138"/>
      <c r="C2" s="138" t="s">
        <v>102</v>
      </c>
      <c r="D2" s="138"/>
      <c r="E2" s="138"/>
      <c r="F2" s="138"/>
      <c r="G2" s="139"/>
      <c r="H2" s="139"/>
      <c r="I2" s="139"/>
    </row>
    <row r="3" spans="1:9" ht="18">
      <c r="A3" s="138" t="s">
        <v>228</v>
      </c>
      <c r="B3" s="138" t="s">
        <v>229</v>
      </c>
      <c r="C3" s="138" t="s">
        <v>230</v>
      </c>
      <c r="D3" s="138" t="s">
        <v>106</v>
      </c>
      <c r="E3" s="138"/>
      <c r="F3" s="141" t="s">
        <v>231</v>
      </c>
      <c r="G3" s="139"/>
      <c r="H3" s="139"/>
      <c r="I3" s="139"/>
    </row>
    <row r="4" spans="1:9" ht="18">
      <c r="A4" s="142" t="s">
        <v>108</v>
      </c>
      <c r="B4" s="143" t="s">
        <v>216</v>
      </c>
      <c r="C4" s="144" t="s">
        <v>223</v>
      </c>
      <c r="D4" s="142" t="s">
        <v>108</v>
      </c>
      <c r="E4" s="143" t="s">
        <v>216</v>
      </c>
      <c r="F4" s="144" t="s">
        <v>223</v>
      </c>
      <c r="G4" s="139"/>
      <c r="H4" s="145" t="s">
        <v>111</v>
      </c>
      <c r="I4" s="145" t="s">
        <v>111</v>
      </c>
    </row>
    <row r="5" spans="1:12" ht="18">
      <c r="A5" s="146" t="s">
        <v>112</v>
      </c>
      <c r="B5" s="147">
        <f aca="true" t="shared" si="0" ref="B5:B36">I69</f>
        <v>713770.2999999999</v>
      </c>
      <c r="C5" s="148">
        <f aca="true" t="shared" si="1" ref="C5:C36">H5+B5</f>
        <v>1458281.1199999999</v>
      </c>
      <c r="D5" s="149" t="s">
        <v>113</v>
      </c>
      <c r="E5" s="147">
        <f aca="true" t="shared" si="2" ref="E5:E51">R69</f>
        <v>0</v>
      </c>
      <c r="F5" s="148">
        <f aca="true" t="shared" si="3" ref="F5:F51">I5+E5</f>
        <v>91213</v>
      </c>
      <c r="G5" s="139"/>
      <c r="H5" s="148">
        <v>744510.82</v>
      </c>
      <c r="I5" s="148">
        <v>91213</v>
      </c>
      <c r="K5" s="150" t="s">
        <v>106</v>
      </c>
      <c r="L5" s="150" t="s">
        <v>106</v>
      </c>
    </row>
    <row r="6" spans="1:12" ht="18">
      <c r="A6" s="146" t="s">
        <v>114</v>
      </c>
      <c r="B6" s="147">
        <f t="shared" si="0"/>
        <v>0</v>
      </c>
      <c r="C6" s="148">
        <f t="shared" si="1"/>
        <v>53209.56</v>
      </c>
      <c r="D6" s="149" t="s">
        <v>115</v>
      </c>
      <c r="E6" s="147">
        <f t="shared" si="2"/>
        <v>0</v>
      </c>
      <c r="F6" s="148">
        <f t="shared" si="3"/>
        <v>0</v>
      </c>
      <c r="G6" s="139"/>
      <c r="H6" s="148">
        <v>53209.56</v>
      </c>
      <c r="I6" s="148">
        <v>0</v>
      </c>
      <c r="K6" s="150" t="s">
        <v>106</v>
      </c>
      <c r="L6" s="150" t="s">
        <v>106</v>
      </c>
    </row>
    <row r="7" spans="1:12" ht="18">
      <c r="A7" s="146" t="s">
        <v>116</v>
      </c>
      <c r="B7" s="147">
        <f t="shared" si="0"/>
        <v>-300.92</v>
      </c>
      <c r="C7" s="148">
        <f t="shared" si="1"/>
        <v>53799.08</v>
      </c>
      <c r="D7" s="149" t="s">
        <v>117</v>
      </c>
      <c r="E7" s="147">
        <f t="shared" si="2"/>
        <v>0</v>
      </c>
      <c r="F7" s="148">
        <f t="shared" si="3"/>
        <v>-1470.02</v>
      </c>
      <c r="G7" s="139"/>
      <c r="H7" s="148">
        <v>54100</v>
      </c>
      <c r="I7" s="148">
        <v>-1470.02</v>
      </c>
      <c r="K7" s="150" t="s">
        <v>106</v>
      </c>
      <c r="L7" s="150" t="s">
        <v>106</v>
      </c>
    </row>
    <row r="8" spans="1:12" ht="18">
      <c r="A8" s="146" t="s">
        <v>118</v>
      </c>
      <c r="B8" s="147">
        <f t="shared" si="0"/>
        <v>0</v>
      </c>
      <c r="C8" s="148">
        <f t="shared" si="1"/>
        <v>0</v>
      </c>
      <c r="D8" s="149" t="s">
        <v>119</v>
      </c>
      <c r="E8" s="147">
        <f t="shared" si="2"/>
        <v>45</v>
      </c>
      <c r="F8" s="148">
        <f t="shared" si="3"/>
        <v>156119.64</v>
      </c>
      <c r="G8" s="139"/>
      <c r="H8" s="148">
        <v>0</v>
      </c>
      <c r="I8" s="148">
        <v>156074.64</v>
      </c>
      <c r="K8" s="150" t="s">
        <v>106</v>
      </c>
      <c r="L8" s="150" t="s">
        <v>106</v>
      </c>
    </row>
    <row r="9" spans="1:12" ht="18">
      <c r="A9" s="146" t="s">
        <v>120</v>
      </c>
      <c r="B9" s="147">
        <f t="shared" si="0"/>
        <v>661862.66</v>
      </c>
      <c r="C9" s="148">
        <f t="shared" si="1"/>
        <v>1631426.55</v>
      </c>
      <c r="D9" s="149" t="s">
        <v>121</v>
      </c>
      <c r="E9" s="147">
        <f t="shared" si="2"/>
        <v>20604</v>
      </c>
      <c r="F9" s="148">
        <f t="shared" si="3"/>
        <v>249673.12</v>
      </c>
      <c r="G9" s="139"/>
      <c r="H9" s="148">
        <v>969563.89</v>
      </c>
      <c r="I9" s="148">
        <v>229069.12</v>
      </c>
      <c r="K9" s="150" t="s">
        <v>106</v>
      </c>
      <c r="L9" s="150" t="s">
        <v>106</v>
      </c>
    </row>
    <row r="10" spans="1:12" ht="18">
      <c r="A10" s="146" t="s">
        <v>122</v>
      </c>
      <c r="B10" s="147">
        <f t="shared" si="0"/>
        <v>36060.96</v>
      </c>
      <c r="C10" s="148">
        <f t="shared" si="1"/>
        <v>8025.119999999999</v>
      </c>
      <c r="D10" s="149" t="s">
        <v>123</v>
      </c>
      <c r="E10" s="147">
        <f t="shared" si="2"/>
        <v>0</v>
      </c>
      <c r="F10" s="148">
        <f t="shared" si="3"/>
        <v>-56</v>
      </c>
      <c r="G10" s="139"/>
      <c r="H10" s="148">
        <v>-28035.84</v>
      </c>
      <c r="I10" s="148">
        <v>-56</v>
      </c>
      <c r="K10" s="150" t="s">
        <v>106</v>
      </c>
      <c r="L10" s="150" t="s">
        <v>106</v>
      </c>
    </row>
    <row r="11" spans="1:12" ht="18">
      <c r="A11" s="146" t="s">
        <v>124</v>
      </c>
      <c r="B11" s="147">
        <f t="shared" si="0"/>
        <v>-290.12</v>
      </c>
      <c r="C11" s="148">
        <f t="shared" si="1"/>
        <v>16298.12</v>
      </c>
      <c r="D11" s="149" t="s">
        <v>125</v>
      </c>
      <c r="E11" s="147">
        <f t="shared" si="2"/>
        <v>0</v>
      </c>
      <c r="F11" s="148">
        <f t="shared" si="3"/>
        <v>0</v>
      </c>
      <c r="G11" s="139"/>
      <c r="H11" s="148">
        <v>16588.24</v>
      </c>
      <c r="I11" s="148">
        <v>0</v>
      </c>
      <c r="K11" s="150" t="s">
        <v>106</v>
      </c>
      <c r="L11" s="150" t="s">
        <v>106</v>
      </c>
    </row>
    <row r="12" spans="1:12" ht="18">
      <c r="A12" s="146" t="s">
        <v>126</v>
      </c>
      <c r="B12" s="147">
        <f t="shared" si="0"/>
        <v>0</v>
      </c>
      <c r="C12" s="148">
        <f t="shared" si="1"/>
        <v>9296.37</v>
      </c>
      <c r="D12" s="149" t="s">
        <v>127</v>
      </c>
      <c r="E12" s="147">
        <f t="shared" si="2"/>
        <v>138771.57</v>
      </c>
      <c r="F12" s="148">
        <f t="shared" si="3"/>
        <v>700129.1100000001</v>
      </c>
      <c r="G12" s="139"/>
      <c r="H12" s="148">
        <v>9296.37</v>
      </c>
      <c r="I12" s="148">
        <v>561357.54</v>
      </c>
      <c r="K12" s="150" t="s">
        <v>106</v>
      </c>
      <c r="L12" s="150" t="s">
        <v>106</v>
      </c>
    </row>
    <row r="13" spans="1:12" ht="18">
      <c r="A13" s="146" t="s">
        <v>128</v>
      </c>
      <c r="B13" s="147">
        <f t="shared" si="0"/>
        <v>0</v>
      </c>
      <c r="C13" s="148">
        <f t="shared" si="1"/>
        <v>44196.59</v>
      </c>
      <c r="D13" s="149" t="s">
        <v>129</v>
      </c>
      <c r="E13" s="147">
        <f t="shared" si="2"/>
        <v>217381.58</v>
      </c>
      <c r="F13" s="148">
        <f t="shared" si="3"/>
        <v>265553.70999999996</v>
      </c>
      <c r="G13" s="139"/>
      <c r="H13" s="148">
        <v>44196.59</v>
      </c>
      <c r="I13" s="148">
        <v>48172.13</v>
      </c>
      <c r="K13" s="150" t="s">
        <v>106</v>
      </c>
      <c r="L13" s="150" t="s">
        <v>106</v>
      </c>
    </row>
    <row r="14" spans="1:12" ht="18">
      <c r="A14" s="146" t="s">
        <v>130</v>
      </c>
      <c r="B14" s="147">
        <f t="shared" si="0"/>
        <v>55246</v>
      </c>
      <c r="C14" s="148">
        <f t="shared" si="1"/>
        <v>156074.47999999998</v>
      </c>
      <c r="D14" s="149" t="s">
        <v>131</v>
      </c>
      <c r="E14" s="147">
        <f t="shared" si="2"/>
        <v>2326.08</v>
      </c>
      <c r="F14" s="148">
        <f t="shared" si="3"/>
        <v>56081.11</v>
      </c>
      <c r="G14" s="139"/>
      <c r="H14" s="148">
        <v>100828.48</v>
      </c>
      <c r="I14" s="148">
        <v>53755.03</v>
      </c>
      <c r="K14" s="150" t="s">
        <v>106</v>
      </c>
      <c r="L14" s="150" t="s">
        <v>106</v>
      </c>
    </row>
    <row r="15" spans="1:12" ht="18">
      <c r="A15" s="146" t="s">
        <v>132</v>
      </c>
      <c r="B15" s="147">
        <f t="shared" si="0"/>
        <v>0</v>
      </c>
      <c r="C15" s="148">
        <f t="shared" si="1"/>
        <v>43466.14</v>
      </c>
      <c r="D15" s="149" t="s">
        <v>133</v>
      </c>
      <c r="E15" s="147">
        <f t="shared" si="2"/>
        <v>6041.859999999997</v>
      </c>
      <c r="F15" s="148">
        <f t="shared" si="3"/>
        <v>155310.18</v>
      </c>
      <c r="G15" s="139"/>
      <c r="H15" s="148">
        <v>43466.14</v>
      </c>
      <c r="I15" s="148">
        <v>149268.32</v>
      </c>
      <c r="K15" s="150" t="s">
        <v>106</v>
      </c>
      <c r="L15" s="150" t="s">
        <v>106</v>
      </c>
    </row>
    <row r="16" spans="1:12" ht="18">
      <c r="A16" s="146" t="s">
        <v>134</v>
      </c>
      <c r="B16" s="147">
        <f t="shared" si="0"/>
        <v>0</v>
      </c>
      <c r="C16" s="148">
        <f t="shared" si="1"/>
        <v>23781</v>
      </c>
      <c r="D16" s="149" t="s">
        <v>135</v>
      </c>
      <c r="E16" s="147">
        <f t="shared" si="2"/>
        <v>45</v>
      </c>
      <c r="F16" s="148">
        <f t="shared" si="3"/>
        <v>45</v>
      </c>
      <c r="G16" s="139"/>
      <c r="H16" s="148">
        <v>23781</v>
      </c>
      <c r="I16" s="148">
        <v>0</v>
      </c>
      <c r="K16" s="150" t="s">
        <v>106</v>
      </c>
      <c r="L16" s="150" t="s">
        <v>106</v>
      </c>
    </row>
    <row r="17" spans="1:12" ht="18">
      <c r="A17" s="146" t="s">
        <v>136</v>
      </c>
      <c r="B17" s="147">
        <f t="shared" si="0"/>
        <v>0</v>
      </c>
      <c r="C17" s="148">
        <f t="shared" si="1"/>
        <v>0</v>
      </c>
      <c r="D17" s="149" t="s">
        <v>137</v>
      </c>
      <c r="E17" s="147">
        <f t="shared" si="2"/>
        <v>-2218.75</v>
      </c>
      <c r="F17" s="148">
        <f t="shared" si="3"/>
        <v>62977.17</v>
      </c>
      <c r="G17" s="139"/>
      <c r="H17" s="148">
        <v>0</v>
      </c>
      <c r="I17" s="148">
        <v>65195.92</v>
      </c>
      <c r="K17" s="150" t="s">
        <v>106</v>
      </c>
      <c r="L17" s="150" t="s">
        <v>106</v>
      </c>
    </row>
    <row r="18" spans="1:12" ht="18">
      <c r="A18" s="146" t="s">
        <v>138</v>
      </c>
      <c r="B18" s="147">
        <f t="shared" si="0"/>
        <v>0</v>
      </c>
      <c r="C18" s="148">
        <f t="shared" si="1"/>
        <v>0</v>
      </c>
      <c r="D18" s="149" t="s">
        <v>139</v>
      </c>
      <c r="E18" s="147">
        <f t="shared" si="2"/>
        <v>8595</v>
      </c>
      <c r="F18" s="148">
        <f t="shared" si="3"/>
        <v>5109240.97</v>
      </c>
      <c r="G18" s="139"/>
      <c r="H18" s="148">
        <v>0</v>
      </c>
      <c r="I18" s="148">
        <v>5100645.97</v>
      </c>
      <c r="K18" s="150" t="s">
        <v>106</v>
      </c>
      <c r="L18" s="150" t="s">
        <v>106</v>
      </c>
    </row>
    <row r="19" spans="1:12" ht="18">
      <c r="A19" s="146" t="s">
        <v>140</v>
      </c>
      <c r="B19" s="147">
        <f t="shared" si="0"/>
        <v>30613.690000000002</v>
      </c>
      <c r="C19" s="148">
        <f t="shared" si="1"/>
        <v>59511.69</v>
      </c>
      <c r="D19" s="149" t="s">
        <v>141</v>
      </c>
      <c r="E19" s="147">
        <f t="shared" si="2"/>
        <v>0</v>
      </c>
      <c r="F19" s="148">
        <f t="shared" si="3"/>
        <v>0</v>
      </c>
      <c r="G19" s="139"/>
      <c r="H19" s="148">
        <v>28898</v>
      </c>
      <c r="I19" s="148">
        <v>0</v>
      </c>
      <c r="K19" s="150" t="s">
        <v>106</v>
      </c>
      <c r="L19" s="150" t="s">
        <v>106</v>
      </c>
    </row>
    <row r="20" spans="1:12" ht="18">
      <c r="A20" s="146" t="s">
        <v>142</v>
      </c>
      <c r="B20" s="147">
        <f t="shared" si="0"/>
        <v>0</v>
      </c>
      <c r="C20" s="148">
        <f t="shared" si="1"/>
        <v>73704.89</v>
      </c>
      <c r="D20" s="149" t="s">
        <v>143</v>
      </c>
      <c r="E20" s="147">
        <f t="shared" si="2"/>
        <v>-9.32</v>
      </c>
      <c r="F20" s="148">
        <f t="shared" si="3"/>
        <v>5754.71</v>
      </c>
      <c r="G20" s="139"/>
      <c r="H20" s="148">
        <v>73704.89</v>
      </c>
      <c r="I20" s="148">
        <v>5764.03</v>
      </c>
      <c r="K20" s="150" t="s">
        <v>106</v>
      </c>
      <c r="L20" s="150" t="s">
        <v>106</v>
      </c>
    </row>
    <row r="21" spans="1:12" ht="18">
      <c r="A21" s="146" t="s">
        <v>144</v>
      </c>
      <c r="B21" s="147">
        <f t="shared" si="0"/>
        <v>8253.2</v>
      </c>
      <c r="C21" s="148">
        <f t="shared" si="1"/>
        <v>566734.2</v>
      </c>
      <c r="D21" s="149" t="s">
        <v>145</v>
      </c>
      <c r="E21" s="147">
        <f t="shared" si="2"/>
        <v>27836</v>
      </c>
      <c r="F21" s="148">
        <f t="shared" si="3"/>
        <v>312930.04</v>
      </c>
      <c r="G21" s="139"/>
      <c r="H21" s="148">
        <v>558481</v>
      </c>
      <c r="I21" s="148">
        <v>285094.04</v>
      </c>
      <c r="K21" s="150" t="s">
        <v>106</v>
      </c>
      <c r="L21" s="150" t="s">
        <v>106</v>
      </c>
    </row>
    <row r="22" spans="1:12" ht="18">
      <c r="A22" s="146" t="s">
        <v>146</v>
      </c>
      <c r="B22" s="147">
        <f t="shared" si="0"/>
        <v>995.19</v>
      </c>
      <c r="C22" s="148">
        <f t="shared" si="1"/>
        <v>163446.93</v>
      </c>
      <c r="D22" s="149" t="s">
        <v>147</v>
      </c>
      <c r="E22" s="147">
        <f t="shared" si="2"/>
        <v>0</v>
      </c>
      <c r="F22" s="148">
        <f t="shared" si="3"/>
        <v>8323</v>
      </c>
      <c r="G22" s="139"/>
      <c r="H22" s="148">
        <v>162451.74</v>
      </c>
      <c r="I22" s="148">
        <v>8323</v>
      </c>
      <c r="K22" s="150" t="s">
        <v>106</v>
      </c>
      <c r="L22" s="150" t="s">
        <v>106</v>
      </c>
    </row>
    <row r="23" spans="1:12" ht="18">
      <c r="A23" s="146" t="s">
        <v>218</v>
      </c>
      <c r="B23" s="147">
        <f t="shared" si="0"/>
        <v>255682.41000000003</v>
      </c>
      <c r="C23" s="148">
        <f t="shared" si="1"/>
        <v>9100371.85</v>
      </c>
      <c r="D23" s="149" t="s">
        <v>149</v>
      </c>
      <c r="E23" s="147">
        <f t="shared" si="2"/>
        <v>0</v>
      </c>
      <c r="F23" s="148">
        <f t="shared" si="3"/>
        <v>0</v>
      </c>
      <c r="G23" s="139"/>
      <c r="H23" s="148">
        <v>8844689.44</v>
      </c>
      <c r="I23" s="148">
        <v>0</v>
      </c>
      <c r="K23" s="150" t="s">
        <v>106</v>
      </c>
      <c r="L23" s="150" t="s">
        <v>106</v>
      </c>
    </row>
    <row r="24" spans="1:12" ht="18">
      <c r="A24" s="146" t="s">
        <v>150</v>
      </c>
      <c r="B24" s="147">
        <f t="shared" si="0"/>
        <v>650</v>
      </c>
      <c r="C24" s="148">
        <f t="shared" si="1"/>
        <v>42544</v>
      </c>
      <c r="D24" s="149" t="s">
        <v>151</v>
      </c>
      <c r="E24" s="147">
        <f t="shared" si="2"/>
        <v>0</v>
      </c>
      <c r="F24" s="148">
        <f t="shared" si="3"/>
        <v>0</v>
      </c>
      <c r="G24" s="139"/>
      <c r="H24" s="148">
        <v>41894</v>
      </c>
      <c r="I24" s="148">
        <v>0</v>
      </c>
      <c r="K24" s="150" t="s">
        <v>106</v>
      </c>
      <c r="L24" s="150" t="s">
        <v>106</v>
      </c>
    </row>
    <row r="25" spans="1:12" ht="18">
      <c r="A25" s="146" t="s">
        <v>152</v>
      </c>
      <c r="B25" s="147">
        <f t="shared" si="0"/>
        <v>572000</v>
      </c>
      <c r="C25" s="148">
        <f t="shared" si="1"/>
        <v>572000</v>
      </c>
      <c r="D25" s="149" t="s">
        <v>153</v>
      </c>
      <c r="E25" s="147">
        <f t="shared" si="2"/>
        <v>0</v>
      </c>
      <c r="F25" s="148">
        <f t="shared" si="3"/>
        <v>0</v>
      </c>
      <c r="G25" s="139"/>
      <c r="H25" s="148">
        <v>0</v>
      </c>
      <c r="I25" s="148">
        <v>0</v>
      </c>
      <c r="K25" s="150" t="s">
        <v>106</v>
      </c>
      <c r="L25" s="150" t="s">
        <v>106</v>
      </c>
    </row>
    <row r="26" spans="1:12" ht="18">
      <c r="A26" s="146" t="s">
        <v>154</v>
      </c>
      <c r="B26" s="147">
        <f t="shared" si="0"/>
        <v>0</v>
      </c>
      <c r="C26" s="148">
        <f t="shared" si="1"/>
        <v>-13541.49</v>
      </c>
      <c r="D26" s="149" t="s">
        <v>155</v>
      </c>
      <c r="E26" s="147">
        <f t="shared" si="2"/>
        <v>416500.21</v>
      </c>
      <c r="F26" s="148">
        <f t="shared" si="3"/>
        <v>534623.7000000001</v>
      </c>
      <c r="G26" s="139"/>
      <c r="H26" s="148">
        <v>-13541.49</v>
      </c>
      <c r="I26" s="148">
        <v>118123.49</v>
      </c>
      <c r="K26" s="150" t="s">
        <v>106</v>
      </c>
      <c r="L26" s="150" t="s">
        <v>106</v>
      </c>
    </row>
    <row r="27" spans="1:12" ht="18">
      <c r="A27" s="146" t="s">
        <v>156</v>
      </c>
      <c r="B27" s="147">
        <f t="shared" si="0"/>
        <v>14404.399999999998</v>
      </c>
      <c r="C27" s="148">
        <f t="shared" si="1"/>
        <v>169244.3</v>
      </c>
      <c r="D27" s="149" t="s">
        <v>157</v>
      </c>
      <c r="E27" s="147">
        <f t="shared" si="2"/>
        <v>0</v>
      </c>
      <c r="F27" s="148">
        <f t="shared" si="3"/>
        <v>8059.24</v>
      </c>
      <c r="G27" s="139"/>
      <c r="H27" s="148">
        <v>154839.9</v>
      </c>
      <c r="I27" s="148">
        <v>8059.24</v>
      </c>
      <c r="K27" s="150" t="s">
        <v>106</v>
      </c>
      <c r="L27" s="150" t="s">
        <v>106</v>
      </c>
    </row>
    <row r="28" spans="1:12" ht="18">
      <c r="A28" s="146" t="s">
        <v>158</v>
      </c>
      <c r="B28" s="147">
        <f t="shared" si="0"/>
        <v>0</v>
      </c>
      <c r="C28" s="148">
        <f t="shared" si="1"/>
        <v>744710.99</v>
      </c>
      <c r="D28" s="149" t="s">
        <v>159</v>
      </c>
      <c r="E28" s="147">
        <f t="shared" si="2"/>
        <v>0</v>
      </c>
      <c r="F28" s="148">
        <f t="shared" si="3"/>
        <v>696019.59</v>
      </c>
      <c r="G28" s="139"/>
      <c r="H28" s="148">
        <v>744710.99</v>
      </c>
      <c r="I28" s="148">
        <v>696019.59</v>
      </c>
      <c r="K28" s="150" t="s">
        <v>106</v>
      </c>
      <c r="L28" s="150" t="s">
        <v>106</v>
      </c>
    </row>
    <row r="29" spans="1:12" ht="18">
      <c r="A29" s="146" t="s">
        <v>160</v>
      </c>
      <c r="B29" s="147">
        <f t="shared" si="0"/>
        <v>0</v>
      </c>
      <c r="C29" s="148">
        <f t="shared" si="1"/>
        <v>-75000</v>
      </c>
      <c r="D29" s="149" t="s">
        <v>161</v>
      </c>
      <c r="E29" s="147">
        <f t="shared" si="2"/>
        <v>0</v>
      </c>
      <c r="F29" s="148">
        <f t="shared" si="3"/>
        <v>119731.51</v>
      </c>
      <c r="G29" s="139"/>
      <c r="H29" s="148">
        <v>-75000</v>
      </c>
      <c r="I29" s="148">
        <v>119731.51</v>
      </c>
      <c r="K29" s="150" t="s">
        <v>106</v>
      </c>
      <c r="L29" s="150" t="s">
        <v>106</v>
      </c>
    </row>
    <row r="30" spans="1:12" ht="18">
      <c r="A30" s="146" t="s">
        <v>162</v>
      </c>
      <c r="B30" s="147">
        <f t="shared" si="0"/>
        <v>14</v>
      </c>
      <c r="C30" s="148">
        <f t="shared" si="1"/>
        <v>42591.2</v>
      </c>
      <c r="D30" s="149" t="s">
        <v>163</v>
      </c>
      <c r="E30" s="147">
        <f t="shared" si="2"/>
        <v>23169.259999999987</v>
      </c>
      <c r="F30" s="148">
        <f t="shared" si="3"/>
        <v>796426.3</v>
      </c>
      <c r="G30" s="139"/>
      <c r="H30" s="148">
        <v>42577.2</v>
      </c>
      <c r="I30" s="148">
        <v>773257.04</v>
      </c>
      <c r="K30" s="150" t="s">
        <v>106</v>
      </c>
      <c r="L30" s="150" t="s">
        <v>106</v>
      </c>
    </row>
    <row r="31" spans="1:12" ht="18">
      <c r="A31" s="146" t="s">
        <v>164</v>
      </c>
      <c r="B31" s="147">
        <f t="shared" si="0"/>
        <v>0</v>
      </c>
      <c r="C31" s="148">
        <f t="shared" si="1"/>
        <v>180077.77</v>
      </c>
      <c r="D31" s="149" t="s">
        <v>165</v>
      </c>
      <c r="E31" s="147">
        <f t="shared" si="2"/>
        <v>50084.22</v>
      </c>
      <c r="F31" s="148">
        <f t="shared" si="3"/>
        <v>25466.22</v>
      </c>
      <c r="G31" s="139"/>
      <c r="H31" s="148">
        <v>180077.77</v>
      </c>
      <c r="I31" s="148">
        <v>-24618</v>
      </c>
      <c r="K31" s="150" t="s">
        <v>106</v>
      </c>
      <c r="L31" s="150" t="s">
        <v>106</v>
      </c>
    </row>
    <row r="32" spans="1:12" ht="18">
      <c r="A32" s="146" t="s">
        <v>166</v>
      </c>
      <c r="B32" s="147">
        <f t="shared" si="0"/>
        <v>26487.8</v>
      </c>
      <c r="C32" s="148">
        <f t="shared" si="1"/>
        <v>43952.42</v>
      </c>
      <c r="D32" s="149" t="s">
        <v>167</v>
      </c>
      <c r="E32" s="147">
        <f t="shared" si="2"/>
        <v>0</v>
      </c>
      <c r="F32" s="148">
        <f t="shared" si="3"/>
        <v>74998.8</v>
      </c>
      <c r="G32" s="139"/>
      <c r="H32" s="148">
        <v>17464.62</v>
      </c>
      <c r="I32" s="148">
        <v>74998.8</v>
      </c>
      <c r="K32" s="150" t="s">
        <v>106</v>
      </c>
      <c r="L32" s="150" t="s">
        <v>106</v>
      </c>
    </row>
    <row r="33" spans="1:12" ht="18">
      <c r="A33" s="146" t="s">
        <v>168</v>
      </c>
      <c r="B33" s="147">
        <f t="shared" si="0"/>
        <v>0</v>
      </c>
      <c r="C33" s="148">
        <f t="shared" si="1"/>
        <v>2546.61</v>
      </c>
      <c r="D33" s="149" t="s">
        <v>169</v>
      </c>
      <c r="E33" s="147">
        <f t="shared" si="2"/>
        <v>54160.07</v>
      </c>
      <c r="F33" s="148">
        <f t="shared" si="3"/>
        <v>300824.64999999997</v>
      </c>
      <c r="G33" s="139"/>
      <c r="H33" s="148">
        <v>2546.61</v>
      </c>
      <c r="I33" s="148">
        <v>246664.58</v>
      </c>
      <c r="K33" s="150" t="s">
        <v>106</v>
      </c>
      <c r="L33" s="150" t="s">
        <v>106</v>
      </c>
    </row>
    <row r="34" spans="1:12" ht="18">
      <c r="A34" s="146" t="s">
        <v>170</v>
      </c>
      <c r="B34" s="147">
        <f t="shared" si="0"/>
        <v>20750</v>
      </c>
      <c r="C34" s="148">
        <f t="shared" si="1"/>
        <v>66049.83</v>
      </c>
      <c r="D34" s="149" t="s">
        <v>171</v>
      </c>
      <c r="E34" s="147">
        <f t="shared" si="2"/>
        <v>2763543.4299999997</v>
      </c>
      <c r="F34" s="148">
        <f t="shared" si="3"/>
        <v>10233894.45</v>
      </c>
      <c r="G34" s="139"/>
      <c r="H34" s="148">
        <v>45299.83</v>
      </c>
      <c r="I34" s="148">
        <v>7470351.02</v>
      </c>
      <c r="K34" s="150" t="s">
        <v>106</v>
      </c>
      <c r="L34" s="150" t="s">
        <v>106</v>
      </c>
    </row>
    <row r="35" spans="1:12" ht="18">
      <c r="A35" s="146" t="s">
        <v>172</v>
      </c>
      <c r="B35" s="147">
        <f t="shared" si="0"/>
        <v>0</v>
      </c>
      <c r="C35" s="148">
        <f t="shared" si="1"/>
        <v>98333.44</v>
      </c>
      <c r="D35" s="149" t="s">
        <v>173</v>
      </c>
      <c r="E35" s="147">
        <f t="shared" si="2"/>
        <v>0</v>
      </c>
      <c r="F35" s="148">
        <f t="shared" si="3"/>
        <v>222291.94</v>
      </c>
      <c r="G35" s="139"/>
      <c r="H35" s="148">
        <v>98333.44</v>
      </c>
      <c r="I35" s="148">
        <v>222291.94</v>
      </c>
      <c r="K35" s="150" t="s">
        <v>106</v>
      </c>
      <c r="L35" s="150" t="s">
        <v>106</v>
      </c>
    </row>
    <row r="36" spans="1:12" ht="18">
      <c r="A36" s="146" t="s">
        <v>174</v>
      </c>
      <c r="B36" s="147">
        <f t="shared" si="0"/>
        <v>4820.6</v>
      </c>
      <c r="C36" s="148">
        <f t="shared" si="1"/>
        <v>916819.52</v>
      </c>
      <c r="D36" s="149" t="s">
        <v>175</v>
      </c>
      <c r="E36" s="147">
        <f t="shared" si="2"/>
        <v>14777.52</v>
      </c>
      <c r="F36" s="148">
        <f t="shared" si="3"/>
        <v>25367.52</v>
      </c>
      <c r="G36" s="139"/>
      <c r="H36" s="148">
        <v>911998.92</v>
      </c>
      <c r="I36" s="148">
        <v>10590</v>
      </c>
      <c r="K36" s="150" t="s">
        <v>106</v>
      </c>
      <c r="L36" s="150" t="s">
        <v>106</v>
      </c>
    </row>
    <row r="37" spans="1:12" ht="18">
      <c r="A37" s="146" t="s">
        <v>176</v>
      </c>
      <c r="B37" s="147">
        <f aca="true" t="shared" si="4" ref="B37:B53">I101</f>
        <v>392506.97</v>
      </c>
      <c r="C37" s="148">
        <f aca="true" t="shared" si="5" ref="C37:C53">H37+B37</f>
        <v>6024799.9799999995</v>
      </c>
      <c r="D37" s="149" t="s">
        <v>177</v>
      </c>
      <c r="E37" s="147">
        <f t="shared" si="2"/>
        <v>7862.1600000000035</v>
      </c>
      <c r="F37" s="148">
        <f t="shared" si="3"/>
        <v>606352.01</v>
      </c>
      <c r="G37" s="139"/>
      <c r="H37" s="148">
        <v>5632293.01</v>
      </c>
      <c r="I37" s="148">
        <v>598489.85</v>
      </c>
      <c r="K37" s="150" t="s">
        <v>106</v>
      </c>
      <c r="L37" s="150" t="s">
        <v>106</v>
      </c>
    </row>
    <row r="38" spans="1:12" ht="18">
      <c r="A38" s="146" t="s">
        <v>178</v>
      </c>
      <c r="B38" s="147">
        <f t="shared" si="4"/>
        <v>0</v>
      </c>
      <c r="C38" s="148">
        <f t="shared" si="5"/>
        <v>2858.93</v>
      </c>
      <c r="D38" s="149" t="s">
        <v>179</v>
      </c>
      <c r="E38" s="147">
        <f t="shared" si="2"/>
        <v>-18529.37</v>
      </c>
      <c r="F38" s="148">
        <f t="shared" si="3"/>
        <v>158468.75</v>
      </c>
      <c r="G38" s="139"/>
      <c r="H38" s="148">
        <v>2858.93</v>
      </c>
      <c r="I38" s="148">
        <v>176998.12</v>
      </c>
      <c r="K38" s="150" t="s">
        <v>106</v>
      </c>
      <c r="L38" s="150" t="s">
        <v>106</v>
      </c>
    </row>
    <row r="39" spans="1:12" ht="18">
      <c r="A39" s="146" t="s">
        <v>180</v>
      </c>
      <c r="B39" s="147">
        <f t="shared" si="4"/>
        <v>0</v>
      </c>
      <c r="C39" s="148">
        <f t="shared" si="5"/>
        <v>79967.07</v>
      </c>
      <c r="D39" s="149" t="s">
        <v>181</v>
      </c>
      <c r="E39" s="147">
        <f t="shared" si="2"/>
        <v>0</v>
      </c>
      <c r="F39" s="148">
        <f t="shared" si="3"/>
        <v>299376</v>
      </c>
      <c r="G39" s="139"/>
      <c r="H39" s="148">
        <v>79967.07</v>
      </c>
      <c r="I39" s="148">
        <v>299376</v>
      </c>
      <c r="K39" s="150" t="s">
        <v>106</v>
      </c>
      <c r="L39" s="150" t="s">
        <v>106</v>
      </c>
    </row>
    <row r="40" spans="1:12" ht="18">
      <c r="A40" s="146" t="s">
        <v>182</v>
      </c>
      <c r="B40" s="147">
        <f t="shared" si="4"/>
        <v>15</v>
      </c>
      <c r="C40" s="148">
        <f t="shared" si="5"/>
        <v>19741.34</v>
      </c>
      <c r="D40" s="149" t="s">
        <v>183</v>
      </c>
      <c r="E40" s="147">
        <f t="shared" si="2"/>
        <v>34647.939999999995</v>
      </c>
      <c r="F40" s="148">
        <f t="shared" si="3"/>
        <v>32561.579999999994</v>
      </c>
      <c r="G40" s="139"/>
      <c r="H40" s="148">
        <v>19726.34</v>
      </c>
      <c r="I40" s="148">
        <v>-2086.36</v>
      </c>
      <c r="K40" s="150" t="s">
        <v>106</v>
      </c>
      <c r="L40" s="150" t="s">
        <v>106</v>
      </c>
    </row>
    <row r="41" spans="1:12" ht="18">
      <c r="A41" s="146" t="s">
        <v>184</v>
      </c>
      <c r="B41" s="147">
        <f t="shared" si="4"/>
        <v>0</v>
      </c>
      <c r="C41" s="148">
        <f t="shared" si="5"/>
        <v>17894.46</v>
      </c>
      <c r="D41" s="149" t="s">
        <v>185</v>
      </c>
      <c r="E41" s="147">
        <f t="shared" si="2"/>
        <v>0</v>
      </c>
      <c r="F41" s="148">
        <f t="shared" si="3"/>
        <v>15442</v>
      </c>
      <c r="G41" s="139"/>
      <c r="H41" s="148">
        <v>17894.46</v>
      </c>
      <c r="I41" s="148">
        <v>15442</v>
      </c>
      <c r="K41" s="150" t="s">
        <v>106</v>
      </c>
      <c r="L41" s="150" t="s">
        <v>106</v>
      </c>
    </row>
    <row r="42" spans="1:12" ht="18">
      <c r="A42" s="146" t="s">
        <v>186</v>
      </c>
      <c r="B42" s="147">
        <f t="shared" si="4"/>
        <v>10465.5</v>
      </c>
      <c r="C42" s="148">
        <f t="shared" si="5"/>
        <v>444600.64</v>
      </c>
      <c r="D42" s="149" t="s">
        <v>219</v>
      </c>
      <c r="E42" s="147">
        <f t="shared" si="2"/>
        <v>153.3</v>
      </c>
      <c r="F42" s="148">
        <f t="shared" si="3"/>
        <v>111646.3</v>
      </c>
      <c r="G42" s="139"/>
      <c r="H42" s="148">
        <v>434135.14</v>
      </c>
      <c r="I42" s="148">
        <v>111493</v>
      </c>
      <c r="K42" s="150" t="s">
        <v>106</v>
      </c>
      <c r="L42" s="150" t="s">
        <v>106</v>
      </c>
    </row>
    <row r="43" spans="1:12" ht="18">
      <c r="A43" s="146" t="s">
        <v>188</v>
      </c>
      <c r="B43" s="147">
        <f t="shared" si="4"/>
        <v>0</v>
      </c>
      <c r="C43" s="148">
        <f t="shared" si="5"/>
        <v>193321.32</v>
      </c>
      <c r="D43" s="149" t="s">
        <v>189</v>
      </c>
      <c r="E43" s="147">
        <f t="shared" si="2"/>
        <v>0</v>
      </c>
      <c r="F43" s="148">
        <f t="shared" si="3"/>
        <v>0</v>
      </c>
      <c r="G43" s="139"/>
      <c r="H43" s="148">
        <v>193321.32</v>
      </c>
      <c r="I43" s="148">
        <v>0</v>
      </c>
      <c r="K43" s="150" t="s">
        <v>106</v>
      </c>
      <c r="L43" s="150" t="s">
        <v>106</v>
      </c>
    </row>
    <row r="44" spans="1:12" ht="18">
      <c r="A44" s="146" t="s">
        <v>190</v>
      </c>
      <c r="B44" s="147">
        <f t="shared" si="4"/>
        <v>0</v>
      </c>
      <c r="C44" s="148">
        <f t="shared" si="5"/>
        <v>221618.65</v>
      </c>
      <c r="D44" s="149" t="s">
        <v>191</v>
      </c>
      <c r="E44" s="147">
        <f t="shared" si="2"/>
        <v>30729</v>
      </c>
      <c r="F44" s="148">
        <f t="shared" si="3"/>
        <v>300549.32</v>
      </c>
      <c r="G44" s="139"/>
      <c r="H44" s="148">
        <v>221618.65</v>
      </c>
      <c r="I44" s="148">
        <v>269820.32</v>
      </c>
      <c r="K44" s="150" t="s">
        <v>106</v>
      </c>
      <c r="L44" s="150" t="s">
        <v>106</v>
      </c>
    </row>
    <row r="45" spans="1:12" ht="18">
      <c r="A45" s="146" t="s">
        <v>192</v>
      </c>
      <c r="B45" s="147">
        <f t="shared" si="4"/>
        <v>25997</v>
      </c>
      <c r="C45" s="148">
        <f t="shared" si="5"/>
        <v>50676.770000000004</v>
      </c>
      <c r="D45" s="149" t="s">
        <v>193</v>
      </c>
      <c r="E45" s="147">
        <f t="shared" si="2"/>
        <v>22915</v>
      </c>
      <c r="F45" s="148">
        <f t="shared" si="3"/>
        <v>374732.04</v>
      </c>
      <c r="G45" s="139"/>
      <c r="H45" s="148">
        <v>24679.77</v>
      </c>
      <c r="I45" s="148">
        <v>351817.04</v>
      </c>
      <c r="K45" s="150" t="s">
        <v>106</v>
      </c>
      <c r="L45" s="150" t="s">
        <v>106</v>
      </c>
    </row>
    <row r="46" spans="1:12" ht="18">
      <c r="A46" s="146" t="s">
        <v>194</v>
      </c>
      <c r="B46" s="147">
        <f t="shared" si="4"/>
        <v>0</v>
      </c>
      <c r="C46" s="148">
        <f t="shared" si="5"/>
        <v>30</v>
      </c>
      <c r="D46" s="149" t="s">
        <v>195</v>
      </c>
      <c r="E46" s="147">
        <f t="shared" si="2"/>
        <v>40978</v>
      </c>
      <c r="F46" s="148">
        <f t="shared" si="3"/>
        <v>41699.38</v>
      </c>
      <c r="G46" s="139"/>
      <c r="H46" s="148">
        <v>30</v>
      </c>
      <c r="I46" s="148">
        <v>721.38</v>
      </c>
      <c r="K46" s="150" t="s">
        <v>106</v>
      </c>
      <c r="L46" s="150" t="s">
        <v>106</v>
      </c>
    </row>
    <row r="47" spans="1:12" ht="18">
      <c r="A47" s="146" t="s">
        <v>196</v>
      </c>
      <c r="B47" s="147">
        <f t="shared" si="4"/>
        <v>0</v>
      </c>
      <c r="C47" s="148">
        <f t="shared" si="5"/>
        <v>4777.37</v>
      </c>
      <c r="D47" s="149" t="s">
        <v>197</v>
      </c>
      <c r="E47" s="147">
        <f t="shared" si="2"/>
        <v>0</v>
      </c>
      <c r="F47" s="148">
        <f t="shared" si="3"/>
        <v>152107.75</v>
      </c>
      <c r="G47" s="139"/>
      <c r="H47" s="148">
        <v>4777.37</v>
      </c>
      <c r="I47" s="148">
        <v>152107.75</v>
      </c>
      <c r="K47" s="150" t="s">
        <v>106</v>
      </c>
      <c r="L47" s="150" t="s">
        <v>106</v>
      </c>
    </row>
    <row r="48" spans="1:12" ht="18">
      <c r="A48" s="146" t="s">
        <v>198</v>
      </c>
      <c r="B48" s="147">
        <f t="shared" si="4"/>
        <v>0</v>
      </c>
      <c r="C48" s="148">
        <f t="shared" si="5"/>
        <v>61437.13</v>
      </c>
      <c r="D48" s="149" t="s">
        <v>199</v>
      </c>
      <c r="E48" s="147">
        <f t="shared" si="2"/>
        <v>0</v>
      </c>
      <c r="F48" s="148">
        <f t="shared" si="3"/>
        <v>0</v>
      </c>
      <c r="G48" s="139"/>
      <c r="H48" s="148">
        <v>61437.13</v>
      </c>
      <c r="I48" s="148">
        <v>0</v>
      </c>
      <c r="K48" s="150" t="s">
        <v>106</v>
      </c>
      <c r="L48" s="150" t="s">
        <v>106</v>
      </c>
    </row>
    <row r="49" spans="1:12" ht="18">
      <c r="A49" s="146" t="s">
        <v>200</v>
      </c>
      <c r="B49" s="147">
        <f t="shared" si="4"/>
        <v>446.31</v>
      </c>
      <c r="C49" s="148">
        <f t="shared" si="5"/>
        <v>50675.42</v>
      </c>
      <c r="D49" s="149" t="s">
        <v>201</v>
      </c>
      <c r="E49" s="147">
        <f t="shared" si="2"/>
        <v>-124471.70999999999</v>
      </c>
      <c r="F49" s="148">
        <f t="shared" si="3"/>
        <v>1011144.51</v>
      </c>
      <c r="G49" s="139"/>
      <c r="H49" s="148">
        <v>50229.11</v>
      </c>
      <c r="I49" s="148">
        <v>1135616.22</v>
      </c>
      <c r="K49" s="150" t="s">
        <v>106</v>
      </c>
      <c r="L49" s="150" t="s">
        <v>106</v>
      </c>
    </row>
    <row r="50" spans="1:12" ht="18">
      <c r="A50" s="146" t="s">
        <v>202</v>
      </c>
      <c r="B50" s="147">
        <f t="shared" si="4"/>
        <v>0</v>
      </c>
      <c r="C50" s="148">
        <f t="shared" si="5"/>
        <v>94962.92</v>
      </c>
      <c r="D50" s="149" t="s">
        <v>203</v>
      </c>
      <c r="E50" s="147">
        <f t="shared" si="2"/>
        <v>10767.06</v>
      </c>
      <c r="F50" s="148">
        <f t="shared" si="3"/>
        <v>93916.86</v>
      </c>
      <c r="G50" s="139"/>
      <c r="H50" s="148">
        <v>94962.92</v>
      </c>
      <c r="I50" s="148">
        <v>83149.8</v>
      </c>
      <c r="K50" s="150" t="s">
        <v>106</v>
      </c>
      <c r="L50" s="150" t="s">
        <v>106</v>
      </c>
    </row>
    <row r="51" spans="1:12" ht="18.75" thickBot="1">
      <c r="A51" s="146" t="s">
        <v>204</v>
      </c>
      <c r="B51" s="147">
        <f t="shared" si="4"/>
        <v>380451.39</v>
      </c>
      <c r="C51" s="148">
        <f t="shared" si="5"/>
        <v>1722771.58</v>
      </c>
      <c r="D51" s="149" t="s">
        <v>205</v>
      </c>
      <c r="E51" s="151">
        <f t="shared" si="2"/>
        <v>308842.89</v>
      </c>
      <c r="F51" s="152">
        <f t="shared" si="3"/>
        <v>3860609.75</v>
      </c>
      <c r="G51" s="139"/>
      <c r="H51" s="148">
        <v>1342320.19</v>
      </c>
      <c r="I51" s="152">
        <v>3551766.86</v>
      </c>
      <c r="K51" s="150" t="s">
        <v>106</v>
      </c>
      <c r="L51" s="150" t="s">
        <v>106</v>
      </c>
    </row>
    <row r="52" spans="1:12" ht="18.75" thickTop="1">
      <c r="A52" s="146" t="s">
        <v>206</v>
      </c>
      <c r="B52" s="147">
        <f t="shared" si="4"/>
        <v>0</v>
      </c>
      <c r="C52" s="148">
        <f t="shared" si="5"/>
        <v>29814.39</v>
      </c>
      <c r="D52" s="149"/>
      <c r="E52" s="153"/>
      <c r="F52" s="154"/>
      <c r="G52" s="139"/>
      <c r="H52" s="148">
        <v>29814.39</v>
      </c>
      <c r="I52" s="154"/>
      <c r="K52" s="150" t="s">
        <v>106</v>
      </c>
      <c r="L52" s="150" t="s">
        <v>106</v>
      </c>
    </row>
    <row r="53" spans="1:12" ht="18">
      <c r="A53" s="155" t="s">
        <v>207</v>
      </c>
      <c r="B53" s="147">
        <f t="shared" si="4"/>
        <v>0</v>
      </c>
      <c r="C53" s="148">
        <f t="shared" si="5"/>
        <v>907456.1</v>
      </c>
      <c r="D53" s="156" t="s">
        <v>208</v>
      </c>
      <c r="E53" s="157">
        <f>SUM(B5:B53)+SUM(E5:E51)</f>
        <v>7266449.34</v>
      </c>
      <c r="F53" s="157">
        <f>SUM(C5:C53)+SUM(F5:F51)</f>
        <v>53447491.260000005</v>
      </c>
      <c r="G53" s="139"/>
      <c r="H53" s="148">
        <v>907456.1</v>
      </c>
      <c r="I53" s="157">
        <v>0</v>
      </c>
      <c r="K53" s="150" t="s">
        <v>106</v>
      </c>
      <c r="L53" s="150" t="s">
        <v>106</v>
      </c>
    </row>
    <row r="54" spans="1:9" ht="12.75">
      <c r="A54" s="139"/>
      <c r="B54" s="158"/>
      <c r="C54" s="139"/>
      <c r="D54" s="139"/>
      <c r="E54" s="139"/>
      <c r="F54" s="139"/>
      <c r="G54" s="139"/>
      <c r="H54" s="139"/>
      <c r="I54" s="139"/>
    </row>
    <row r="55" spans="1:9" ht="12.75">
      <c r="A55" s="139"/>
      <c r="B55" s="158"/>
      <c r="C55" s="139"/>
      <c r="D55" s="139"/>
      <c r="E55" s="139"/>
      <c r="F55" s="139"/>
      <c r="G55" s="139"/>
      <c r="H55" s="139"/>
      <c r="I55" s="139"/>
    </row>
    <row r="56" spans="1:9" ht="12.75">
      <c r="A56" s="139"/>
      <c r="B56" s="158"/>
      <c r="C56" s="139"/>
      <c r="D56" s="139"/>
      <c r="E56" s="139"/>
      <c r="F56" s="158">
        <f>E53+I53</f>
        <v>7266449.34</v>
      </c>
      <c r="G56" s="139"/>
      <c r="H56" s="139"/>
      <c r="I56" s="139"/>
    </row>
    <row r="57" spans="8:9" ht="12.75">
      <c r="H57" s="139"/>
      <c r="I57" s="139"/>
    </row>
    <row r="58" spans="8:9" ht="12.75">
      <c r="H58" s="139"/>
      <c r="I58" s="139"/>
    </row>
    <row r="59" spans="8:9" ht="12.75">
      <c r="H59" s="139"/>
      <c r="I59" s="139"/>
    </row>
    <row r="60" spans="1:9" ht="12.75">
      <c r="A60" s="140" t="s">
        <v>232</v>
      </c>
      <c r="H60" s="139"/>
      <c r="I60" s="139"/>
    </row>
    <row r="61" spans="1:9" ht="12.75">
      <c r="A61" s="140" t="s">
        <v>210</v>
      </c>
      <c r="H61" s="139"/>
      <c r="I61" s="139"/>
    </row>
    <row r="62" spans="1:9" ht="12.75">
      <c r="A62" s="140" t="s">
        <v>211</v>
      </c>
      <c r="H62" s="139"/>
      <c r="I62" s="139"/>
    </row>
    <row r="63" spans="1:9" ht="12.75">
      <c r="A63" s="140" t="s">
        <v>212</v>
      </c>
      <c r="H63" s="139"/>
      <c r="I63" s="139"/>
    </row>
    <row r="64" spans="1:9" ht="12.75">
      <c r="A64" s="140" t="s">
        <v>213</v>
      </c>
      <c r="H64" s="139"/>
      <c r="I64" s="139"/>
    </row>
    <row r="65" spans="8:9" ht="12.75">
      <c r="H65" s="139"/>
      <c r="I65" s="139"/>
    </row>
    <row r="68" spans="1:18" ht="18">
      <c r="A68" s="159"/>
      <c r="B68" s="160">
        <v>11601</v>
      </c>
      <c r="C68" s="160" t="s">
        <v>233</v>
      </c>
      <c r="D68" s="160">
        <v>11603</v>
      </c>
      <c r="E68" s="160">
        <v>11604</v>
      </c>
      <c r="F68" s="160" t="s">
        <v>234</v>
      </c>
      <c r="G68" s="160" t="s">
        <v>235</v>
      </c>
      <c r="H68" s="160">
        <v>11607</v>
      </c>
      <c r="I68" s="161" t="s">
        <v>220</v>
      </c>
      <c r="J68" s="159"/>
      <c r="K68" s="160">
        <v>11601</v>
      </c>
      <c r="L68" s="160" t="s">
        <v>236</v>
      </c>
      <c r="M68" s="160">
        <v>11603</v>
      </c>
      <c r="N68" s="160">
        <v>11604</v>
      </c>
      <c r="O68" s="160" t="s">
        <v>234</v>
      </c>
      <c r="P68" s="160" t="s">
        <v>235</v>
      </c>
      <c r="Q68" s="160">
        <v>11607</v>
      </c>
      <c r="R68" s="161" t="s">
        <v>220</v>
      </c>
    </row>
    <row r="69" spans="1:18" ht="18">
      <c r="A69" s="162" t="s">
        <v>112</v>
      </c>
      <c r="B69" s="163">
        <v>658330.97</v>
      </c>
      <c r="C69" s="163">
        <v>35.76</v>
      </c>
      <c r="D69" s="163">
        <v>55403.57</v>
      </c>
      <c r="E69" s="163">
        <v>0</v>
      </c>
      <c r="F69" s="163">
        <v>0</v>
      </c>
      <c r="G69" s="163">
        <v>0</v>
      </c>
      <c r="H69" s="163">
        <v>0</v>
      </c>
      <c r="I69" s="164">
        <f aca="true" t="shared" si="6" ref="I69:I100">SUM(B69:H69)</f>
        <v>713770.2999999999</v>
      </c>
      <c r="J69" s="165" t="s">
        <v>113</v>
      </c>
      <c r="K69" s="163">
        <v>0</v>
      </c>
      <c r="L69" s="163">
        <v>0</v>
      </c>
      <c r="M69" s="163">
        <v>0</v>
      </c>
      <c r="N69" s="163">
        <v>0</v>
      </c>
      <c r="O69" s="163">
        <v>0</v>
      </c>
      <c r="P69" s="163">
        <v>0</v>
      </c>
      <c r="Q69" s="163">
        <v>0</v>
      </c>
      <c r="R69" s="164">
        <f aca="true" t="shared" si="7" ref="R69:R115">SUM(K69:Q69)</f>
        <v>0</v>
      </c>
    </row>
    <row r="70" spans="1:18" ht="18">
      <c r="A70" s="162" t="s">
        <v>114</v>
      </c>
      <c r="B70" s="163">
        <v>0</v>
      </c>
      <c r="C70" s="163">
        <v>0</v>
      </c>
      <c r="D70" s="163">
        <v>0</v>
      </c>
      <c r="E70" s="163">
        <v>0</v>
      </c>
      <c r="F70" s="163">
        <v>0</v>
      </c>
      <c r="G70" s="163">
        <v>0</v>
      </c>
      <c r="H70" s="163">
        <v>0</v>
      </c>
      <c r="I70" s="164">
        <f t="shared" si="6"/>
        <v>0</v>
      </c>
      <c r="J70" s="165" t="s">
        <v>115</v>
      </c>
      <c r="K70" s="163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63">
        <v>0</v>
      </c>
      <c r="R70" s="164">
        <f t="shared" si="7"/>
        <v>0</v>
      </c>
    </row>
    <row r="71" spans="1:18" ht="18">
      <c r="A71" s="162" t="s">
        <v>116</v>
      </c>
      <c r="B71" s="163">
        <v>-300.92</v>
      </c>
      <c r="C71" s="163">
        <v>0</v>
      </c>
      <c r="D71" s="163">
        <v>0</v>
      </c>
      <c r="E71" s="163">
        <v>0</v>
      </c>
      <c r="F71" s="163">
        <v>0</v>
      </c>
      <c r="G71" s="163">
        <v>0</v>
      </c>
      <c r="H71" s="163">
        <v>0</v>
      </c>
      <c r="I71" s="164">
        <f t="shared" si="6"/>
        <v>-300.92</v>
      </c>
      <c r="J71" s="165" t="s">
        <v>117</v>
      </c>
      <c r="K71" s="163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  <c r="Q71" s="163">
        <v>0</v>
      </c>
      <c r="R71" s="164">
        <f t="shared" si="7"/>
        <v>0</v>
      </c>
    </row>
    <row r="72" spans="1:18" ht="18">
      <c r="A72" s="162" t="s">
        <v>118</v>
      </c>
      <c r="B72" s="163">
        <v>0</v>
      </c>
      <c r="C72" s="163">
        <v>0</v>
      </c>
      <c r="D72" s="163">
        <v>0</v>
      </c>
      <c r="E72" s="163">
        <v>0</v>
      </c>
      <c r="F72" s="163">
        <v>0</v>
      </c>
      <c r="G72" s="163">
        <v>0</v>
      </c>
      <c r="H72" s="163">
        <v>0</v>
      </c>
      <c r="I72" s="164">
        <f t="shared" si="6"/>
        <v>0</v>
      </c>
      <c r="J72" s="165" t="s">
        <v>119</v>
      </c>
      <c r="K72" s="163">
        <v>0</v>
      </c>
      <c r="L72" s="163">
        <v>22.5</v>
      </c>
      <c r="M72" s="163">
        <v>0</v>
      </c>
      <c r="N72" s="163">
        <v>0</v>
      </c>
      <c r="O72" s="163">
        <v>22.5</v>
      </c>
      <c r="P72" s="163">
        <v>0</v>
      </c>
      <c r="Q72" s="163">
        <v>0</v>
      </c>
      <c r="R72" s="164">
        <f t="shared" si="7"/>
        <v>45</v>
      </c>
    </row>
    <row r="73" spans="1:18" ht="18">
      <c r="A73" s="162" t="s">
        <v>120</v>
      </c>
      <c r="B73" s="163">
        <v>628484.66</v>
      </c>
      <c r="C73" s="163">
        <v>0</v>
      </c>
      <c r="D73" s="163">
        <v>33378</v>
      </c>
      <c r="E73" s="163">
        <v>0</v>
      </c>
      <c r="F73" s="163">
        <v>0</v>
      </c>
      <c r="G73" s="163">
        <v>0</v>
      </c>
      <c r="H73" s="163">
        <v>0</v>
      </c>
      <c r="I73" s="164">
        <f t="shared" si="6"/>
        <v>661862.66</v>
      </c>
      <c r="J73" s="165" t="s">
        <v>121</v>
      </c>
      <c r="K73" s="163">
        <v>4752</v>
      </c>
      <c r="L73" s="163">
        <v>0</v>
      </c>
      <c r="M73" s="163">
        <v>15852</v>
      </c>
      <c r="N73" s="163">
        <v>0</v>
      </c>
      <c r="O73" s="163">
        <v>0</v>
      </c>
      <c r="P73" s="163">
        <v>0</v>
      </c>
      <c r="Q73" s="163">
        <v>0</v>
      </c>
      <c r="R73" s="164">
        <f t="shared" si="7"/>
        <v>20604</v>
      </c>
    </row>
    <row r="74" spans="1:18" ht="18">
      <c r="A74" s="162" t="s">
        <v>122</v>
      </c>
      <c r="B74" s="163">
        <v>22334.99</v>
      </c>
      <c r="C74" s="163">
        <v>2293.5</v>
      </c>
      <c r="D74" s="163">
        <v>11432.47</v>
      </c>
      <c r="E74" s="163">
        <v>0</v>
      </c>
      <c r="F74" s="163">
        <v>0</v>
      </c>
      <c r="G74" s="163">
        <v>0</v>
      </c>
      <c r="H74" s="163">
        <v>0</v>
      </c>
      <c r="I74" s="164">
        <f t="shared" si="6"/>
        <v>36060.96</v>
      </c>
      <c r="J74" s="165" t="s">
        <v>123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  <c r="Q74" s="163">
        <v>0</v>
      </c>
      <c r="R74" s="164">
        <f t="shared" si="7"/>
        <v>0</v>
      </c>
    </row>
    <row r="75" spans="1:18" ht="18">
      <c r="A75" s="162" t="s">
        <v>124</v>
      </c>
      <c r="B75" s="163">
        <v>0</v>
      </c>
      <c r="C75" s="163">
        <v>-290.12</v>
      </c>
      <c r="D75" s="163">
        <v>0</v>
      </c>
      <c r="E75" s="163">
        <v>0</v>
      </c>
      <c r="F75" s="163">
        <v>0</v>
      </c>
      <c r="G75" s="163">
        <v>0</v>
      </c>
      <c r="H75" s="163">
        <v>0</v>
      </c>
      <c r="I75" s="164">
        <f t="shared" si="6"/>
        <v>-290.12</v>
      </c>
      <c r="J75" s="165" t="s">
        <v>125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v>0</v>
      </c>
      <c r="R75" s="164">
        <f t="shared" si="7"/>
        <v>0</v>
      </c>
    </row>
    <row r="76" spans="1:18" ht="18">
      <c r="A76" s="162" t="s">
        <v>126</v>
      </c>
      <c r="B76" s="163">
        <v>0</v>
      </c>
      <c r="C76" s="163">
        <v>0</v>
      </c>
      <c r="D76" s="163">
        <v>0</v>
      </c>
      <c r="E76" s="163">
        <v>0</v>
      </c>
      <c r="F76" s="163">
        <v>0</v>
      </c>
      <c r="G76" s="163">
        <v>0</v>
      </c>
      <c r="H76" s="163">
        <v>0</v>
      </c>
      <c r="I76" s="164">
        <f t="shared" si="6"/>
        <v>0</v>
      </c>
      <c r="J76" s="165" t="s">
        <v>127</v>
      </c>
      <c r="K76" s="163">
        <v>102952.41</v>
      </c>
      <c r="L76" s="163">
        <v>0</v>
      </c>
      <c r="M76" s="163">
        <v>14219.16</v>
      </c>
      <c r="N76" s="163">
        <v>0</v>
      </c>
      <c r="O76" s="163">
        <v>0</v>
      </c>
      <c r="P76" s="163">
        <v>0</v>
      </c>
      <c r="Q76" s="163">
        <v>21600</v>
      </c>
      <c r="R76" s="164">
        <f t="shared" si="7"/>
        <v>138771.57</v>
      </c>
    </row>
    <row r="77" spans="1:18" ht="18">
      <c r="A77" s="162" t="s">
        <v>128</v>
      </c>
      <c r="B77" s="163">
        <v>0</v>
      </c>
      <c r="C77" s="163">
        <v>0</v>
      </c>
      <c r="D77" s="163">
        <v>0</v>
      </c>
      <c r="E77" s="163">
        <v>0</v>
      </c>
      <c r="F77" s="163">
        <v>0</v>
      </c>
      <c r="G77" s="163">
        <v>0</v>
      </c>
      <c r="H77" s="163">
        <v>0</v>
      </c>
      <c r="I77" s="164">
        <f t="shared" si="6"/>
        <v>0</v>
      </c>
      <c r="J77" s="165" t="s">
        <v>129</v>
      </c>
      <c r="K77" s="163">
        <v>217381.58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  <c r="Q77" s="163">
        <v>0</v>
      </c>
      <c r="R77" s="164">
        <f t="shared" si="7"/>
        <v>217381.58</v>
      </c>
    </row>
    <row r="78" spans="1:18" ht="18">
      <c r="A78" s="162" t="s">
        <v>130</v>
      </c>
      <c r="B78" s="163">
        <v>59320.08</v>
      </c>
      <c r="C78" s="163">
        <v>28006</v>
      </c>
      <c r="D78" s="163">
        <v>57.92</v>
      </c>
      <c r="E78" s="163">
        <v>0</v>
      </c>
      <c r="F78" s="163">
        <v>0</v>
      </c>
      <c r="G78" s="163">
        <v>-32138</v>
      </c>
      <c r="H78" s="163">
        <v>0</v>
      </c>
      <c r="I78" s="164">
        <f t="shared" si="6"/>
        <v>55246</v>
      </c>
      <c r="J78" s="165" t="s">
        <v>131</v>
      </c>
      <c r="K78" s="163">
        <v>0</v>
      </c>
      <c r="L78" s="163">
        <v>0</v>
      </c>
      <c r="M78" s="163">
        <v>2326.08</v>
      </c>
      <c r="N78" s="163">
        <v>0</v>
      </c>
      <c r="O78" s="163">
        <v>0</v>
      </c>
      <c r="P78" s="163">
        <v>0</v>
      </c>
      <c r="Q78" s="163">
        <v>0</v>
      </c>
      <c r="R78" s="164">
        <f t="shared" si="7"/>
        <v>2326.08</v>
      </c>
    </row>
    <row r="79" spans="1:18" ht="18">
      <c r="A79" s="162" t="s">
        <v>132</v>
      </c>
      <c r="B79" s="163">
        <v>0</v>
      </c>
      <c r="C79" s="163">
        <v>0</v>
      </c>
      <c r="D79" s="163">
        <v>0</v>
      </c>
      <c r="E79" s="163">
        <v>0</v>
      </c>
      <c r="F79" s="163">
        <v>0</v>
      </c>
      <c r="G79" s="163">
        <v>0</v>
      </c>
      <c r="H79" s="163">
        <v>0</v>
      </c>
      <c r="I79" s="164">
        <f t="shared" si="6"/>
        <v>0</v>
      </c>
      <c r="J79" s="165" t="s">
        <v>133</v>
      </c>
      <c r="K79" s="163">
        <v>35330.06</v>
      </c>
      <c r="L79" s="163">
        <v>-8136</v>
      </c>
      <c r="M79" s="163">
        <v>-21152.2</v>
      </c>
      <c r="N79" s="163">
        <v>0</v>
      </c>
      <c r="O79" s="163">
        <v>0</v>
      </c>
      <c r="P79" s="163">
        <v>0</v>
      </c>
      <c r="Q79" s="163">
        <v>0</v>
      </c>
      <c r="R79" s="164">
        <f t="shared" si="7"/>
        <v>6041.859999999997</v>
      </c>
    </row>
    <row r="80" spans="1:18" ht="18">
      <c r="A80" s="162" t="s">
        <v>134</v>
      </c>
      <c r="B80" s="163">
        <v>0</v>
      </c>
      <c r="C80" s="163">
        <v>0</v>
      </c>
      <c r="D80" s="163">
        <v>0</v>
      </c>
      <c r="E80" s="163">
        <v>0</v>
      </c>
      <c r="F80" s="163">
        <v>0</v>
      </c>
      <c r="G80" s="163">
        <v>0</v>
      </c>
      <c r="H80" s="163">
        <v>0</v>
      </c>
      <c r="I80" s="164">
        <f t="shared" si="6"/>
        <v>0</v>
      </c>
      <c r="J80" s="165" t="s">
        <v>135</v>
      </c>
      <c r="K80" s="163">
        <v>0</v>
      </c>
      <c r="L80" s="163">
        <v>22.5</v>
      </c>
      <c r="M80" s="163">
        <v>0</v>
      </c>
      <c r="N80" s="163">
        <v>0</v>
      </c>
      <c r="O80" s="163">
        <v>22.5</v>
      </c>
      <c r="P80" s="163">
        <v>0</v>
      </c>
      <c r="Q80" s="163">
        <v>0</v>
      </c>
      <c r="R80" s="164">
        <f t="shared" si="7"/>
        <v>45</v>
      </c>
    </row>
    <row r="81" spans="1:18" ht="18">
      <c r="A81" s="162" t="s">
        <v>136</v>
      </c>
      <c r="B81" s="163">
        <v>0</v>
      </c>
      <c r="C81" s="163">
        <v>0</v>
      </c>
      <c r="D81" s="163">
        <v>0</v>
      </c>
      <c r="E81" s="163">
        <v>0</v>
      </c>
      <c r="F81" s="163">
        <v>0</v>
      </c>
      <c r="G81" s="163">
        <v>0</v>
      </c>
      <c r="H81" s="163">
        <v>0</v>
      </c>
      <c r="I81" s="164">
        <f t="shared" si="6"/>
        <v>0</v>
      </c>
      <c r="J81" s="165" t="s">
        <v>137</v>
      </c>
      <c r="K81" s="163">
        <v>0</v>
      </c>
      <c r="L81" s="163">
        <v>-2218.75</v>
      </c>
      <c r="M81" s="163">
        <v>0</v>
      </c>
      <c r="N81" s="163">
        <v>0</v>
      </c>
      <c r="O81" s="163">
        <v>0</v>
      </c>
      <c r="P81" s="163">
        <v>0</v>
      </c>
      <c r="Q81" s="163">
        <v>0</v>
      </c>
      <c r="R81" s="164">
        <f t="shared" si="7"/>
        <v>-2218.75</v>
      </c>
    </row>
    <row r="82" spans="1:18" ht="18">
      <c r="A82" s="162" t="s">
        <v>138</v>
      </c>
      <c r="B82" s="163">
        <v>0</v>
      </c>
      <c r="C82" s="163">
        <v>0</v>
      </c>
      <c r="D82" s="163">
        <v>0</v>
      </c>
      <c r="E82" s="163">
        <v>0</v>
      </c>
      <c r="F82" s="163">
        <v>0</v>
      </c>
      <c r="G82" s="163">
        <v>0</v>
      </c>
      <c r="H82" s="163">
        <v>0</v>
      </c>
      <c r="I82" s="164">
        <f t="shared" si="6"/>
        <v>0</v>
      </c>
      <c r="J82" s="165" t="s">
        <v>139</v>
      </c>
      <c r="K82" s="163">
        <v>-3576.21</v>
      </c>
      <c r="L82" s="163">
        <v>0</v>
      </c>
      <c r="M82" s="163">
        <v>12171.21</v>
      </c>
      <c r="N82" s="163">
        <v>0</v>
      </c>
      <c r="O82" s="163">
        <v>0</v>
      </c>
      <c r="P82" s="163">
        <v>0</v>
      </c>
      <c r="Q82" s="163">
        <v>0</v>
      </c>
      <c r="R82" s="164">
        <f t="shared" si="7"/>
        <v>8595</v>
      </c>
    </row>
    <row r="83" spans="1:18" ht="18">
      <c r="A83" s="162" t="s">
        <v>140</v>
      </c>
      <c r="B83" s="163">
        <v>5742.01</v>
      </c>
      <c r="C83" s="163">
        <v>0</v>
      </c>
      <c r="D83" s="163">
        <v>24871.68</v>
      </c>
      <c r="E83" s="163">
        <v>0</v>
      </c>
      <c r="F83" s="163">
        <v>0</v>
      </c>
      <c r="G83" s="163">
        <v>0</v>
      </c>
      <c r="H83" s="163">
        <v>0</v>
      </c>
      <c r="I83" s="164">
        <f t="shared" si="6"/>
        <v>30613.690000000002</v>
      </c>
      <c r="J83" s="165" t="s">
        <v>141</v>
      </c>
      <c r="K83" s="163">
        <v>0</v>
      </c>
      <c r="L83" s="163">
        <v>0</v>
      </c>
      <c r="M83" s="163">
        <v>0</v>
      </c>
      <c r="N83" s="163">
        <v>0</v>
      </c>
      <c r="O83" s="163">
        <v>0</v>
      </c>
      <c r="P83" s="163">
        <v>0</v>
      </c>
      <c r="Q83" s="163">
        <v>0</v>
      </c>
      <c r="R83" s="164">
        <f t="shared" si="7"/>
        <v>0</v>
      </c>
    </row>
    <row r="84" spans="1:18" ht="18">
      <c r="A84" s="162" t="s">
        <v>142</v>
      </c>
      <c r="B84" s="163">
        <v>0</v>
      </c>
      <c r="C84" s="163">
        <v>0</v>
      </c>
      <c r="D84" s="163">
        <v>0</v>
      </c>
      <c r="E84" s="163">
        <v>0</v>
      </c>
      <c r="F84" s="163">
        <v>0</v>
      </c>
      <c r="G84" s="163">
        <v>0</v>
      </c>
      <c r="H84" s="163">
        <v>0</v>
      </c>
      <c r="I84" s="164">
        <f t="shared" si="6"/>
        <v>0</v>
      </c>
      <c r="J84" s="165" t="s">
        <v>143</v>
      </c>
      <c r="K84" s="163">
        <v>-7.4</v>
      </c>
      <c r="L84" s="163">
        <v>0</v>
      </c>
      <c r="M84" s="163">
        <v>-1.92</v>
      </c>
      <c r="N84" s="163">
        <v>0</v>
      </c>
      <c r="O84" s="163">
        <v>0</v>
      </c>
      <c r="P84" s="163">
        <v>0</v>
      </c>
      <c r="Q84" s="163">
        <v>0</v>
      </c>
      <c r="R84" s="164">
        <f t="shared" si="7"/>
        <v>-9.32</v>
      </c>
    </row>
    <row r="85" spans="1:18" ht="18">
      <c r="A85" s="162" t="s">
        <v>144</v>
      </c>
      <c r="B85" s="163">
        <v>0</v>
      </c>
      <c r="C85" s="163">
        <v>8253.2</v>
      </c>
      <c r="D85" s="163">
        <v>0</v>
      </c>
      <c r="E85" s="163">
        <v>0</v>
      </c>
      <c r="F85" s="163">
        <v>0</v>
      </c>
      <c r="G85" s="163">
        <v>0</v>
      </c>
      <c r="H85" s="163">
        <v>0</v>
      </c>
      <c r="I85" s="164">
        <f t="shared" si="6"/>
        <v>8253.2</v>
      </c>
      <c r="J85" s="165" t="s">
        <v>145</v>
      </c>
      <c r="K85" s="163">
        <v>86</v>
      </c>
      <c r="L85" s="163">
        <v>0</v>
      </c>
      <c r="M85" s="163">
        <v>0</v>
      </c>
      <c r="N85" s="163">
        <v>0</v>
      </c>
      <c r="O85" s="163">
        <v>0</v>
      </c>
      <c r="P85" s="163">
        <v>0</v>
      </c>
      <c r="Q85" s="163">
        <v>27750</v>
      </c>
      <c r="R85" s="164">
        <f t="shared" si="7"/>
        <v>27836</v>
      </c>
    </row>
    <row r="86" spans="1:18" ht="18">
      <c r="A86" s="162" t="s">
        <v>146</v>
      </c>
      <c r="B86" s="163">
        <v>147.85</v>
      </c>
      <c r="C86" s="163">
        <v>0</v>
      </c>
      <c r="D86" s="163">
        <v>847.34</v>
      </c>
      <c r="E86" s="163">
        <v>0</v>
      </c>
      <c r="F86" s="163">
        <v>0</v>
      </c>
      <c r="G86" s="163">
        <v>0</v>
      </c>
      <c r="H86" s="163">
        <v>0</v>
      </c>
      <c r="I86" s="164">
        <f t="shared" si="6"/>
        <v>995.19</v>
      </c>
      <c r="J86" s="165" t="s">
        <v>147</v>
      </c>
      <c r="K86" s="163">
        <v>0</v>
      </c>
      <c r="L86" s="163">
        <v>0</v>
      </c>
      <c r="M86" s="163">
        <v>0</v>
      </c>
      <c r="N86" s="163">
        <v>0</v>
      </c>
      <c r="O86" s="163">
        <v>0</v>
      </c>
      <c r="P86" s="163">
        <v>0</v>
      </c>
      <c r="Q86" s="163">
        <v>0</v>
      </c>
      <c r="R86" s="164">
        <f t="shared" si="7"/>
        <v>0</v>
      </c>
    </row>
    <row r="87" spans="1:18" ht="18">
      <c r="A87" s="162" t="s">
        <v>218</v>
      </c>
      <c r="B87" s="163">
        <v>307811.7</v>
      </c>
      <c r="C87" s="163">
        <v>4063.9</v>
      </c>
      <c r="D87" s="163">
        <v>66533.55</v>
      </c>
      <c r="E87" s="163">
        <v>0</v>
      </c>
      <c r="F87" s="163">
        <v>216.26</v>
      </c>
      <c r="G87" s="163">
        <v>0</v>
      </c>
      <c r="H87" s="163">
        <v>-122943</v>
      </c>
      <c r="I87" s="164">
        <f t="shared" si="6"/>
        <v>255682.41000000003</v>
      </c>
      <c r="J87" s="165" t="s">
        <v>149</v>
      </c>
      <c r="K87" s="163">
        <v>0</v>
      </c>
      <c r="L87" s="163">
        <v>0</v>
      </c>
      <c r="M87" s="163">
        <v>0</v>
      </c>
      <c r="N87" s="163">
        <v>0</v>
      </c>
      <c r="O87" s="163">
        <v>0</v>
      </c>
      <c r="P87" s="163">
        <v>0</v>
      </c>
      <c r="Q87" s="163">
        <v>0</v>
      </c>
      <c r="R87" s="164">
        <f t="shared" si="7"/>
        <v>0</v>
      </c>
    </row>
    <row r="88" spans="1:18" ht="18">
      <c r="A88" s="162" t="s">
        <v>150</v>
      </c>
      <c r="B88" s="163">
        <v>0</v>
      </c>
      <c r="C88" s="163">
        <v>650</v>
      </c>
      <c r="D88" s="163">
        <v>0</v>
      </c>
      <c r="E88" s="163">
        <v>0</v>
      </c>
      <c r="F88" s="163">
        <v>0</v>
      </c>
      <c r="G88" s="163">
        <v>0</v>
      </c>
      <c r="H88" s="163">
        <v>0</v>
      </c>
      <c r="I88" s="164">
        <f t="shared" si="6"/>
        <v>650</v>
      </c>
      <c r="J88" s="165" t="s">
        <v>151</v>
      </c>
      <c r="K88" s="163">
        <v>0</v>
      </c>
      <c r="L88" s="163">
        <v>0</v>
      </c>
      <c r="M88" s="163">
        <v>0</v>
      </c>
      <c r="N88" s="163">
        <v>0</v>
      </c>
      <c r="O88" s="163">
        <v>0</v>
      </c>
      <c r="P88" s="163">
        <v>0</v>
      </c>
      <c r="Q88" s="163">
        <v>0</v>
      </c>
      <c r="R88" s="164">
        <f t="shared" si="7"/>
        <v>0</v>
      </c>
    </row>
    <row r="89" spans="1:18" ht="18">
      <c r="A89" s="162" t="s">
        <v>152</v>
      </c>
      <c r="B89" s="163">
        <v>0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163">
        <v>572000</v>
      </c>
      <c r="I89" s="164">
        <f t="shared" si="6"/>
        <v>572000</v>
      </c>
      <c r="J89" s="165" t="s">
        <v>153</v>
      </c>
      <c r="K89" s="163">
        <v>0</v>
      </c>
      <c r="L89" s="163">
        <v>0</v>
      </c>
      <c r="M89" s="163">
        <v>0</v>
      </c>
      <c r="N89" s="163">
        <v>0</v>
      </c>
      <c r="O89" s="163">
        <v>0</v>
      </c>
      <c r="P89" s="163">
        <v>0</v>
      </c>
      <c r="Q89" s="163">
        <v>0</v>
      </c>
      <c r="R89" s="164">
        <f t="shared" si="7"/>
        <v>0</v>
      </c>
    </row>
    <row r="90" spans="1:18" ht="18">
      <c r="A90" s="162" t="s">
        <v>154</v>
      </c>
      <c r="B90" s="163">
        <v>0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4">
        <f t="shared" si="6"/>
        <v>0</v>
      </c>
      <c r="J90" s="165" t="s">
        <v>155</v>
      </c>
      <c r="K90" s="163">
        <v>24765.31</v>
      </c>
      <c r="L90" s="163">
        <v>-28.74</v>
      </c>
      <c r="M90" s="163">
        <v>27765.36</v>
      </c>
      <c r="N90" s="163">
        <v>0</v>
      </c>
      <c r="O90" s="163">
        <v>0</v>
      </c>
      <c r="P90" s="163">
        <v>0</v>
      </c>
      <c r="Q90" s="163">
        <v>363998.28</v>
      </c>
      <c r="R90" s="164">
        <f t="shared" si="7"/>
        <v>416500.21</v>
      </c>
    </row>
    <row r="91" spans="1:18" ht="18">
      <c r="A91" s="162" t="s">
        <v>156</v>
      </c>
      <c r="B91" s="163">
        <v>10803.21</v>
      </c>
      <c r="C91" s="163">
        <v>421.24</v>
      </c>
      <c r="D91" s="163">
        <v>-3450.02</v>
      </c>
      <c r="E91" s="163">
        <v>0</v>
      </c>
      <c r="F91" s="163">
        <v>6629.97</v>
      </c>
      <c r="G91" s="163">
        <v>0</v>
      </c>
      <c r="H91" s="163">
        <v>0</v>
      </c>
      <c r="I91" s="164">
        <f t="shared" si="6"/>
        <v>14404.399999999998</v>
      </c>
      <c r="J91" s="165" t="s">
        <v>157</v>
      </c>
      <c r="K91" s="163">
        <v>0</v>
      </c>
      <c r="L91" s="163">
        <v>0</v>
      </c>
      <c r="M91" s="163">
        <v>0</v>
      </c>
      <c r="N91" s="163">
        <v>0</v>
      </c>
      <c r="O91" s="163">
        <v>0</v>
      </c>
      <c r="P91" s="163">
        <v>0</v>
      </c>
      <c r="Q91" s="163">
        <v>0</v>
      </c>
      <c r="R91" s="164">
        <f t="shared" si="7"/>
        <v>0</v>
      </c>
    </row>
    <row r="92" spans="1:18" ht="18">
      <c r="A92" s="162" t="s">
        <v>158</v>
      </c>
      <c r="B92" s="163">
        <v>0</v>
      </c>
      <c r="C92" s="163">
        <v>0</v>
      </c>
      <c r="D92" s="163">
        <v>0</v>
      </c>
      <c r="E92" s="163">
        <v>0</v>
      </c>
      <c r="F92" s="163">
        <v>0</v>
      </c>
      <c r="G92" s="163">
        <v>0</v>
      </c>
      <c r="H92" s="163">
        <v>0</v>
      </c>
      <c r="I92" s="164">
        <f t="shared" si="6"/>
        <v>0</v>
      </c>
      <c r="J92" s="165" t="s">
        <v>159</v>
      </c>
      <c r="K92" s="163">
        <v>0</v>
      </c>
      <c r="L92" s="163">
        <v>0</v>
      </c>
      <c r="M92" s="163">
        <v>0</v>
      </c>
      <c r="N92" s="163">
        <v>0</v>
      </c>
      <c r="O92" s="163">
        <v>0</v>
      </c>
      <c r="P92" s="163">
        <v>0</v>
      </c>
      <c r="Q92" s="163">
        <v>0</v>
      </c>
      <c r="R92" s="164">
        <f t="shared" si="7"/>
        <v>0</v>
      </c>
    </row>
    <row r="93" spans="1:18" ht="18">
      <c r="A93" s="162" t="s">
        <v>160</v>
      </c>
      <c r="B93" s="163">
        <v>0</v>
      </c>
      <c r="C93" s="163">
        <v>0</v>
      </c>
      <c r="D93" s="163">
        <v>0</v>
      </c>
      <c r="E93" s="163">
        <v>0</v>
      </c>
      <c r="F93" s="163">
        <v>0</v>
      </c>
      <c r="G93" s="163">
        <v>0</v>
      </c>
      <c r="H93" s="163">
        <v>0</v>
      </c>
      <c r="I93" s="164">
        <f t="shared" si="6"/>
        <v>0</v>
      </c>
      <c r="J93" s="165" t="s">
        <v>161</v>
      </c>
      <c r="K93" s="163">
        <v>0</v>
      </c>
      <c r="L93" s="163">
        <v>0</v>
      </c>
      <c r="M93" s="163">
        <v>0</v>
      </c>
      <c r="N93" s="163">
        <v>0</v>
      </c>
      <c r="O93" s="163">
        <v>0</v>
      </c>
      <c r="P93" s="163">
        <v>0</v>
      </c>
      <c r="Q93" s="163">
        <v>0</v>
      </c>
      <c r="R93" s="164">
        <f t="shared" si="7"/>
        <v>0</v>
      </c>
    </row>
    <row r="94" spans="1:18" ht="18">
      <c r="A94" s="162" t="s">
        <v>162</v>
      </c>
      <c r="B94" s="163">
        <v>0</v>
      </c>
      <c r="C94" s="163">
        <v>14</v>
      </c>
      <c r="D94" s="163">
        <v>0</v>
      </c>
      <c r="E94" s="163">
        <v>0</v>
      </c>
      <c r="F94" s="163">
        <v>0</v>
      </c>
      <c r="G94" s="163">
        <v>0</v>
      </c>
      <c r="H94" s="163">
        <v>0</v>
      </c>
      <c r="I94" s="164">
        <f t="shared" si="6"/>
        <v>14</v>
      </c>
      <c r="J94" s="165" t="s">
        <v>163</v>
      </c>
      <c r="K94" s="163">
        <v>36002.19</v>
      </c>
      <c r="L94" s="163">
        <v>29.45</v>
      </c>
      <c r="M94" s="163">
        <v>32633.1</v>
      </c>
      <c r="N94" s="163">
        <v>0</v>
      </c>
      <c r="O94" s="163">
        <v>0</v>
      </c>
      <c r="P94" s="163">
        <v>0</v>
      </c>
      <c r="Q94" s="163">
        <v>-45495.48</v>
      </c>
      <c r="R94" s="164">
        <f t="shared" si="7"/>
        <v>23169.259999999987</v>
      </c>
    </row>
    <row r="95" spans="1:18" ht="18">
      <c r="A95" s="162" t="s">
        <v>164</v>
      </c>
      <c r="B95" s="163">
        <v>0</v>
      </c>
      <c r="C95" s="163">
        <v>0</v>
      </c>
      <c r="D95" s="163">
        <v>0</v>
      </c>
      <c r="E95" s="163">
        <v>0</v>
      </c>
      <c r="F95" s="163">
        <v>0</v>
      </c>
      <c r="G95" s="163">
        <v>0</v>
      </c>
      <c r="H95" s="163">
        <v>0</v>
      </c>
      <c r="I95" s="164">
        <f t="shared" si="6"/>
        <v>0</v>
      </c>
      <c r="J95" s="165" t="s">
        <v>165</v>
      </c>
      <c r="K95" s="163">
        <v>45525.01</v>
      </c>
      <c r="L95" s="163">
        <v>0</v>
      </c>
      <c r="M95" s="163">
        <v>4559.21</v>
      </c>
      <c r="N95" s="163">
        <v>0</v>
      </c>
      <c r="O95" s="163">
        <v>0</v>
      </c>
      <c r="P95" s="163">
        <v>0</v>
      </c>
      <c r="Q95" s="163">
        <v>0</v>
      </c>
      <c r="R95" s="164">
        <f t="shared" si="7"/>
        <v>50084.22</v>
      </c>
    </row>
    <row r="96" spans="1:18" ht="18">
      <c r="A96" s="162" t="s">
        <v>166</v>
      </c>
      <c r="B96" s="163">
        <v>11489.42</v>
      </c>
      <c r="C96" s="163">
        <v>0</v>
      </c>
      <c r="D96" s="163">
        <v>14998.38</v>
      </c>
      <c r="E96" s="163">
        <v>0</v>
      </c>
      <c r="F96" s="163">
        <v>0</v>
      </c>
      <c r="G96" s="163">
        <v>0</v>
      </c>
      <c r="H96" s="163">
        <v>0</v>
      </c>
      <c r="I96" s="164">
        <f t="shared" si="6"/>
        <v>26487.8</v>
      </c>
      <c r="J96" s="165" t="s">
        <v>167</v>
      </c>
      <c r="K96" s="163">
        <v>0</v>
      </c>
      <c r="L96" s="163">
        <v>0</v>
      </c>
      <c r="M96" s="163">
        <v>0</v>
      </c>
      <c r="N96" s="163">
        <v>0</v>
      </c>
      <c r="O96" s="163">
        <v>0</v>
      </c>
      <c r="P96" s="163">
        <v>0</v>
      </c>
      <c r="Q96" s="163">
        <v>0</v>
      </c>
      <c r="R96" s="164">
        <f t="shared" si="7"/>
        <v>0</v>
      </c>
    </row>
    <row r="97" spans="1:18" ht="18">
      <c r="A97" s="162" t="s">
        <v>168</v>
      </c>
      <c r="B97" s="163">
        <v>0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  <c r="I97" s="164">
        <f t="shared" si="6"/>
        <v>0</v>
      </c>
      <c r="J97" s="165" t="s">
        <v>169</v>
      </c>
      <c r="K97" s="163">
        <v>31483.76</v>
      </c>
      <c r="L97" s="163">
        <v>3254.28</v>
      </c>
      <c r="M97" s="163">
        <v>12147.94</v>
      </c>
      <c r="N97" s="163">
        <v>0</v>
      </c>
      <c r="O97" s="163">
        <v>-1975.91</v>
      </c>
      <c r="P97" s="163">
        <v>0</v>
      </c>
      <c r="Q97" s="163">
        <v>9250</v>
      </c>
      <c r="R97" s="164">
        <f t="shared" si="7"/>
        <v>54160.07</v>
      </c>
    </row>
    <row r="98" spans="1:18" ht="18">
      <c r="A98" s="162" t="s">
        <v>170</v>
      </c>
      <c r="B98" s="163">
        <v>0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  <c r="H98" s="163">
        <v>20750</v>
      </c>
      <c r="I98" s="164">
        <f t="shared" si="6"/>
        <v>20750</v>
      </c>
      <c r="J98" s="165" t="s">
        <v>171</v>
      </c>
      <c r="K98" s="163">
        <v>1748729.93</v>
      </c>
      <c r="L98" s="163">
        <v>74850.7</v>
      </c>
      <c r="M98" s="163">
        <v>873928.38</v>
      </c>
      <c r="N98" s="163">
        <v>10.02</v>
      </c>
      <c r="O98" s="163">
        <v>2524.4</v>
      </c>
      <c r="P98" s="163">
        <v>-3300</v>
      </c>
      <c r="Q98" s="163">
        <v>66800</v>
      </c>
      <c r="R98" s="164">
        <f t="shared" si="7"/>
        <v>2763543.4299999997</v>
      </c>
    </row>
    <row r="99" spans="1:18" ht="18">
      <c r="A99" s="162" t="s">
        <v>172</v>
      </c>
      <c r="B99" s="163">
        <v>0</v>
      </c>
      <c r="C99" s="163">
        <v>0</v>
      </c>
      <c r="D99" s="163">
        <v>0</v>
      </c>
      <c r="E99" s="163">
        <v>0</v>
      </c>
      <c r="F99" s="163">
        <v>0</v>
      </c>
      <c r="G99" s="163">
        <v>0</v>
      </c>
      <c r="H99" s="163">
        <v>0</v>
      </c>
      <c r="I99" s="164">
        <f t="shared" si="6"/>
        <v>0</v>
      </c>
      <c r="J99" s="165" t="s">
        <v>173</v>
      </c>
      <c r="K99" s="163">
        <v>0</v>
      </c>
      <c r="L99" s="163">
        <v>0</v>
      </c>
      <c r="M99" s="163">
        <v>0</v>
      </c>
      <c r="N99" s="163">
        <v>0</v>
      </c>
      <c r="O99" s="163">
        <v>0</v>
      </c>
      <c r="P99" s="163">
        <v>0</v>
      </c>
      <c r="Q99" s="163">
        <v>0</v>
      </c>
      <c r="R99" s="164">
        <f t="shared" si="7"/>
        <v>0</v>
      </c>
    </row>
    <row r="100" spans="1:18" ht="18">
      <c r="A100" s="162" t="s">
        <v>174</v>
      </c>
      <c r="B100" s="163">
        <v>-3322.83</v>
      </c>
      <c r="C100" s="163">
        <v>9600</v>
      </c>
      <c r="D100" s="163">
        <v>-1456.57</v>
      </c>
      <c r="E100" s="163">
        <v>0</v>
      </c>
      <c r="F100" s="163">
        <v>0</v>
      </c>
      <c r="G100" s="163">
        <v>0</v>
      </c>
      <c r="H100" s="163">
        <v>0</v>
      </c>
      <c r="I100" s="164">
        <f t="shared" si="6"/>
        <v>4820.6</v>
      </c>
      <c r="J100" s="165" t="s">
        <v>175</v>
      </c>
      <c r="K100" s="163">
        <v>6281.03</v>
      </c>
      <c r="L100" s="163">
        <v>0</v>
      </c>
      <c r="M100" s="163">
        <v>8496.49</v>
      </c>
      <c r="N100" s="163">
        <v>0</v>
      </c>
      <c r="O100" s="163">
        <v>0</v>
      </c>
      <c r="P100" s="163">
        <v>0</v>
      </c>
      <c r="Q100" s="163">
        <v>0</v>
      </c>
      <c r="R100" s="164">
        <f t="shared" si="7"/>
        <v>14777.52</v>
      </c>
    </row>
    <row r="101" spans="1:18" ht="18">
      <c r="A101" s="162" t="s">
        <v>176</v>
      </c>
      <c r="B101" s="163">
        <v>53165.61</v>
      </c>
      <c r="C101" s="163">
        <v>15076.1</v>
      </c>
      <c r="D101" s="163">
        <v>19855.97</v>
      </c>
      <c r="E101" s="163">
        <v>0</v>
      </c>
      <c r="F101" s="163">
        <v>9287.29</v>
      </c>
      <c r="G101" s="163">
        <v>0</v>
      </c>
      <c r="H101" s="163">
        <v>295122</v>
      </c>
      <c r="I101" s="164">
        <f aca="true" t="shared" si="8" ref="I101:I117">SUM(B101:H101)</f>
        <v>392506.97</v>
      </c>
      <c r="J101" s="165" t="s">
        <v>177</v>
      </c>
      <c r="K101" s="163">
        <v>-437.09</v>
      </c>
      <c r="L101" s="163">
        <v>5118.23</v>
      </c>
      <c r="M101" s="163">
        <v>29581.02</v>
      </c>
      <c r="N101" s="163">
        <v>0</v>
      </c>
      <c r="O101" s="163">
        <v>0</v>
      </c>
      <c r="P101" s="163">
        <v>0</v>
      </c>
      <c r="Q101" s="163">
        <v>-26400</v>
      </c>
      <c r="R101" s="164">
        <f t="shared" si="7"/>
        <v>7862.1600000000035</v>
      </c>
    </row>
    <row r="102" spans="1:18" ht="18">
      <c r="A102" s="162" t="s">
        <v>178</v>
      </c>
      <c r="B102" s="163">
        <v>0</v>
      </c>
      <c r="C102" s="163">
        <v>0</v>
      </c>
      <c r="D102" s="163">
        <v>0</v>
      </c>
      <c r="E102" s="163">
        <v>0</v>
      </c>
      <c r="F102" s="163">
        <v>0</v>
      </c>
      <c r="G102" s="163">
        <v>0</v>
      </c>
      <c r="H102" s="163">
        <v>0</v>
      </c>
      <c r="I102" s="164">
        <f t="shared" si="8"/>
        <v>0</v>
      </c>
      <c r="J102" s="165" t="s">
        <v>179</v>
      </c>
      <c r="K102" s="163">
        <v>-18302.41</v>
      </c>
      <c r="L102" s="163">
        <v>-627.96</v>
      </c>
      <c r="M102" s="163">
        <v>0</v>
      </c>
      <c r="N102" s="163">
        <v>0</v>
      </c>
      <c r="O102" s="163">
        <v>0</v>
      </c>
      <c r="P102" s="163">
        <v>0</v>
      </c>
      <c r="Q102" s="163">
        <v>401</v>
      </c>
      <c r="R102" s="164">
        <f t="shared" si="7"/>
        <v>-18529.37</v>
      </c>
    </row>
    <row r="103" spans="1:18" ht="18">
      <c r="A103" s="162" t="s">
        <v>180</v>
      </c>
      <c r="B103" s="163">
        <v>0</v>
      </c>
      <c r="C103" s="163">
        <v>0</v>
      </c>
      <c r="D103" s="163">
        <v>0</v>
      </c>
      <c r="E103" s="163">
        <v>0</v>
      </c>
      <c r="F103" s="163">
        <v>0</v>
      </c>
      <c r="G103" s="163">
        <v>0</v>
      </c>
      <c r="H103" s="163">
        <v>0</v>
      </c>
      <c r="I103" s="164">
        <f t="shared" si="8"/>
        <v>0</v>
      </c>
      <c r="J103" s="165" t="s">
        <v>181</v>
      </c>
      <c r="K103" s="163">
        <v>0</v>
      </c>
      <c r="L103" s="163">
        <v>0</v>
      </c>
      <c r="M103" s="163">
        <v>0</v>
      </c>
      <c r="N103" s="163">
        <v>0</v>
      </c>
      <c r="O103" s="163">
        <v>0</v>
      </c>
      <c r="P103" s="163">
        <v>0</v>
      </c>
      <c r="Q103" s="163">
        <v>0</v>
      </c>
      <c r="R103" s="164">
        <f t="shared" si="7"/>
        <v>0</v>
      </c>
    </row>
    <row r="104" spans="1:18" ht="18">
      <c r="A104" s="162" t="s">
        <v>182</v>
      </c>
      <c r="B104" s="163">
        <v>0</v>
      </c>
      <c r="C104" s="163">
        <v>7.5</v>
      </c>
      <c r="D104" s="163">
        <v>0</v>
      </c>
      <c r="E104" s="163">
        <v>0</v>
      </c>
      <c r="F104" s="163">
        <v>7.5</v>
      </c>
      <c r="G104" s="163">
        <v>0</v>
      </c>
      <c r="H104" s="163">
        <v>0</v>
      </c>
      <c r="I104" s="164">
        <f t="shared" si="8"/>
        <v>15</v>
      </c>
      <c r="J104" s="165" t="s">
        <v>183</v>
      </c>
      <c r="K104" s="163">
        <v>34630.06</v>
      </c>
      <c r="L104" s="163">
        <v>0</v>
      </c>
      <c r="M104" s="163">
        <v>17.88</v>
      </c>
      <c r="N104" s="163">
        <v>0</v>
      </c>
      <c r="O104" s="163">
        <v>0</v>
      </c>
      <c r="P104" s="163">
        <v>0</v>
      </c>
      <c r="Q104" s="163">
        <v>0</v>
      </c>
      <c r="R104" s="164">
        <f t="shared" si="7"/>
        <v>34647.939999999995</v>
      </c>
    </row>
    <row r="105" spans="1:18" ht="18">
      <c r="A105" s="162" t="s">
        <v>184</v>
      </c>
      <c r="B105" s="163">
        <v>0</v>
      </c>
      <c r="C105" s="163">
        <v>0</v>
      </c>
      <c r="D105" s="163">
        <v>0</v>
      </c>
      <c r="E105" s="163">
        <v>0</v>
      </c>
      <c r="F105" s="163">
        <v>0</v>
      </c>
      <c r="G105" s="163">
        <v>0</v>
      </c>
      <c r="H105" s="163">
        <v>0</v>
      </c>
      <c r="I105" s="164">
        <f t="shared" si="8"/>
        <v>0</v>
      </c>
      <c r="J105" s="165" t="s">
        <v>185</v>
      </c>
      <c r="K105" s="163">
        <v>0</v>
      </c>
      <c r="L105" s="163">
        <v>0</v>
      </c>
      <c r="M105" s="163">
        <v>0</v>
      </c>
      <c r="N105" s="163">
        <v>0</v>
      </c>
      <c r="O105" s="163">
        <v>0</v>
      </c>
      <c r="P105" s="163">
        <v>0</v>
      </c>
      <c r="Q105" s="163">
        <v>0</v>
      </c>
      <c r="R105" s="164">
        <f t="shared" si="7"/>
        <v>0</v>
      </c>
    </row>
    <row r="106" spans="1:18" ht="18">
      <c r="A106" s="162" t="s">
        <v>186</v>
      </c>
      <c r="B106" s="163">
        <v>10465.5</v>
      </c>
      <c r="C106" s="163">
        <v>0</v>
      </c>
      <c r="D106" s="163">
        <v>0</v>
      </c>
      <c r="E106" s="163">
        <v>0</v>
      </c>
      <c r="F106" s="163">
        <v>0</v>
      </c>
      <c r="G106" s="163">
        <v>0</v>
      </c>
      <c r="H106" s="163">
        <v>0</v>
      </c>
      <c r="I106" s="164">
        <f t="shared" si="8"/>
        <v>10465.5</v>
      </c>
      <c r="J106" s="165" t="s">
        <v>219</v>
      </c>
      <c r="K106" s="163">
        <v>0</v>
      </c>
      <c r="L106" s="163">
        <v>0</v>
      </c>
      <c r="M106" s="163">
        <v>0</v>
      </c>
      <c r="N106" s="163">
        <v>0</v>
      </c>
      <c r="O106" s="163">
        <v>153.3</v>
      </c>
      <c r="P106" s="163">
        <v>0</v>
      </c>
      <c r="Q106" s="163">
        <v>0</v>
      </c>
      <c r="R106" s="164">
        <f t="shared" si="7"/>
        <v>153.3</v>
      </c>
    </row>
    <row r="107" spans="1:18" ht="18">
      <c r="A107" s="162" t="s">
        <v>188</v>
      </c>
      <c r="B107" s="163">
        <v>0</v>
      </c>
      <c r="C107" s="163">
        <v>0</v>
      </c>
      <c r="D107" s="163">
        <v>0</v>
      </c>
      <c r="E107" s="163">
        <v>0</v>
      </c>
      <c r="F107" s="163">
        <v>0</v>
      </c>
      <c r="G107" s="163">
        <v>0</v>
      </c>
      <c r="H107" s="163">
        <v>0</v>
      </c>
      <c r="I107" s="164">
        <f t="shared" si="8"/>
        <v>0</v>
      </c>
      <c r="J107" s="165" t="s">
        <v>189</v>
      </c>
      <c r="K107" s="163">
        <v>0</v>
      </c>
      <c r="L107" s="163">
        <v>0</v>
      </c>
      <c r="M107" s="163">
        <v>0</v>
      </c>
      <c r="N107" s="163">
        <v>0</v>
      </c>
      <c r="O107" s="163">
        <v>0</v>
      </c>
      <c r="P107" s="163">
        <v>0</v>
      </c>
      <c r="Q107" s="163">
        <v>0</v>
      </c>
      <c r="R107" s="164">
        <f t="shared" si="7"/>
        <v>0</v>
      </c>
    </row>
    <row r="108" spans="1:18" ht="18">
      <c r="A108" s="162" t="s">
        <v>190</v>
      </c>
      <c r="B108" s="163">
        <v>0</v>
      </c>
      <c r="C108" s="163">
        <v>0</v>
      </c>
      <c r="D108" s="163">
        <v>0</v>
      </c>
      <c r="E108" s="163">
        <v>0</v>
      </c>
      <c r="F108" s="163">
        <v>0</v>
      </c>
      <c r="G108" s="163">
        <v>0</v>
      </c>
      <c r="H108" s="163">
        <v>0</v>
      </c>
      <c r="I108" s="164">
        <f t="shared" si="8"/>
        <v>0</v>
      </c>
      <c r="J108" s="165" t="s">
        <v>191</v>
      </c>
      <c r="K108" s="163">
        <v>17983.35</v>
      </c>
      <c r="L108" s="163">
        <v>0</v>
      </c>
      <c r="M108" s="163">
        <v>12745.65</v>
      </c>
      <c r="N108" s="163">
        <v>0</v>
      </c>
      <c r="O108" s="163">
        <v>0</v>
      </c>
      <c r="P108" s="163">
        <v>0</v>
      </c>
      <c r="Q108" s="163">
        <v>0</v>
      </c>
      <c r="R108" s="164">
        <f t="shared" si="7"/>
        <v>30729</v>
      </c>
    </row>
    <row r="109" spans="1:18" ht="18">
      <c r="A109" s="162" t="s">
        <v>192</v>
      </c>
      <c r="B109" s="163">
        <v>12054.18</v>
      </c>
      <c r="C109" s="163">
        <v>0</v>
      </c>
      <c r="D109" s="163">
        <v>13942.82</v>
      </c>
      <c r="E109" s="163">
        <v>0</v>
      </c>
      <c r="F109" s="163">
        <v>0</v>
      </c>
      <c r="G109" s="163">
        <v>0</v>
      </c>
      <c r="H109" s="163">
        <v>0</v>
      </c>
      <c r="I109" s="164">
        <f t="shared" si="8"/>
        <v>25997</v>
      </c>
      <c r="J109" s="165" t="s">
        <v>193</v>
      </c>
      <c r="K109" s="163">
        <v>2590.03</v>
      </c>
      <c r="L109" s="163">
        <v>5889.5</v>
      </c>
      <c r="M109" s="163">
        <v>14427.97</v>
      </c>
      <c r="N109" s="163">
        <v>0</v>
      </c>
      <c r="O109" s="163">
        <v>7.5</v>
      </c>
      <c r="P109" s="163">
        <v>0</v>
      </c>
      <c r="Q109" s="163">
        <v>0</v>
      </c>
      <c r="R109" s="164">
        <f t="shared" si="7"/>
        <v>22915</v>
      </c>
    </row>
    <row r="110" spans="1:18" ht="18">
      <c r="A110" s="162" t="s">
        <v>194</v>
      </c>
      <c r="B110" s="163">
        <v>0</v>
      </c>
      <c r="C110" s="163">
        <v>0</v>
      </c>
      <c r="D110" s="163">
        <v>0</v>
      </c>
      <c r="E110" s="163">
        <v>0</v>
      </c>
      <c r="F110" s="163">
        <v>0</v>
      </c>
      <c r="G110" s="163">
        <v>0</v>
      </c>
      <c r="H110" s="163">
        <v>0</v>
      </c>
      <c r="I110" s="164">
        <f t="shared" si="8"/>
        <v>0</v>
      </c>
      <c r="J110" s="165" t="s">
        <v>195</v>
      </c>
      <c r="K110" s="163">
        <v>0</v>
      </c>
      <c r="L110" s="163">
        <v>0</v>
      </c>
      <c r="M110" s="163">
        <v>0</v>
      </c>
      <c r="N110" s="163">
        <v>0</v>
      </c>
      <c r="O110" s="163">
        <v>0</v>
      </c>
      <c r="P110" s="163">
        <v>0</v>
      </c>
      <c r="Q110" s="163">
        <v>40978</v>
      </c>
      <c r="R110" s="164">
        <f t="shared" si="7"/>
        <v>40978</v>
      </c>
    </row>
    <row r="111" spans="1:18" ht="18">
      <c r="A111" s="162" t="s">
        <v>196</v>
      </c>
      <c r="B111" s="163">
        <v>0</v>
      </c>
      <c r="C111" s="163">
        <v>0</v>
      </c>
      <c r="D111" s="163">
        <v>0</v>
      </c>
      <c r="E111" s="163">
        <v>0</v>
      </c>
      <c r="F111" s="163">
        <v>0</v>
      </c>
      <c r="G111" s="163">
        <v>0</v>
      </c>
      <c r="H111" s="163">
        <v>0</v>
      </c>
      <c r="I111" s="164">
        <f t="shared" si="8"/>
        <v>0</v>
      </c>
      <c r="J111" s="165" t="s">
        <v>197</v>
      </c>
      <c r="K111" s="163">
        <v>0</v>
      </c>
      <c r="L111" s="163">
        <v>0</v>
      </c>
      <c r="M111" s="163">
        <v>0</v>
      </c>
      <c r="N111" s="163">
        <v>0</v>
      </c>
      <c r="O111" s="163">
        <v>0</v>
      </c>
      <c r="P111" s="163">
        <v>0</v>
      </c>
      <c r="Q111" s="163">
        <v>0</v>
      </c>
      <c r="R111" s="164">
        <f t="shared" si="7"/>
        <v>0</v>
      </c>
    </row>
    <row r="112" spans="1:18" ht="18">
      <c r="A112" s="162" t="s">
        <v>198</v>
      </c>
      <c r="B112" s="163">
        <v>0</v>
      </c>
      <c r="C112" s="163">
        <v>0</v>
      </c>
      <c r="D112" s="163">
        <v>0</v>
      </c>
      <c r="E112" s="163">
        <v>0</v>
      </c>
      <c r="F112" s="163">
        <v>0</v>
      </c>
      <c r="G112" s="163">
        <v>0</v>
      </c>
      <c r="H112" s="163">
        <v>0</v>
      </c>
      <c r="I112" s="164">
        <f t="shared" si="8"/>
        <v>0</v>
      </c>
      <c r="J112" s="165" t="s">
        <v>199</v>
      </c>
      <c r="K112" s="163">
        <v>0</v>
      </c>
      <c r="L112" s="163">
        <v>0</v>
      </c>
      <c r="M112" s="163">
        <v>0</v>
      </c>
      <c r="N112" s="163">
        <v>0</v>
      </c>
      <c r="O112" s="163">
        <v>0</v>
      </c>
      <c r="P112" s="163">
        <v>0</v>
      </c>
      <c r="Q112" s="163">
        <v>0</v>
      </c>
      <c r="R112" s="164">
        <f t="shared" si="7"/>
        <v>0</v>
      </c>
    </row>
    <row r="113" spans="1:18" ht="18">
      <c r="A113" s="162" t="s">
        <v>200</v>
      </c>
      <c r="B113" s="163">
        <v>0</v>
      </c>
      <c r="C113" s="163">
        <v>446.31</v>
      </c>
      <c r="D113" s="163">
        <v>0</v>
      </c>
      <c r="E113" s="163">
        <v>0</v>
      </c>
      <c r="F113" s="163">
        <v>0</v>
      </c>
      <c r="G113" s="163">
        <v>0</v>
      </c>
      <c r="H113" s="163">
        <v>0</v>
      </c>
      <c r="I113" s="164">
        <f t="shared" si="8"/>
        <v>446.31</v>
      </c>
      <c r="J113" s="165" t="s">
        <v>201</v>
      </c>
      <c r="K113" s="163">
        <v>7756.1</v>
      </c>
      <c r="L113" s="163">
        <v>0</v>
      </c>
      <c r="M113" s="163">
        <v>-132227.81</v>
      </c>
      <c r="N113" s="163">
        <v>0</v>
      </c>
      <c r="O113" s="163">
        <v>0</v>
      </c>
      <c r="P113" s="163">
        <v>0</v>
      </c>
      <c r="Q113" s="163">
        <v>0</v>
      </c>
      <c r="R113" s="164">
        <f t="shared" si="7"/>
        <v>-124471.70999999999</v>
      </c>
    </row>
    <row r="114" spans="1:18" ht="18">
      <c r="A114" s="162" t="s">
        <v>202</v>
      </c>
      <c r="B114" s="163">
        <v>0</v>
      </c>
      <c r="C114" s="163">
        <v>0</v>
      </c>
      <c r="D114" s="163">
        <v>0</v>
      </c>
      <c r="E114" s="163">
        <v>0</v>
      </c>
      <c r="F114" s="163">
        <v>0</v>
      </c>
      <c r="G114" s="163">
        <v>0</v>
      </c>
      <c r="H114" s="163">
        <v>0</v>
      </c>
      <c r="I114" s="164">
        <f t="shared" si="8"/>
        <v>0</v>
      </c>
      <c r="J114" s="165" t="s">
        <v>203</v>
      </c>
      <c r="K114" s="163">
        <v>1618.16</v>
      </c>
      <c r="L114" s="163">
        <v>0</v>
      </c>
      <c r="M114" s="163">
        <v>9148.9</v>
      </c>
      <c r="N114" s="163">
        <v>0</v>
      </c>
      <c r="O114" s="163">
        <v>0</v>
      </c>
      <c r="P114" s="163">
        <v>0</v>
      </c>
      <c r="Q114" s="163">
        <v>0</v>
      </c>
      <c r="R114" s="164">
        <f t="shared" si="7"/>
        <v>10767.06</v>
      </c>
    </row>
    <row r="115" spans="1:18" ht="18">
      <c r="A115" s="162" t="s">
        <v>204</v>
      </c>
      <c r="B115" s="163">
        <v>603677.16</v>
      </c>
      <c r="C115" s="163">
        <v>21768.98</v>
      </c>
      <c r="D115" s="163">
        <v>60362.25</v>
      </c>
      <c r="E115" s="163">
        <v>0</v>
      </c>
      <c r="F115" s="163">
        <v>325</v>
      </c>
      <c r="G115" s="163">
        <v>0</v>
      </c>
      <c r="H115" s="163">
        <v>-305682</v>
      </c>
      <c r="I115" s="164">
        <f t="shared" si="8"/>
        <v>380451.39</v>
      </c>
      <c r="J115" s="165" t="s">
        <v>205</v>
      </c>
      <c r="K115" s="163">
        <v>220354.7</v>
      </c>
      <c r="L115" s="163">
        <v>-733.07</v>
      </c>
      <c r="M115" s="163">
        <v>22556.87</v>
      </c>
      <c r="N115" s="163">
        <v>5.01</v>
      </c>
      <c r="O115" s="163">
        <v>2624.38</v>
      </c>
      <c r="P115" s="163">
        <v>0</v>
      </c>
      <c r="Q115" s="163">
        <v>64035</v>
      </c>
      <c r="R115" s="164">
        <f t="shared" si="7"/>
        <v>308842.89</v>
      </c>
    </row>
    <row r="116" spans="1:18" ht="18">
      <c r="A116" s="162" t="s">
        <v>206</v>
      </c>
      <c r="B116" s="163">
        <v>0</v>
      </c>
      <c r="C116" s="163">
        <v>0</v>
      </c>
      <c r="D116" s="163">
        <v>0</v>
      </c>
      <c r="E116" s="163">
        <v>0</v>
      </c>
      <c r="F116" s="163">
        <v>0</v>
      </c>
      <c r="G116" s="163">
        <v>0</v>
      </c>
      <c r="H116" s="163">
        <v>0</v>
      </c>
      <c r="I116" s="164">
        <f t="shared" si="8"/>
        <v>0</v>
      </c>
      <c r="J116" s="162"/>
      <c r="K116" s="164"/>
      <c r="L116" s="164"/>
      <c r="M116" s="164"/>
      <c r="N116" s="164"/>
      <c r="O116" s="164"/>
      <c r="P116" s="164"/>
      <c r="Q116" s="164"/>
      <c r="R116" s="166" t="s">
        <v>106</v>
      </c>
    </row>
    <row r="117" spans="1:18" ht="18">
      <c r="A117" s="162" t="s">
        <v>207</v>
      </c>
      <c r="B117" s="163">
        <v>0</v>
      </c>
      <c r="C117" s="163">
        <v>0</v>
      </c>
      <c r="D117" s="163">
        <v>0</v>
      </c>
      <c r="E117" s="163">
        <v>0</v>
      </c>
      <c r="F117" s="163">
        <v>0</v>
      </c>
      <c r="G117" s="163">
        <v>0</v>
      </c>
      <c r="H117" s="163">
        <v>0</v>
      </c>
      <c r="I117" s="164">
        <f t="shared" si="8"/>
        <v>0</v>
      </c>
      <c r="J117" s="167" t="s">
        <v>208</v>
      </c>
      <c r="K117" s="164">
        <f aca="true" t="shared" si="9" ref="K117:R117">SUM(B69:B117)+SUM(K69:K115)</f>
        <v>4896102.16</v>
      </c>
      <c r="L117" s="164">
        <f t="shared" si="9"/>
        <v>167789.00999999998</v>
      </c>
      <c r="M117" s="164">
        <f t="shared" si="9"/>
        <v>1235972.6500000001</v>
      </c>
      <c r="N117" s="164">
        <f t="shared" si="9"/>
        <v>15.03</v>
      </c>
      <c r="O117" s="164">
        <f t="shared" si="9"/>
        <v>19844.690000000002</v>
      </c>
      <c r="P117" s="164">
        <f t="shared" si="9"/>
        <v>-35438</v>
      </c>
      <c r="Q117" s="164">
        <f t="shared" si="9"/>
        <v>982163.8</v>
      </c>
      <c r="R117" s="164">
        <f t="shared" si="9"/>
        <v>7266449.34</v>
      </c>
    </row>
    <row r="118" ht="12.75">
      <c r="R118" s="150">
        <f>SUM(K117:Q117)</f>
        <v>7266449.340000001</v>
      </c>
    </row>
    <row r="125" spans="2:6" ht="12.75">
      <c r="B125" s="150"/>
      <c r="C125" s="150"/>
      <c r="F125" s="150"/>
    </row>
    <row r="126" spans="2:6" ht="12.75">
      <c r="B126" s="150"/>
      <c r="C126" s="150"/>
      <c r="F126" s="150"/>
    </row>
    <row r="127" spans="2:6" ht="12.75">
      <c r="B127" s="150"/>
      <c r="C127" s="150"/>
      <c r="F127" s="150"/>
    </row>
    <row r="128" spans="2:6" ht="12.75">
      <c r="B128" s="150"/>
      <c r="C128" s="150"/>
      <c r="E128" s="150"/>
      <c r="F128" s="150"/>
    </row>
    <row r="129" spans="2:6" ht="12.75">
      <c r="B129" s="150"/>
      <c r="C129" s="150"/>
      <c r="E129" s="150"/>
      <c r="F129" s="150"/>
    </row>
    <row r="130" spans="2:6" ht="12.75">
      <c r="B130" s="150"/>
      <c r="C130" s="150"/>
      <c r="E130" s="150"/>
      <c r="F130" s="150"/>
    </row>
    <row r="131" spans="2:6" ht="12.75">
      <c r="B131" s="150"/>
      <c r="C131" s="150"/>
      <c r="E131" s="150"/>
      <c r="F131" s="150"/>
    </row>
    <row r="132" spans="2:6" ht="12.75">
      <c r="B132" s="150"/>
      <c r="C132" s="150"/>
      <c r="E132" s="150"/>
      <c r="F132" s="150"/>
    </row>
    <row r="133" spans="2:6" ht="12.75">
      <c r="B133" s="150"/>
      <c r="C133" s="150"/>
      <c r="E133" s="150"/>
      <c r="F133" s="150"/>
    </row>
    <row r="134" spans="2:6" ht="12.75">
      <c r="B134" s="150"/>
      <c r="C134" s="150"/>
      <c r="E134" s="150"/>
      <c r="F134" s="150"/>
    </row>
    <row r="135" spans="2:6" ht="12.75">
      <c r="B135" s="150"/>
      <c r="C135" s="150"/>
      <c r="E135" s="150"/>
      <c r="F135" s="150"/>
    </row>
    <row r="136" spans="2:6" ht="12.75">
      <c r="B136" s="150"/>
      <c r="C136" s="150"/>
      <c r="E136" s="150"/>
      <c r="F136" s="150"/>
    </row>
    <row r="137" spans="2:6" ht="12.75">
      <c r="B137" s="150"/>
      <c r="C137" s="150"/>
      <c r="E137" s="150"/>
      <c r="F137" s="150"/>
    </row>
    <row r="138" spans="2:6" ht="12.75">
      <c r="B138" s="150"/>
      <c r="C138" s="150"/>
      <c r="E138" s="150"/>
      <c r="F138" s="150"/>
    </row>
    <row r="139" spans="2:6" ht="12.75">
      <c r="B139" s="150"/>
      <c r="C139" s="150"/>
      <c r="E139" s="150"/>
      <c r="F139" s="150"/>
    </row>
    <row r="140" spans="2:6" ht="12.75">
      <c r="B140" s="150"/>
      <c r="C140" s="150"/>
      <c r="E140" s="150"/>
      <c r="F140" s="150"/>
    </row>
    <row r="141" spans="2:6" ht="12.75">
      <c r="B141" s="150"/>
      <c r="C141" s="150"/>
      <c r="E141" s="150"/>
      <c r="F141" s="150"/>
    </row>
    <row r="142" spans="2:6" ht="12.75">
      <c r="B142" s="150"/>
      <c r="C142" s="150"/>
      <c r="E142" s="150"/>
      <c r="F142" s="150"/>
    </row>
    <row r="143" spans="2:6" ht="12.75">
      <c r="B143" s="150"/>
      <c r="C143" s="150"/>
      <c r="E143" s="150"/>
      <c r="F143" s="150"/>
    </row>
    <row r="144" spans="2:6" ht="12.75">
      <c r="B144" s="150"/>
      <c r="C144" s="150"/>
      <c r="E144" s="150"/>
      <c r="F144" s="150"/>
    </row>
    <row r="145" spans="2:6" ht="12.75">
      <c r="B145" s="150"/>
      <c r="C145" s="150"/>
      <c r="E145" s="150"/>
      <c r="F145" s="150"/>
    </row>
    <row r="146" spans="2:6" ht="12.75">
      <c r="B146" s="150"/>
      <c r="C146" s="150"/>
      <c r="E146" s="150"/>
      <c r="F146" s="150"/>
    </row>
    <row r="147" spans="2:6" ht="12.75">
      <c r="B147" s="150"/>
      <c r="C147" s="150"/>
      <c r="E147" s="150"/>
      <c r="F147" s="150"/>
    </row>
    <row r="148" spans="2:6" ht="12.75">
      <c r="B148" s="150"/>
      <c r="C148" s="150"/>
      <c r="E148" s="150"/>
      <c r="F148" s="150"/>
    </row>
    <row r="149" spans="2:6" ht="12.75">
      <c r="B149" s="150"/>
      <c r="C149" s="150"/>
      <c r="E149" s="150"/>
      <c r="F149" s="150"/>
    </row>
    <row r="150" spans="2:6" ht="12.75">
      <c r="B150" s="150"/>
      <c r="C150" s="150"/>
      <c r="E150" s="150"/>
      <c r="F150" s="150"/>
    </row>
    <row r="151" spans="2:6" ht="12.75">
      <c r="B151" s="150"/>
      <c r="C151" s="150"/>
      <c r="E151" s="150"/>
      <c r="F151" s="150"/>
    </row>
    <row r="152" spans="2:6" ht="12.75">
      <c r="B152" s="150"/>
      <c r="C152" s="150"/>
      <c r="E152" s="150"/>
      <c r="F152" s="150"/>
    </row>
    <row r="153" spans="2:6" ht="12.75">
      <c r="B153" s="150"/>
      <c r="C153" s="150"/>
      <c r="E153" s="150"/>
      <c r="F153" s="150"/>
    </row>
    <row r="154" spans="2:6" ht="12.75">
      <c r="B154" s="150"/>
      <c r="C154" s="150"/>
      <c r="E154" s="150"/>
      <c r="F154" s="150"/>
    </row>
    <row r="155" spans="2:6" ht="12.75">
      <c r="B155" s="150"/>
      <c r="C155" s="150"/>
      <c r="E155" s="150"/>
      <c r="F155" s="150"/>
    </row>
    <row r="156" spans="2:6" ht="12.75">
      <c r="B156" s="150"/>
      <c r="C156" s="150"/>
      <c r="E156" s="150"/>
      <c r="F156" s="150"/>
    </row>
    <row r="157" spans="2:6" ht="12.75">
      <c r="B157" s="150"/>
      <c r="C157" s="150"/>
      <c r="E157" s="150"/>
      <c r="F157" s="150"/>
    </row>
    <row r="158" spans="2:6" ht="12.75">
      <c r="B158" s="150"/>
      <c r="C158" s="150"/>
      <c r="E158" s="150"/>
      <c r="F158" s="150"/>
    </row>
    <row r="159" spans="2:6" ht="12.75">
      <c r="B159" s="150"/>
      <c r="C159" s="150"/>
      <c r="E159" s="150"/>
      <c r="F159" s="150"/>
    </row>
    <row r="160" spans="2:6" ht="12.75">
      <c r="B160" s="150"/>
      <c r="C160" s="150"/>
      <c r="E160" s="150"/>
      <c r="F160" s="150"/>
    </row>
    <row r="161" spans="2:6" ht="12.75">
      <c r="B161" s="150"/>
      <c r="C161" s="150"/>
      <c r="E161" s="150"/>
      <c r="F161" s="150"/>
    </row>
    <row r="162" spans="2:6" ht="12.75">
      <c r="B162" s="150"/>
      <c r="C162" s="150"/>
      <c r="E162" s="150"/>
      <c r="F162" s="150"/>
    </row>
    <row r="163" spans="2:6" ht="12.75">
      <c r="B163" s="150"/>
      <c r="C163" s="150"/>
      <c r="E163" s="150"/>
      <c r="F163" s="150"/>
    </row>
    <row r="164" spans="2:6" ht="12.75">
      <c r="B164" s="150"/>
      <c r="C164" s="150"/>
      <c r="E164" s="150"/>
      <c r="F164" s="150"/>
    </row>
    <row r="165" spans="2:6" ht="12.75">
      <c r="B165" s="150"/>
      <c r="C165" s="150"/>
      <c r="E165" s="150"/>
      <c r="F165" s="150"/>
    </row>
    <row r="166" spans="2:6" ht="12.75">
      <c r="B166" s="150"/>
      <c r="C166" s="150"/>
      <c r="E166" s="150"/>
      <c r="F166" s="150"/>
    </row>
    <row r="167" spans="2:6" ht="12.75">
      <c r="B167" s="150"/>
      <c r="C167" s="150"/>
      <c r="E167" s="150"/>
      <c r="F167" s="150"/>
    </row>
    <row r="168" spans="2:6" ht="12.75">
      <c r="B168" s="150"/>
      <c r="C168" s="150"/>
      <c r="E168" s="150"/>
      <c r="F168" s="150"/>
    </row>
    <row r="169" spans="2:6" ht="12.75">
      <c r="B169" s="150"/>
      <c r="C169" s="150"/>
      <c r="E169" s="150"/>
      <c r="F169" s="150"/>
    </row>
    <row r="170" spans="2:6" ht="12.75">
      <c r="B170" s="150"/>
      <c r="C170" s="150"/>
      <c r="E170" s="150"/>
      <c r="F170" s="150"/>
    </row>
    <row r="171" spans="2:6" ht="12.75">
      <c r="B171" s="150"/>
      <c r="C171" s="150"/>
      <c r="E171" s="150"/>
      <c r="F171" s="150"/>
    </row>
    <row r="172" spans="2:3" ht="12.75">
      <c r="B172" s="150"/>
      <c r="C172" s="150"/>
    </row>
    <row r="173" spans="2:6" ht="12.75">
      <c r="B173" s="150"/>
      <c r="C173" s="150"/>
      <c r="E173" s="150"/>
      <c r="F173" s="150"/>
    </row>
    <row r="176" ht="12.75">
      <c r="F176" s="150"/>
    </row>
    <row r="180" ht="12.75">
      <c r="A180" s="140" t="s">
        <v>232</v>
      </c>
    </row>
    <row r="181" ht="12.75">
      <c r="A181" s="140" t="s">
        <v>210</v>
      </c>
    </row>
    <row r="182" ht="12.75">
      <c r="A182" s="140" t="s">
        <v>211</v>
      </c>
    </row>
    <row r="183" ht="12.75">
      <c r="A183" s="140" t="s">
        <v>212</v>
      </c>
    </row>
    <row r="184" ht="12.75">
      <c r="A184" s="140" t="s">
        <v>213</v>
      </c>
    </row>
  </sheetData>
  <printOptions/>
  <pageMargins left="0.75" right="0.27" top="0.7" bottom="0.25" header="0.5" footer="0.5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15.77734375" defaultRowHeight="15"/>
  <cols>
    <col min="1" max="1" width="16.77734375" style="117" customWidth="1"/>
    <col min="2" max="2" width="14.4453125" style="117" bestFit="1" customWidth="1"/>
    <col min="3" max="3" width="16.4453125" style="117" customWidth="1"/>
    <col min="4" max="4" width="19.88671875" style="117" bestFit="1" customWidth="1"/>
    <col min="5" max="5" width="14.4453125" style="117" bestFit="1" customWidth="1"/>
    <col min="6" max="6" width="16.77734375" style="117" bestFit="1" customWidth="1"/>
    <col min="7" max="16384" width="15.77734375" style="117" customWidth="1"/>
  </cols>
  <sheetData>
    <row r="1" spans="1:9" ht="18">
      <c r="A1" s="116"/>
      <c r="B1" s="116"/>
      <c r="C1" s="116" t="s">
        <v>0</v>
      </c>
      <c r="D1" s="116"/>
      <c r="E1" s="116"/>
      <c r="F1" s="116"/>
      <c r="G1" s="116"/>
      <c r="H1" s="116"/>
      <c r="I1" s="116"/>
    </row>
    <row r="2" spans="1:9" ht="18">
      <c r="A2" s="116"/>
      <c r="B2" s="116"/>
      <c r="C2" s="116" t="s">
        <v>102</v>
      </c>
      <c r="D2" s="116"/>
      <c r="E2" s="116"/>
      <c r="F2" s="116"/>
      <c r="G2" s="116"/>
      <c r="H2" s="116"/>
      <c r="I2" s="116"/>
    </row>
    <row r="3" spans="1:9" ht="18">
      <c r="A3" s="116" t="s">
        <v>225</v>
      </c>
      <c r="B3" s="116"/>
      <c r="C3" s="116" t="s">
        <v>105</v>
      </c>
      <c r="D3" s="116" t="s">
        <v>106</v>
      </c>
      <c r="E3" s="116"/>
      <c r="F3" s="118" t="s">
        <v>226</v>
      </c>
      <c r="G3" s="116"/>
      <c r="H3" s="116"/>
      <c r="I3" s="116"/>
    </row>
    <row r="4" spans="1:9" ht="18">
      <c r="A4" s="119" t="s">
        <v>108</v>
      </c>
      <c r="B4" s="120" t="s">
        <v>227</v>
      </c>
      <c r="C4" s="121" t="s">
        <v>110</v>
      </c>
      <c r="D4" s="119" t="s">
        <v>108</v>
      </c>
      <c r="E4" s="120" t="s">
        <v>227</v>
      </c>
      <c r="F4" s="121" t="s">
        <v>110</v>
      </c>
      <c r="G4" s="116"/>
      <c r="H4" s="122" t="s">
        <v>111</v>
      </c>
      <c r="I4" s="122" t="s">
        <v>111</v>
      </c>
    </row>
    <row r="5" spans="1:9" ht="18">
      <c r="A5" s="123" t="s">
        <v>112</v>
      </c>
      <c r="B5" s="124">
        <v>203619.82</v>
      </c>
      <c r="C5" s="125">
        <f aca="true" t="shared" si="0" ref="C5:C36">B5+H5</f>
        <v>1179457.82</v>
      </c>
      <c r="D5" s="123" t="s">
        <v>113</v>
      </c>
      <c r="E5" s="124">
        <v>68669.51</v>
      </c>
      <c r="F5" s="125">
        <f aca="true" t="shared" si="1" ref="F5:F51">E5+I5</f>
        <v>477849.07</v>
      </c>
      <c r="G5" s="116"/>
      <c r="H5" s="125">
        <v>975838</v>
      </c>
      <c r="I5" s="125">
        <v>409179.56</v>
      </c>
    </row>
    <row r="6" spans="1:9" ht="18">
      <c r="A6" s="123" t="s">
        <v>114</v>
      </c>
      <c r="B6" s="124">
        <v>69335.57</v>
      </c>
      <c r="C6" s="125">
        <f t="shared" si="0"/>
        <v>608910.26</v>
      </c>
      <c r="D6" s="123" t="s">
        <v>115</v>
      </c>
      <c r="E6" s="124">
        <v>19024.37</v>
      </c>
      <c r="F6" s="125">
        <f t="shared" si="1"/>
        <v>150308.33</v>
      </c>
      <c r="G6" s="116"/>
      <c r="H6" s="125">
        <v>539574.69</v>
      </c>
      <c r="I6" s="125">
        <v>131283.96</v>
      </c>
    </row>
    <row r="7" spans="1:9" ht="18">
      <c r="A7" s="123" t="s">
        <v>116</v>
      </c>
      <c r="B7" s="124">
        <v>28820.31</v>
      </c>
      <c r="C7" s="125">
        <f t="shared" si="0"/>
        <v>279376.97000000003</v>
      </c>
      <c r="D7" s="123" t="s">
        <v>117</v>
      </c>
      <c r="E7" s="124">
        <v>47156.61</v>
      </c>
      <c r="F7" s="125">
        <f t="shared" si="1"/>
        <v>439109.73</v>
      </c>
      <c r="G7" s="116"/>
      <c r="H7" s="125">
        <v>250556.66</v>
      </c>
      <c r="I7" s="125">
        <v>391953.12</v>
      </c>
    </row>
    <row r="8" spans="1:9" ht="18">
      <c r="A8" s="123" t="s">
        <v>118</v>
      </c>
      <c r="B8" s="124">
        <v>24511.25</v>
      </c>
      <c r="C8" s="125">
        <f t="shared" si="0"/>
        <v>172455.21</v>
      </c>
      <c r="D8" s="123" t="s">
        <v>119</v>
      </c>
      <c r="E8" s="124">
        <v>91193.44</v>
      </c>
      <c r="F8" s="125">
        <f t="shared" si="1"/>
        <v>595640.55</v>
      </c>
      <c r="G8" s="116"/>
      <c r="H8" s="125">
        <v>147943.96</v>
      </c>
      <c r="I8" s="125">
        <v>504447.11</v>
      </c>
    </row>
    <row r="9" spans="1:9" ht="18">
      <c r="A9" s="123" t="s">
        <v>120</v>
      </c>
      <c r="B9" s="124">
        <v>213864.99</v>
      </c>
      <c r="C9" s="125">
        <f t="shared" si="0"/>
        <v>1697229.26</v>
      </c>
      <c r="D9" s="123" t="s">
        <v>121</v>
      </c>
      <c r="E9" s="124">
        <v>82298.64</v>
      </c>
      <c r="F9" s="125">
        <f t="shared" si="1"/>
        <v>719048.83</v>
      </c>
      <c r="G9" s="116"/>
      <c r="H9" s="125">
        <v>1483364.27</v>
      </c>
      <c r="I9" s="125">
        <v>636750.19</v>
      </c>
    </row>
    <row r="10" spans="1:9" ht="18">
      <c r="A10" s="123" t="s">
        <v>122</v>
      </c>
      <c r="B10" s="124">
        <v>116946.17</v>
      </c>
      <c r="C10" s="125">
        <f t="shared" si="0"/>
        <v>1203081.17</v>
      </c>
      <c r="D10" s="123" t="s">
        <v>123</v>
      </c>
      <c r="E10" s="124">
        <v>47279.54</v>
      </c>
      <c r="F10" s="125">
        <f t="shared" si="1"/>
        <v>344862.32999999996</v>
      </c>
      <c r="G10" s="116"/>
      <c r="H10" s="125">
        <v>1086135</v>
      </c>
      <c r="I10" s="125">
        <v>297582.79</v>
      </c>
    </row>
    <row r="11" spans="1:9" ht="18">
      <c r="A11" s="123" t="s">
        <v>124</v>
      </c>
      <c r="B11" s="124">
        <v>43809.22</v>
      </c>
      <c r="C11" s="125">
        <f t="shared" si="0"/>
        <v>453322.22</v>
      </c>
      <c r="D11" s="123" t="s">
        <v>125</v>
      </c>
      <c r="E11" s="124">
        <v>38346.98</v>
      </c>
      <c r="F11" s="125">
        <f t="shared" si="1"/>
        <v>285003.97</v>
      </c>
      <c r="G11" s="116"/>
      <c r="H11" s="125">
        <v>409513</v>
      </c>
      <c r="I11" s="125">
        <v>246656.99</v>
      </c>
    </row>
    <row r="12" spans="1:9" ht="18">
      <c r="A12" s="123" t="s">
        <v>126</v>
      </c>
      <c r="B12" s="124">
        <v>22425.69</v>
      </c>
      <c r="C12" s="125">
        <f t="shared" si="0"/>
        <v>189415.04</v>
      </c>
      <c r="D12" s="123" t="s">
        <v>127</v>
      </c>
      <c r="E12" s="124">
        <v>138125.79</v>
      </c>
      <c r="F12" s="125">
        <f t="shared" si="1"/>
        <v>1258230.75</v>
      </c>
      <c r="G12" s="116"/>
      <c r="H12" s="125">
        <v>166989.35</v>
      </c>
      <c r="I12" s="125">
        <v>1120104.96</v>
      </c>
    </row>
    <row r="13" spans="1:9" ht="18">
      <c r="A13" s="123" t="s">
        <v>128</v>
      </c>
      <c r="B13" s="124">
        <v>45384.15</v>
      </c>
      <c r="C13" s="125">
        <f t="shared" si="0"/>
        <v>378388.83</v>
      </c>
      <c r="D13" s="123" t="s">
        <v>129</v>
      </c>
      <c r="E13" s="124">
        <v>53277.38</v>
      </c>
      <c r="F13" s="125">
        <f t="shared" si="1"/>
        <v>370947.13</v>
      </c>
      <c r="G13" s="116"/>
      <c r="H13" s="125">
        <v>333004.68</v>
      </c>
      <c r="I13" s="125">
        <v>317669.75</v>
      </c>
    </row>
    <row r="14" spans="1:9" ht="18">
      <c r="A14" s="123" t="s">
        <v>130</v>
      </c>
      <c r="B14" s="124">
        <v>108144.82</v>
      </c>
      <c r="C14" s="125">
        <f t="shared" si="0"/>
        <v>753175.1599999999</v>
      </c>
      <c r="D14" s="123" t="s">
        <v>131</v>
      </c>
      <c r="E14" s="124">
        <v>48973.11</v>
      </c>
      <c r="F14" s="125">
        <f t="shared" si="1"/>
        <v>329544.25</v>
      </c>
      <c r="G14" s="116"/>
      <c r="H14" s="125">
        <v>645030.34</v>
      </c>
      <c r="I14" s="125">
        <v>280571.14</v>
      </c>
    </row>
    <row r="15" spans="1:9" ht="18">
      <c r="A15" s="123" t="s">
        <v>132</v>
      </c>
      <c r="B15" s="124">
        <v>60491.39</v>
      </c>
      <c r="C15" s="125">
        <f t="shared" si="0"/>
        <v>496254.87</v>
      </c>
      <c r="D15" s="123" t="s">
        <v>133</v>
      </c>
      <c r="E15" s="124">
        <v>133160.48</v>
      </c>
      <c r="F15" s="125">
        <f t="shared" si="1"/>
        <v>937879.15</v>
      </c>
      <c r="G15" s="116"/>
      <c r="H15" s="125">
        <v>435763.48</v>
      </c>
      <c r="I15" s="125">
        <v>804718.67</v>
      </c>
    </row>
    <row r="16" spans="1:9" ht="18">
      <c r="A16" s="123" t="s">
        <v>134</v>
      </c>
      <c r="B16" s="124">
        <v>26810.5</v>
      </c>
      <c r="C16" s="125">
        <f t="shared" si="0"/>
        <v>187214.34</v>
      </c>
      <c r="D16" s="123" t="s">
        <v>135</v>
      </c>
      <c r="E16" s="124">
        <v>18460.75</v>
      </c>
      <c r="F16" s="125">
        <f t="shared" si="1"/>
        <v>150312.52</v>
      </c>
      <c r="G16" s="116"/>
      <c r="H16" s="125">
        <v>160403.84</v>
      </c>
      <c r="I16" s="125">
        <v>131851.77</v>
      </c>
    </row>
    <row r="17" spans="1:9" ht="18">
      <c r="A17" s="123" t="s">
        <v>136</v>
      </c>
      <c r="B17" s="124">
        <v>57788.79</v>
      </c>
      <c r="C17" s="125">
        <f t="shared" si="0"/>
        <v>527889.63</v>
      </c>
      <c r="D17" s="123" t="s">
        <v>137</v>
      </c>
      <c r="E17" s="124">
        <v>49064.24</v>
      </c>
      <c r="F17" s="125">
        <f t="shared" si="1"/>
        <v>457616.81</v>
      </c>
      <c r="G17" s="116"/>
      <c r="H17" s="125">
        <v>470100.84</v>
      </c>
      <c r="I17" s="125">
        <v>408552.57</v>
      </c>
    </row>
    <row r="18" spans="1:9" ht="18">
      <c r="A18" s="123" t="s">
        <v>138</v>
      </c>
      <c r="B18" s="124">
        <v>17597.12</v>
      </c>
      <c r="C18" s="125">
        <f t="shared" si="0"/>
        <v>117876.78</v>
      </c>
      <c r="D18" s="123" t="s">
        <v>139</v>
      </c>
      <c r="E18" s="124">
        <v>188694.79</v>
      </c>
      <c r="F18" s="125">
        <f t="shared" si="1"/>
        <v>1605123.8900000001</v>
      </c>
      <c r="G18" s="116"/>
      <c r="H18" s="125">
        <v>100279.66</v>
      </c>
      <c r="I18" s="125">
        <v>1416429.1</v>
      </c>
    </row>
    <row r="19" spans="1:9" ht="18">
      <c r="A19" s="123" t="s">
        <v>140</v>
      </c>
      <c r="B19" s="124">
        <v>55097.59</v>
      </c>
      <c r="C19" s="125">
        <f t="shared" si="0"/>
        <v>587224.6599999999</v>
      </c>
      <c r="D19" s="123" t="s">
        <v>141</v>
      </c>
      <c r="E19" s="124">
        <v>10456.19</v>
      </c>
      <c r="F19" s="125">
        <f t="shared" si="1"/>
        <v>95464.40000000001</v>
      </c>
      <c r="G19" s="116"/>
      <c r="H19" s="125">
        <v>532127.07</v>
      </c>
      <c r="I19" s="125">
        <v>85008.21</v>
      </c>
    </row>
    <row r="20" spans="1:9" ht="18">
      <c r="A20" s="123" t="s">
        <v>142</v>
      </c>
      <c r="B20" s="124">
        <v>82329.92</v>
      </c>
      <c r="C20" s="125">
        <f t="shared" si="0"/>
        <v>719974.75</v>
      </c>
      <c r="D20" s="123" t="s">
        <v>143</v>
      </c>
      <c r="E20" s="124">
        <v>29621.54</v>
      </c>
      <c r="F20" s="125">
        <f t="shared" si="1"/>
        <v>230743.57</v>
      </c>
      <c r="G20" s="116"/>
      <c r="H20" s="125">
        <v>637644.83</v>
      </c>
      <c r="I20" s="125">
        <v>201122.03</v>
      </c>
    </row>
    <row r="21" spans="1:9" ht="18">
      <c r="A21" s="123" t="s">
        <v>144</v>
      </c>
      <c r="B21" s="124">
        <v>17970.27</v>
      </c>
      <c r="C21" s="125">
        <f t="shared" si="0"/>
        <v>167654.56</v>
      </c>
      <c r="D21" s="123" t="s">
        <v>145</v>
      </c>
      <c r="E21" s="124">
        <v>62641.43</v>
      </c>
      <c r="F21" s="125">
        <f t="shared" si="1"/>
        <v>434730.19</v>
      </c>
      <c r="G21" s="116"/>
      <c r="H21" s="125">
        <v>149684.29</v>
      </c>
      <c r="I21" s="125">
        <v>372088.76</v>
      </c>
    </row>
    <row r="22" spans="1:9" ht="18">
      <c r="A22" s="123" t="s">
        <v>146</v>
      </c>
      <c r="B22" s="124">
        <v>76063.66</v>
      </c>
      <c r="C22" s="125">
        <f t="shared" si="0"/>
        <v>755705.31</v>
      </c>
      <c r="D22" s="123" t="s">
        <v>147</v>
      </c>
      <c r="E22" s="124">
        <v>36112.41</v>
      </c>
      <c r="F22" s="125">
        <f t="shared" si="1"/>
        <v>275030.85</v>
      </c>
      <c r="G22" s="116"/>
      <c r="H22" s="125">
        <v>679641.65</v>
      </c>
      <c r="I22" s="125">
        <v>238918.44</v>
      </c>
    </row>
    <row r="23" spans="1:9" ht="18">
      <c r="A23" s="123" t="s">
        <v>218</v>
      </c>
      <c r="B23" s="124">
        <v>1044572.91</v>
      </c>
      <c r="C23" s="125">
        <f t="shared" si="0"/>
        <v>7267701.47</v>
      </c>
      <c r="D23" s="123" t="s">
        <v>149</v>
      </c>
      <c r="E23" s="124">
        <v>16758.37</v>
      </c>
      <c r="F23" s="125">
        <f t="shared" si="1"/>
        <v>130095.06999999999</v>
      </c>
      <c r="G23" s="116"/>
      <c r="H23" s="125">
        <v>6223128.56</v>
      </c>
      <c r="I23" s="125">
        <v>113336.7</v>
      </c>
    </row>
    <row r="24" spans="1:9" ht="18">
      <c r="A24" s="123" t="s">
        <v>150</v>
      </c>
      <c r="B24" s="124">
        <v>30057.63</v>
      </c>
      <c r="C24" s="125">
        <f t="shared" si="0"/>
        <v>213748.75</v>
      </c>
      <c r="D24" s="123" t="s">
        <v>151</v>
      </c>
      <c r="E24" s="124">
        <v>12014.96</v>
      </c>
      <c r="F24" s="125">
        <f t="shared" si="1"/>
        <v>82163.20999999999</v>
      </c>
      <c r="G24" s="116"/>
      <c r="H24" s="125">
        <v>183691.12</v>
      </c>
      <c r="I24" s="125">
        <v>70148.25</v>
      </c>
    </row>
    <row r="25" spans="1:9" ht="18">
      <c r="A25" s="123" t="s">
        <v>152</v>
      </c>
      <c r="B25" s="124">
        <v>39833.25</v>
      </c>
      <c r="C25" s="125">
        <f t="shared" si="0"/>
        <v>288251.39</v>
      </c>
      <c r="D25" s="123" t="s">
        <v>153</v>
      </c>
      <c r="E25" s="124">
        <v>22676.94</v>
      </c>
      <c r="F25" s="125">
        <f t="shared" si="1"/>
        <v>231634.59</v>
      </c>
      <c r="G25" s="116"/>
      <c r="H25" s="125">
        <v>248418.14</v>
      </c>
      <c r="I25" s="125">
        <v>208957.65</v>
      </c>
    </row>
    <row r="26" spans="1:9" ht="18">
      <c r="A26" s="123" t="s">
        <v>154</v>
      </c>
      <c r="B26" s="124">
        <v>84737.67</v>
      </c>
      <c r="C26" s="125">
        <f t="shared" si="0"/>
        <v>627692.01</v>
      </c>
      <c r="D26" s="123" t="s">
        <v>155</v>
      </c>
      <c r="E26" s="124">
        <v>108971</v>
      </c>
      <c r="F26" s="125">
        <f t="shared" si="1"/>
        <v>962935.21</v>
      </c>
      <c r="G26" s="116"/>
      <c r="H26" s="125">
        <v>542954.34</v>
      </c>
      <c r="I26" s="125">
        <v>853964.21</v>
      </c>
    </row>
    <row r="27" spans="1:9" ht="18">
      <c r="A27" s="123" t="s">
        <v>156</v>
      </c>
      <c r="B27" s="124">
        <v>71044.02</v>
      </c>
      <c r="C27" s="125">
        <f t="shared" si="0"/>
        <v>455674.11000000004</v>
      </c>
      <c r="D27" s="123" t="s">
        <v>157</v>
      </c>
      <c r="E27" s="124">
        <v>60541.09</v>
      </c>
      <c r="F27" s="125">
        <f t="shared" si="1"/>
        <v>413875.94999999995</v>
      </c>
      <c r="G27" s="116"/>
      <c r="H27" s="125">
        <v>384630.09</v>
      </c>
      <c r="I27" s="125">
        <v>353334.86</v>
      </c>
    </row>
    <row r="28" spans="1:9" ht="18">
      <c r="A28" s="123" t="s">
        <v>158</v>
      </c>
      <c r="B28" s="124">
        <v>63787.11</v>
      </c>
      <c r="C28" s="125">
        <f t="shared" si="0"/>
        <v>420377.2</v>
      </c>
      <c r="D28" s="123" t="s">
        <v>159</v>
      </c>
      <c r="E28" s="124">
        <v>75142.28</v>
      </c>
      <c r="F28" s="125">
        <f t="shared" si="1"/>
        <v>665288.85</v>
      </c>
      <c r="G28" s="116"/>
      <c r="H28" s="125">
        <v>356590.09</v>
      </c>
      <c r="I28" s="125">
        <v>590146.57</v>
      </c>
    </row>
    <row r="29" spans="1:9" ht="18">
      <c r="A29" s="123" t="s">
        <v>160</v>
      </c>
      <c r="B29" s="124">
        <v>23649.99</v>
      </c>
      <c r="C29" s="125">
        <f t="shared" si="0"/>
        <v>228760.72</v>
      </c>
      <c r="D29" s="123" t="s">
        <v>161</v>
      </c>
      <c r="E29" s="124">
        <v>120532.69</v>
      </c>
      <c r="F29" s="125">
        <f t="shared" si="1"/>
        <v>769591.95</v>
      </c>
      <c r="G29" s="116"/>
      <c r="H29" s="125">
        <v>205110.73</v>
      </c>
      <c r="I29" s="125">
        <v>649059.26</v>
      </c>
    </row>
    <row r="30" spans="1:9" ht="18">
      <c r="A30" s="123" t="s">
        <v>162</v>
      </c>
      <c r="B30" s="124">
        <v>56378.6</v>
      </c>
      <c r="C30" s="125">
        <f t="shared" si="0"/>
        <v>542268.73</v>
      </c>
      <c r="D30" s="123" t="s">
        <v>163</v>
      </c>
      <c r="E30" s="124">
        <v>289470.66</v>
      </c>
      <c r="F30" s="125">
        <f t="shared" si="1"/>
        <v>2222490.24</v>
      </c>
      <c r="G30" s="116"/>
      <c r="H30" s="125">
        <v>485890.13</v>
      </c>
      <c r="I30" s="125">
        <v>1933019.58</v>
      </c>
    </row>
    <row r="31" spans="1:9" ht="18">
      <c r="A31" s="123" t="s">
        <v>164</v>
      </c>
      <c r="B31" s="124">
        <v>59397.92</v>
      </c>
      <c r="C31" s="125">
        <f t="shared" si="0"/>
        <v>539872.42</v>
      </c>
      <c r="D31" s="123" t="s">
        <v>165</v>
      </c>
      <c r="E31" s="124">
        <v>40205.31</v>
      </c>
      <c r="F31" s="125">
        <f t="shared" si="1"/>
        <v>314986.26</v>
      </c>
      <c r="G31" s="116"/>
      <c r="H31" s="125">
        <v>480474.5</v>
      </c>
      <c r="I31" s="125">
        <v>274780.95</v>
      </c>
    </row>
    <row r="32" spans="1:9" ht="18">
      <c r="A32" s="123" t="s">
        <v>166</v>
      </c>
      <c r="B32" s="124">
        <v>63935.43</v>
      </c>
      <c r="C32" s="125">
        <f t="shared" si="0"/>
        <v>462664.42</v>
      </c>
      <c r="D32" s="123" t="s">
        <v>167</v>
      </c>
      <c r="E32" s="124">
        <v>30379.72</v>
      </c>
      <c r="F32" s="125">
        <f t="shared" si="1"/>
        <v>239553.62</v>
      </c>
      <c r="G32" s="116"/>
      <c r="H32" s="125">
        <v>398728.99</v>
      </c>
      <c r="I32" s="125">
        <v>209173.9</v>
      </c>
    </row>
    <row r="33" spans="1:9" ht="18">
      <c r="A33" s="123" t="s">
        <v>168</v>
      </c>
      <c r="B33" s="124">
        <v>31606.06</v>
      </c>
      <c r="C33" s="125">
        <f t="shared" si="0"/>
        <v>265634.74</v>
      </c>
      <c r="D33" s="123" t="s">
        <v>169</v>
      </c>
      <c r="E33" s="124">
        <v>164856.59</v>
      </c>
      <c r="F33" s="125">
        <f t="shared" si="1"/>
        <v>1090749.73</v>
      </c>
      <c r="G33" s="116"/>
      <c r="H33" s="125">
        <v>234028.68</v>
      </c>
      <c r="I33" s="125">
        <v>925893.14</v>
      </c>
    </row>
    <row r="34" spans="1:9" ht="18">
      <c r="A34" s="123" t="s">
        <v>170</v>
      </c>
      <c r="B34" s="124">
        <v>100586.08</v>
      </c>
      <c r="C34" s="125">
        <f t="shared" si="0"/>
        <v>865565.98</v>
      </c>
      <c r="D34" s="123" t="s">
        <v>171</v>
      </c>
      <c r="E34" s="124">
        <v>1018066.5</v>
      </c>
      <c r="F34" s="125">
        <f t="shared" si="1"/>
        <v>8613914.98</v>
      </c>
      <c r="G34" s="116"/>
      <c r="H34" s="125">
        <v>764979.9</v>
      </c>
      <c r="I34" s="125">
        <v>7595848.48</v>
      </c>
    </row>
    <row r="35" spans="1:9" ht="18">
      <c r="A35" s="123" t="s">
        <v>172</v>
      </c>
      <c r="B35" s="124">
        <v>29953.87</v>
      </c>
      <c r="C35" s="125">
        <f t="shared" si="0"/>
        <v>228601.91</v>
      </c>
      <c r="D35" s="123" t="s">
        <v>173</v>
      </c>
      <c r="E35" s="124">
        <v>36622.46</v>
      </c>
      <c r="F35" s="125">
        <f t="shared" si="1"/>
        <v>246194.18</v>
      </c>
      <c r="G35" s="116"/>
      <c r="H35" s="125">
        <v>198648.04</v>
      </c>
      <c r="I35" s="125">
        <v>209571.72</v>
      </c>
    </row>
    <row r="36" spans="1:9" ht="18">
      <c r="A36" s="123" t="s">
        <v>174</v>
      </c>
      <c r="B36" s="124">
        <v>104059.9</v>
      </c>
      <c r="C36" s="125">
        <f t="shared" si="0"/>
        <v>769371.31</v>
      </c>
      <c r="D36" s="123" t="s">
        <v>175</v>
      </c>
      <c r="E36" s="124">
        <v>28475.93</v>
      </c>
      <c r="F36" s="125">
        <f t="shared" si="1"/>
        <v>189589.3</v>
      </c>
      <c r="G36" s="116"/>
      <c r="H36" s="125">
        <v>665311.41</v>
      </c>
      <c r="I36" s="125">
        <v>161113.37</v>
      </c>
    </row>
    <row r="37" spans="1:9" ht="18">
      <c r="A37" s="123" t="s">
        <v>176</v>
      </c>
      <c r="B37" s="124">
        <v>571416.79</v>
      </c>
      <c r="C37" s="125">
        <f aca="true" t="shared" si="2" ref="C37:C53">B37+H37</f>
        <v>4732040</v>
      </c>
      <c r="D37" s="123" t="s">
        <v>177</v>
      </c>
      <c r="E37" s="124">
        <v>355466.09</v>
      </c>
      <c r="F37" s="125">
        <f t="shared" si="1"/>
        <v>2223525.43</v>
      </c>
      <c r="G37" s="116"/>
      <c r="H37" s="125">
        <v>4160623.21</v>
      </c>
      <c r="I37" s="125">
        <v>1868059.34</v>
      </c>
    </row>
    <row r="38" spans="1:9" ht="18">
      <c r="A38" s="123" t="s">
        <v>178</v>
      </c>
      <c r="B38" s="124">
        <v>10158.54</v>
      </c>
      <c r="C38" s="125">
        <f t="shared" si="2"/>
        <v>78596.51999999999</v>
      </c>
      <c r="D38" s="123" t="s">
        <v>179</v>
      </c>
      <c r="E38" s="124">
        <v>240618.64</v>
      </c>
      <c r="F38" s="125">
        <f t="shared" si="1"/>
        <v>1560716.1099999999</v>
      </c>
      <c r="G38" s="116"/>
      <c r="H38" s="125">
        <v>68437.98</v>
      </c>
      <c r="I38" s="125">
        <v>1320097.47</v>
      </c>
    </row>
    <row r="39" spans="1:9" ht="18">
      <c r="A39" s="123" t="s">
        <v>180</v>
      </c>
      <c r="B39" s="124">
        <v>45712.59</v>
      </c>
      <c r="C39" s="125">
        <f t="shared" si="2"/>
        <v>317020.61</v>
      </c>
      <c r="D39" s="123" t="s">
        <v>181</v>
      </c>
      <c r="E39" s="124">
        <v>70422.15</v>
      </c>
      <c r="F39" s="125">
        <f t="shared" si="1"/>
        <v>709800.99</v>
      </c>
      <c r="G39" s="116"/>
      <c r="H39" s="125">
        <v>271308.02</v>
      </c>
      <c r="I39" s="125">
        <v>639378.84</v>
      </c>
    </row>
    <row r="40" spans="1:9" ht="18">
      <c r="A40" s="123" t="s">
        <v>182</v>
      </c>
      <c r="B40" s="124">
        <v>51859.62</v>
      </c>
      <c r="C40" s="125">
        <f t="shared" si="2"/>
        <v>366099.2</v>
      </c>
      <c r="D40" s="123" t="s">
        <v>183</v>
      </c>
      <c r="E40" s="124">
        <v>18188.12</v>
      </c>
      <c r="F40" s="125">
        <f t="shared" si="1"/>
        <v>136914.73</v>
      </c>
      <c r="G40" s="116"/>
      <c r="H40" s="125">
        <v>314239.58</v>
      </c>
      <c r="I40" s="125">
        <v>118726.61</v>
      </c>
    </row>
    <row r="41" spans="1:9" ht="18">
      <c r="A41" s="123" t="s">
        <v>184</v>
      </c>
      <c r="B41" s="124">
        <v>74200.13</v>
      </c>
      <c r="C41" s="125">
        <f t="shared" si="2"/>
        <v>650666.48</v>
      </c>
      <c r="D41" s="123" t="s">
        <v>185</v>
      </c>
      <c r="E41" s="124">
        <v>28129.37</v>
      </c>
      <c r="F41" s="125">
        <f t="shared" si="1"/>
        <v>287090.60000000003</v>
      </c>
      <c r="G41" s="116"/>
      <c r="H41" s="125">
        <v>576466.35</v>
      </c>
      <c r="I41" s="125">
        <v>258961.23</v>
      </c>
    </row>
    <row r="42" spans="1:9" ht="18">
      <c r="A42" s="123" t="s">
        <v>186</v>
      </c>
      <c r="B42" s="124">
        <v>25984.12</v>
      </c>
      <c r="C42" s="125">
        <f t="shared" si="2"/>
        <v>239108.69999999998</v>
      </c>
      <c r="D42" s="123" t="s">
        <v>219</v>
      </c>
      <c r="E42" s="124">
        <v>28476.69</v>
      </c>
      <c r="F42" s="125">
        <f t="shared" si="1"/>
        <v>232721.64</v>
      </c>
      <c r="G42" s="116"/>
      <c r="H42" s="125">
        <v>213124.58</v>
      </c>
      <c r="I42" s="125">
        <v>204244.95</v>
      </c>
    </row>
    <row r="43" spans="1:9" ht="18">
      <c r="A43" s="123" t="s">
        <v>188</v>
      </c>
      <c r="B43" s="124">
        <v>54321.95</v>
      </c>
      <c r="C43" s="125">
        <f t="shared" si="2"/>
        <v>324977.59</v>
      </c>
      <c r="D43" s="123" t="s">
        <v>189</v>
      </c>
      <c r="E43" s="124">
        <v>10725.37</v>
      </c>
      <c r="F43" s="125">
        <f t="shared" si="1"/>
        <v>70617.23</v>
      </c>
      <c r="G43" s="116"/>
      <c r="H43" s="125">
        <v>270655.64</v>
      </c>
      <c r="I43" s="125">
        <v>59891.86</v>
      </c>
    </row>
    <row r="44" spans="1:9" ht="18">
      <c r="A44" s="123" t="s">
        <v>190</v>
      </c>
      <c r="B44" s="124">
        <v>45365.87</v>
      </c>
      <c r="C44" s="125">
        <f t="shared" si="2"/>
        <v>412354.6</v>
      </c>
      <c r="D44" s="123" t="s">
        <v>191</v>
      </c>
      <c r="E44" s="124">
        <v>70452.75</v>
      </c>
      <c r="F44" s="125">
        <f t="shared" si="1"/>
        <v>508411.3</v>
      </c>
      <c r="G44" s="116"/>
      <c r="H44" s="125">
        <v>366988.73</v>
      </c>
      <c r="I44" s="125">
        <v>437958.55</v>
      </c>
    </row>
    <row r="45" spans="1:9" ht="18">
      <c r="A45" s="123" t="s">
        <v>192</v>
      </c>
      <c r="B45" s="124">
        <v>45953.78</v>
      </c>
      <c r="C45" s="125">
        <f t="shared" si="2"/>
        <v>296801.88</v>
      </c>
      <c r="D45" s="123" t="s">
        <v>193</v>
      </c>
      <c r="E45" s="124">
        <v>163669.26</v>
      </c>
      <c r="F45" s="125">
        <f t="shared" si="1"/>
        <v>1520532.17</v>
      </c>
      <c r="G45" s="116"/>
      <c r="H45" s="125">
        <v>250848.1</v>
      </c>
      <c r="I45" s="125">
        <v>1356862.91</v>
      </c>
    </row>
    <row r="46" spans="1:9" ht="18">
      <c r="A46" s="123" t="s">
        <v>194</v>
      </c>
      <c r="B46" s="124">
        <v>15314.5</v>
      </c>
      <c r="C46" s="125">
        <f t="shared" si="2"/>
        <v>101595.46</v>
      </c>
      <c r="D46" s="123" t="s">
        <v>195</v>
      </c>
      <c r="E46" s="124">
        <v>37377.6</v>
      </c>
      <c r="F46" s="125">
        <f t="shared" si="1"/>
        <v>242290.27000000002</v>
      </c>
      <c r="G46" s="116"/>
      <c r="H46" s="125">
        <v>86280.96</v>
      </c>
      <c r="I46" s="125">
        <v>204912.67</v>
      </c>
    </row>
    <row r="47" spans="1:9" ht="18">
      <c r="A47" s="123" t="s">
        <v>196</v>
      </c>
      <c r="B47" s="124">
        <v>28330.26</v>
      </c>
      <c r="C47" s="125">
        <f t="shared" si="2"/>
        <v>255496.23</v>
      </c>
      <c r="D47" s="123" t="s">
        <v>197</v>
      </c>
      <c r="E47" s="124">
        <v>62988.92</v>
      </c>
      <c r="F47" s="125">
        <f t="shared" si="1"/>
        <v>390342</v>
      </c>
      <c r="G47" s="116"/>
      <c r="H47" s="125">
        <v>227165.97</v>
      </c>
      <c r="I47" s="125">
        <v>327353.08</v>
      </c>
    </row>
    <row r="48" spans="1:9" ht="18">
      <c r="A48" s="123" t="s">
        <v>198</v>
      </c>
      <c r="B48" s="124">
        <v>19184.55</v>
      </c>
      <c r="C48" s="125">
        <f t="shared" si="2"/>
        <v>147131.03</v>
      </c>
      <c r="D48" s="123" t="s">
        <v>199</v>
      </c>
      <c r="E48" s="124">
        <v>47782.48</v>
      </c>
      <c r="F48" s="125">
        <f t="shared" si="1"/>
        <v>341027.85</v>
      </c>
      <c r="G48" s="116"/>
      <c r="H48" s="125">
        <v>127946.48</v>
      </c>
      <c r="I48" s="125">
        <v>293245.37</v>
      </c>
    </row>
    <row r="49" spans="1:9" ht="18">
      <c r="A49" s="123" t="s">
        <v>200</v>
      </c>
      <c r="B49" s="124">
        <v>119078.05</v>
      </c>
      <c r="C49" s="125">
        <f t="shared" si="2"/>
        <v>560469.56</v>
      </c>
      <c r="D49" s="123" t="s">
        <v>201</v>
      </c>
      <c r="E49" s="124">
        <v>284501.65</v>
      </c>
      <c r="F49" s="125">
        <f t="shared" si="1"/>
        <v>1831057.5499999998</v>
      </c>
      <c r="G49" s="116"/>
      <c r="H49" s="125">
        <v>441391.51</v>
      </c>
      <c r="I49" s="125">
        <v>1546555.9</v>
      </c>
    </row>
    <row r="50" spans="1:9" ht="18">
      <c r="A50" s="123" t="s">
        <v>202</v>
      </c>
      <c r="B50" s="124">
        <v>30941.83</v>
      </c>
      <c r="C50" s="125">
        <f t="shared" si="2"/>
        <v>231454.33000000002</v>
      </c>
      <c r="D50" s="123" t="s">
        <v>203</v>
      </c>
      <c r="E50" s="124">
        <v>167457.83</v>
      </c>
      <c r="F50" s="125">
        <f t="shared" si="1"/>
        <v>1237483.24</v>
      </c>
      <c r="G50" s="116"/>
      <c r="H50" s="125">
        <v>200512.5</v>
      </c>
      <c r="I50" s="125">
        <v>1070025.41</v>
      </c>
    </row>
    <row r="51" spans="1:9" ht="18.75" thickBot="1">
      <c r="A51" s="123" t="s">
        <v>204</v>
      </c>
      <c r="B51" s="124">
        <v>627612.42</v>
      </c>
      <c r="C51" s="125">
        <f t="shared" si="2"/>
        <v>5263744.4799999995</v>
      </c>
      <c r="D51" s="123" t="s">
        <v>205</v>
      </c>
      <c r="E51" s="126">
        <v>-7194.81</v>
      </c>
      <c r="F51" s="127">
        <f t="shared" si="1"/>
        <v>-63737.88</v>
      </c>
      <c r="G51" s="116"/>
      <c r="H51" s="125">
        <v>4636132.06</v>
      </c>
      <c r="I51" s="127">
        <v>-56543.07</v>
      </c>
    </row>
    <row r="52" spans="1:9" ht="18.75" thickTop="1">
      <c r="A52" s="123" t="s">
        <v>206</v>
      </c>
      <c r="B52" s="124">
        <v>7913.62</v>
      </c>
      <c r="C52" s="125">
        <f t="shared" si="2"/>
        <v>65329.66</v>
      </c>
      <c r="D52" s="123"/>
      <c r="E52" s="128"/>
      <c r="F52" s="129"/>
      <c r="G52" s="116"/>
      <c r="H52" s="125">
        <v>57416.04</v>
      </c>
      <c r="I52" s="130"/>
    </row>
    <row r="53" spans="1:9" ht="18">
      <c r="A53" s="131" t="s">
        <v>207</v>
      </c>
      <c r="B53" s="124">
        <v>45567.63</v>
      </c>
      <c r="C53" s="125">
        <f t="shared" si="2"/>
        <v>287261.06</v>
      </c>
      <c r="D53" s="132" t="s">
        <v>208</v>
      </c>
      <c r="E53" s="133">
        <f>SUM(B1:B54)+(SUM(E1:E51))</f>
        <v>9659861.73</v>
      </c>
      <c r="F53" s="134">
        <f>SUM(C1:C54)+(SUM(F1:F51))</f>
        <v>74540242.07999998</v>
      </c>
      <c r="G53" s="116"/>
      <c r="H53" s="125">
        <v>241693.43</v>
      </c>
      <c r="I53" s="130">
        <f>SUM(H5:H53)+SUM(I5:I51)</f>
        <v>64880380.349999994</v>
      </c>
    </row>
    <row r="54" spans="2:9" ht="18">
      <c r="B54" s="135"/>
      <c r="H54" s="116"/>
      <c r="I54" s="116"/>
    </row>
    <row r="55" ht="18">
      <c r="B55" s="135"/>
    </row>
    <row r="56" ht="18">
      <c r="B56" s="135"/>
    </row>
    <row r="57" ht="18">
      <c r="B57" s="135"/>
    </row>
    <row r="58" spans="2:6" ht="18">
      <c r="B58" s="135"/>
      <c r="F58" s="135">
        <f>E53+I53</f>
        <v>74540242.08</v>
      </c>
    </row>
    <row r="59" ht="18">
      <c r="B59" s="135"/>
    </row>
    <row r="60" spans="2:6" ht="18">
      <c r="B60" s="136" t="s">
        <v>106</v>
      </c>
      <c r="F60" s="135">
        <f>F53-F58</f>
        <v>0</v>
      </c>
    </row>
    <row r="61" spans="1:2" ht="18">
      <c r="A61" s="137" t="s">
        <v>209</v>
      </c>
      <c r="B61" s="136" t="s">
        <v>106</v>
      </c>
    </row>
    <row r="62" ht="18">
      <c r="A62" s="117" t="s">
        <v>210</v>
      </c>
    </row>
    <row r="63" ht="18">
      <c r="A63" s="117" t="s">
        <v>211</v>
      </c>
    </row>
    <row r="64" ht="18">
      <c r="A64" s="117" t="s">
        <v>212</v>
      </c>
    </row>
    <row r="65" ht="18">
      <c r="A65" s="117" t="s">
        <v>213</v>
      </c>
    </row>
  </sheetData>
  <printOptions/>
  <pageMargins left="0.75" right="0.28" top="0.5" bottom="0.25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10546875" style="63" bestFit="1" customWidth="1"/>
    <col min="2" max="2" width="12.88671875" style="63" customWidth="1"/>
    <col min="3" max="3" width="14.77734375" style="63" customWidth="1"/>
    <col min="4" max="4" width="19.88671875" style="63" bestFit="1" customWidth="1"/>
    <col min="5" max="5" width="15.77734375" style="63" bestFit="1" customWidth="1"/>
    <col min="6" max="6" width="19.88671875" style="63" bestFit="1" customWidth="1"/>
    <col min="7" max="7" width="12.21484375" style="63" customWidth="1"/>
    <col min="8" max="8" width="14.4453125" style="63" bestFit="1" customWidth="1"/>
    <col min="9" max="9" width="15.77734375" style="63" bestFit="1" customWidth="1"/>
    <col min="10" max="16384" width="12.21484375" style="63" customWidth="1"/>
  </cols>
  <sheetData>
    <row r="1" spans="1:6" ht="18">
      <c r="A1" s="62"/>
      <c r="B1" s="62"/>
      <c r="C1" s="62" t="s">
        <v>0</v>
      </c>
      <c r="D1" s="62"/>
      <c r="E1" s="62"/>
      <c r="F1" s="62"/>
    </row>
    <row r="2" spans="1:6" ht="18">
      <c r="A2" s="62"/>
      <c r="B2" s="62"/>
      <c r="C2" s="62" t="s">
        <v>102</v>
      </c>
      <c r="D2" s="62"/>
      <c r="E2" s="62"/>
      <c r="F2" s="62"/>
    </row>
    <row r="3" spans="1:6" ht="18">
      <c r="A3" s="62" t="s">
        <v>103</v>
      </c>
      <c r="B3" s="62" t="s">
        <v>214</v>
      </c>
      <c r="C3" s="62"/>
      <c r="D3" s="62"/>
      <c r="E3" s="62"/>
      <c r="F3" s="64" t="s">
        <v>215</v>
      </c>
    </row>
    <row r="4" spans="1:9" ht="18">
      <c r="A4" s="65" t="s">
        <v>108</v>
      </c>
      <c r="B4" s="66" t="s">
        <v>216</v>
      </c>
      <c r="C4" s="66" t="s">
        <v>217</v>
      </c>
      <c r="D4" s="65" t="s">
        <v>108</v>
      </c>
      <c r="E4" s="66" t="s">
        <v>216</v>
      </c>
      <c r="F4" s="66" t="s">
        <v>217</v>
      </c>
      <c r="H4" s="67" t="s">
        <v>111</v>
      </c>
      <c r="I4" s="67" t="s">
        <v>111</v>
      </c>
    </row>
    <row r="5" spans="1:9" ht="18">
      <c r="A5" s="68" t="s">
        <v>112</v>
      </c>
      <c r="B5" s="69">
        <f aca="true" t="shared" si="0" ref="B5:B36">E78</f>
        <v>71885</v>
      </c>
      <c r="C5" s="69">
        <f aca="true" t="shared" si="1" ref="C5:C36">H5+B5</f>
        <v>569768.35</v>
      </c>
      <c r="D5" s="70" t="s">
        <v>113</v>
      </c>
      <c r="E5" s="69">
        <f aca="true" t="shared" si="2" ref="E5:E51">J78</f>
        <v>32070.38</v>
      </c>
      <c r="F5" s="69">
        <f aca="true" t="shared" si="3" ref="F5:F51">I5+E5</f>
        <v>284967.87</v>
      </c>
      <c r="G5" s="71"/>
      <c r="H5" s="69">
        <v>497883.35</v>
      </c>
      <c r="I5" s="69">
        <v>252897.49</v>
      </c>
    </row>
    <row r="6" spans="1:9" ht="18">
      <c r="A6" s="68" t="s">
        <v>114</v>
      </c>
      <c r="B6" s="69">
        <f t="shared" si="0"/>
        <v>67283.49</v>
      </c>
      <c r="C6" s="69">
        <f t="shared" si="1"/>
        <v>463146.35</v>
      </c>
      <c r="D6" s="70" t="s">
        <v>115</v>
      </c>
      <c r="E6" s="69">
        <f t="shared" si="2"/>
        <v>9063.14</v>
      </c>
      <c r="F6" s="69">
        <f t="shared" si="3"/>
        <v>80872.1</v>
      </c>
      <c r="G6" s="71"/>
      <c r="H6" s="69">
        <v>395862.86</v>
      </c>
      <c r="I6" s="69">
        <v>71808.96</v>
      </c>
    </row>
    <row r="7" spans="1:9" ht="18">
      <c r="A7" s="68" t="s">
        <v>116</v>
      </c>
      <c r="B7" s="69">
        <f t="shared" si="0"/>
        <v>10926</v>
      </c>
      <c r="C7" s="69">
        <f t="shared" si="1"/>
        <v>159577.62</v>
      </c>
      <c r="D7" s="70" t="s">
        <v>117</v>
      </c>
      <c r="E7" s="69">
        <f t="shared" si="2"/>
        <v>28116</v>
      </c>
      <c r="F7" s="69">
        <f t="shared" si="3"/>
        <v>238688.59</v>
      </c>
      <c r="G7" s="71"/>
      <c r="H7" s="69">
        <v>148651.62</v>
      </c>
      <c r="I7" s="69">
        <v>210572.59</v>
      </c>
    </row>
    <row r="8" spans="1:9" ht="18">
      <c r="A8" s="68" t="s">
        <v>118</v>
      </c>
      <c r="B8" s="69">
        <f t="shared" si="0"/>
        <v>5750.59</v>
      </c>
      <c r="C8" s="69">
        <f t="shared" si="1"/>
        <v>115513.89</v>
      </c>
      <c r="D8" s="70" t="s">
        <v>119</v>
      </c>
      <c r="E8" s="69">
        <f t="shared" si="2"/>
        <v>85811.87</v>
      </c>
      <c r="F8" s="69">
        <f t="shared" si="3"/>
        <v>734629.11</v>
      </c>
      <c r="G8" s="71"/>
      <c r="H8" s="69">
        <v>109763.3</v>
      </c>
      <c r="I8" s="69">
        <v>648817.24</v>
      </c>
    </row>
    <row r="9" spans="1:9" ht="18">
      <c r="A9" s="68" t="s">
        <v>120</v>
      </c>
      <c r="B9" s="69">
        <f t="shared" si="0"/>
        <v>227049.81</v>
      </c>
      <c r="C9" s="69">
        <f t="shared" si="1"/>
        <v>1372764.26</v>
      </c>
      <c r="D9" s="70" t="s">
        <v>121</v>
      </c>
      <c r="E9" s="69">
        <f t="shared" si="2"/>
        <v>79934.4</v>
      </c>
      <c r="F9" s="69">
        <f t="shared" si="3"/>
        <v>486867.62</v>
      </c>
      <c r="G9" s="71"/>
      <c r="H9" s="69">
        <v>1145714.45</v>
      </c>
      <c r="I9" s="69">
        <v>406933.22</v>
      </c>
    </row>
    <row r="10" spans="1:9" ht="18">
      <c r="A10" s="68" t="s">
        <v>122</v>
      </c>
      <c r="B10" s="69">
        <f t="shared" si="0"/>
        <v>143353.90000000002</v>
      </c>
      <c r="C10" s="69">
        <f t="shared" si="1"/>
        <v>1148028.49</v>
      </c>
      <c r="D10" s="70" t="s">
        <v>123</v>
      </c>
      <c r="E10" s="69">
        <f t="shared" si="2"/>
        <v>18109.68</v>
      </c>
      <c r="F10" s="69">
        <f t="shared" si="3"/>
        <v>180156.28</v>
      </c>
      <c r="G10" s="71"/>
      <c r="H10" s="69">
        <v>1004674.59</v>
      </c>
      <c r="I10" s="69">
        <v>162046.6</v>
      </c>
    </row>
    <row r="11" spans="1:9" ht="18">
      <c r="A11" s="68" t="s">
        <v>124</v>
      </c>
      <c r="B11" s="69">
        <f t="shared" si="0"/>
        <v>33174.240000000005</v>
      </c>
      <c r="C11" s="69">
        <f t="shared" si="1"/>
        <v>303818.6</v>
      </c>
      <c r="D11" s="70" t="s">
        <v>125</v>
      </c>
      <c r="E11" s="69">
        <f t="shared" si="2"/>
        <v>20646</v>
      </c>
      <c r="F11" s="69">
        <f t="shared" si="3"/>
        <v>206025.27</v>
      </c>
      <c r="G11" s="71"/>
      <c r="H11" s="69">
        <v>270644.36</v>
      </c>
      <c r="I11" s="69">
        <v>185379.27</v>
      </c>
    </row>
    <row r="12" spans="1:9" ht="18">
      <c r="A12" s="68" t="s">
        <v>126</v>
      </c>
      <c r="B12" s="69">
        <f t="shared" si="0"/>
        <v>14936.7</v>
      </c>
      <c r="C12" s="69">
        <f t="shared" si="1"/>
        <v>124215.01</v>
      </c>
      <c r="D12" s="70" t="s">
        <v>127</v>
      </c>
      <c r="E12" s="69">
        <f t="shared" si="2"/>
        <v>169522</v>
      </c>
      <c r="F12" s="69">
        <f t="shared" si="3"/>
        <v>1188899.9</v>
      </c>
      <c r="G12" s="71"/>
      <c r="H12" s="69">
        <v>109278.31</v>
      </c>
      <c r="I12" s="69">
        <v>1019377.9</v>
      </c>
    </row>
    <row r="13" spans="1:9" ht="18">
      <c r="A13" s="68" t="s">
        <v>128</v>
      </c>
      <c r="B13" s="69">
        <f t="shared" si="0"/>
        <v>23746</v>
      </c>
      <c r="C13" s="69">
        <f t="shared" si="1"/>
        <v>160933.41</v>
      </c>
      <c r="D13" s="70" t="s">
        <v>129</v>
      </c>
      <c r="E13" s="69">
        <f t="shared" si="2"/>
        <v>25712.1</v>
      </c>
      <c r="F13" s="69">
        <f t="shared" si="3"/>
        <v>202371.06</v>
      </c>
      <c r="G13" s="71"/>
      <c r="H13" s="69">
        <v>137187.41</v>
      </c>
      <c r="I13" s="69">
        <v>176658.96</v>
      </c>
    </row>
    <row r="14" spans="1:9" ht="18">
      <c r="A14" s="68" t="s">
        <v>130</v>
      </c>
      <c r="B14" s="69">
        <f t="shared" si="0"/>
        <v>46807.979999999996</v>
      </c>
      <c r="C14" s="69">
        <f t="shared" si="1"/>
        <v>312858.12</v>
      </c>
      <c r="D14" s="70" t="s">
        <v>131</v>
      </c>
      <c r="E14" s="69">
        <f t="shared" si="2"/>
        <v>33895</v>
      </c>
      <c r="F14" s="69">
        <f t="shared" si="3"/>
        <v>266790.94</v>
      </c>
      <c r="G14" s="71"/>
      <c r="H14" s="69">
        <v>266050.14</v>
      </c>
      <c r="I14" s="69">
        <v>232895.94</v>
      </c>
    </row>
    <row r="15" spans="1:9" ht="18">
      <c r="A15" s="68" t="s">
        <v>132</v>
      </c>
      <c r="B15" s="69">
        <f t="shared" si="0"/>
        <v>54311.47</v>
      </c>
      <c r="C15" s="69">
        <f t="shared" si="1"/>
        <v>430035.81000000006</v>
      </c>
      <c r="D15" s="70" t="s">
        <v>133</v>
      </c>
      <c r="E15" s="69">
        <f t="shared" si="2"/>
        <v>123471.81</v>
      </c>
      <c r="F15" s="69">
        <f t="shared" si="3"/>
        <v>801515.55</v>
      </c>
      <c r="G15" s="71"/>
      <c r="H15" s="69">
        <v>375724.34</v>
      </c>
      <c r="I15" s="69">
        <v>678043.74</v>
      </c>
    </row>
    <row r="16" spans="1:9" ht="18">
      <c r="A16" s="68" t="s">
        <v>134</v>
      </c>
      <c r="B16" s="69">
        <f t="shared" si="0"/>
        <v>14030.98</v>
      </c>
      <c r="C16" s="69">
        <f t="shared" si="1"/>
        <v>95801.98999999999</v>
      </c>
      <c r="D16" s="70" t="s">
        <v>135</v>
      </c>
      <c r="E16" s="69">
        <f t="shared" si="2"/>
        <v>12280.029999999999</v>
      </c>
      <c r="F16" s="69">
        <f t="shared" si="3"/>
        <v>82442.05</v>
      </c>
      <c r="G16" s="71"/>
      <c r="H16" s="69">
        <v>81771.01</v>
      </c>
      <c r="I16" s="69">
        <v>70162.02</v>
      </c>
    </row>
    <row r="17" spans="1:9" ht="18">
      <c r="A17" s="68" t="s">
        <v>136</v>
      </c>
      <c r="B17" s="69">
        <f t="shared" si="0"/>
        <v>28209.33</v>
      </c>
      <c r="C17" s="69">
        <f t="shared" si="1"/>
        <v>246440.56</v>
      </c>
      <c r="D17" s="70" t="s">
        <v>137</v>
      </c>
      <c r="E17" s="69">
        <f t="shared" si="2"/>
        <v>62845.619999999995</v>
      </c>
      <c r="F17" s="69">
        <f t="shared" si="3"/>
        <v>445524.46</v>
      </c>
      <c r="G17" s="71"/>
      <c r="H17" s="69">
        <v>218231.23</v>
      </c>
      <c r="I17" s="69">
        <v>382678.84</v>
      </c>
    </row>
    <row r="18" spans="1:9" ht="18">
      <c r="A18" s="68" t="s">
        <v>138</v>
      </c>
      <c r="B18" s="69">
        <f t="shared" si="0"/>
        <v>5433</v>
      </c>
      <c r="C18" s="69">
        <f t="shared" si="1"/>
        <v>37389.990000000005</v>
      </c>
      <c r="D18" s="70" t="s">
        <v>139</v>
      </c>
      <c r="E18" s="69">
        <f t="shared" si="2"/>
        <v>188654.94</v>
      </c>
      <c r="F18" s="69">
        <f t="shared" si="3"/>
        <v>1376988</v>
      </c>
      <c r="G18" s="71"/>
      <c r="H18" s="69">
        <v>31956.99</v>
      </c>
      <c r="I18" s="69">
        <v>1188333.06</v>
      </c>
    </row>
    <row r="19" spans="1:9" ht="18">
      <c r="A19" s="68" t="s">
        <v>140</v>
      </c>
      <c r="B19" s="69">
        <f t="shared" si="0"/>
        <v>27968.260000000002</v>
      </c>
      <c r="C19" s="69">
        <f t="shared" si="1"/>
        <v>192063.58000000002</v>
      </c>
      <c r="D19" s="70" t="s">
        <v>141</v>
      </c>
      <c r="E19" s="69">
        <f t="shared" si="2"/>
        <v>4969.79</v>
      </c>
      <c r="F19" s="69">
        <f t="shared" si="3"/>
        <v>54846.42</v>
      </c>
      <c r="G19" s="71"/>
      <c r="H19" s="69">
        <v>164095.32</v>
      </c>
      <c r="I19" s="69">
        <v>49876.63</v>
      </c>
    </row>
    <row r="20" spans="1:9" ht="18">
      <c r="A20" s="68" t="s">
        <v>142</v>
      </c>
      <c r="B20" s="69">
        <f t="shared" si="0"/>
        <v>60377.31</v>
      </c>
      <c r="C20" s="69">
        <f t="shared" si="1"/>
        <v>419560.26</v>
      </c>
      <c r="D20" s="70" t="s">
        <v>143</v>
      </c>
      <c r="E20" s="69">
        <f t="shared" si="2"/>
        <v>11911.1</v>
      </c>
      <c r="F20" s="69">
        <f t="shared" si="3"/>
        <v>80783.75</v>
      </c>
      <c r="G20" s="71"/>
      <c r="H20" s="69">
        <v>359182.95</v>
      </c>
      <c r="I20" s="69">
        <v>68872.65</v>
      </c>
    </row>
    <row r="21" spans="1:9" ht="18">
      <c r="A21" s="68" t="s">
        <v>144</v>
      </c>
      <c r="B21" s="69">
        <f t="shared" si="0"/>
        <v>11515.82</v>
      </c>
      <c r="C21" s="69">
        <f t="shared" si="1"/>
        <v>68999.68</v>
      </c>
      <c r="D21" s="70" t="s">
        <v>145</v>
      </c>
      <c r="E21" s="69">
        <f t="shared" si="2"/>
        <v>29248.77</v>
      </c>
      <c r="F21" s="69">
        <f t="shared" si="3"/>
        <v>220305.99</v>
      </c>
      <c r="G21" s="71"/>
      <c r="H21" s="69">
        <v>57483.86</v>
      </c>
      <c r="I21" s="69">
        <v>191057.22</v>
      </c>
    </row>
    <row r="22" spans="1:9" ht="18">
      <c r="A22" s="68" t="s">
        <v>146</v>
      </c>
      <c r="B22" s="69">
        <f t="shared" si="0"/>
        <v>76813</v>
      </c>
      <c r="C22" s="69">
        <f t="shared" si="1"/>
        <v>603376.32</v>
      </c>
      <c r="D22" s="70" t="s">
        <v>147</v>
      </c>
      <c r="E22" s="69">
        <f t="shared" si="2"/>
        <v>15002</v>
      </c>
      <c r="F22" s="69">
        <f t="shared" si="3"/>
        <v>130822.62</v>
      </c>
      <c r="G22" s="71"/>
      <c r="H22" s="69">
        <v>526563.32</v>
      </c>
      <c r="I22" s="69">
        <v>115820.62</v>
      </c>
    </row>
    <row r="23" spans="1:9" ht="18">
      <c r="A23" s="68" t="s">
        <v>218</v>
      </c>
      <c r="B23" s="69">
        <f t="shared" si="0"/>
        <v>2670822.0500000003</v>
      </c>
      <c r="C23" s="69">
        <f t="shared" si="1"/>
        <v>11602174.020000001</v>
      </c>
      <c r="D23" s="70" t="s">
        <v>149</v>
      </c>
      <c r="E23" s="69">
        <f t="shared" si="2"/>
        <v>4353.9400000000005</v>
      </c>
      <c r="F23" s="69">
        <f t="shared" si="3"/>
        <v>45110.12</v>
      </c>
      <c r="G23" s="71"/>
      <c r="H23" s="69">
        <v>8931351.97</v>
      </c>
      <c r="I23" s="69">
        <v>40756.18</v>
      </c>
    </row>
    <row r="24" spans="1:9" ht="18">
      <c r="A24" s="68" t="s">
        <v>150</v>
      </c>
      <c r="B24" s="69">
        <f t="shared" si="0"/>
        <v>18103.82</v>
      </c>
      <c r="C24" s="69">
        <f t="shared" si="1"/>
        <v>89860.10999999999</v>
      </c>
      <c r="D24" s="70" t="s">
        <v>151</v>
      </c>
      <c r="E24" s="69">
        <f t="shared" si="2"/>
        <v>4110.91</v>
      </c>
      <c r="F24" s="69">
        <f t="shared" si="3"/>
        <v>39187.39</v>
      </c>
      <c r="G24" s="71"/>
      <c r="H24" s="69">
        <v>71756.29</v>
      </c>
      <c r="I24" s="69">
        <v>35076.48</v>
      </c>
    </row>
    <row r="25" spans="1:9" ht="18">
      <c r="A25" s="68" t="s">
        <v>152</v>
      </c>
      <c r="B25" s="69">
        <f t="shared" si="0"/>
        <v>21124.54</v>
      </c>
      <c r="C25" s="69">
        <f t="shared" si="1"/>
        <v>198458.18000000002</v>
      </c>
      <c r="D25" s="70" t="s">
        <v>153</v>
      </c>
      <c r="E25" s="69">
        <f t="shared" si="2"/>
        <v>12630.42</v>
      </c>
      <c r="F25" s="69">
        <f t="shared" si="3"/>
        <v>108901.93</v>
      </c>
      <c r="G25" s="71"/>
      <c r="H25" s="69">
        <v>177333.64</v>
      </c>
      <c r="I25" s="69">
        <v>96271.51</v>
      </c>
    </row>
    <row r="26" spans="1:9" ht="18">
      <c r="A26" s="68" t="s">
        <v>154</v>
      </c>
      <c r="B26" s="69">
        <f t="shared" si="0"/>
        <v>76221.7</v>
      </c>
      <c r="C26" s="69">
        <f t="shared" si="1"/>
        <v>542725.46</v>
      </c>
      <c r="D26" s="70" t="s">
        <v>155</v>
      </c>
      <c r="E26" s="69">
        <f t="shared" si="2"/>
        <v>103979</v>
      </c>
      <c r="F26" s="69">
        <f t="shared" si="3"/>
        <v>681614.3</v>
      </c>
      <c r="G26" s="71"/>
      <c r="H26" s="69">
        <v>466503.76</v>
      </c>
      <c r="I26" s="69">
        <v>577635.3</v>
      </c>
    </row>
    <row r="27" spans="1:9" ht="18">
      <c r="A27" s="68" t="s">
        <v>156</v>
      </c>
      <c r="B27" s="69">
        <f t="shared" si="0"/>
        <v>46209.7</v>
      </c>
      <c r="C27" s="69">
        <f t="shared" si="1"/>
        <v>267073.83</v>
      </c>
      <c r="D27" s="70" t="s">
        <v>157</v>
      </c>
      <c r="E27" s="69">
        <f t="shared" si="2"/>
        <v>31897.629999999997</v>
      </c>
      <c r="F27" s="69">
        <f t="shared" si="3"/>
        <v>218537.71</v>
      </c>
      <c r="G27" s="71"/>
      <c r="H27" s="69">
        <v>220864.13</v>
      </c>
      <c r="I27" s="69">
        <v>186640.08</v>
      </c>
    </row>
    <row r="28" spans="1:9" ht="18">
      <c r="A28" s="68" t="s">
        <v>158</v>
      </c>
      <c r="B28" s="69">
        <f t="shared" si="0"/>
        <v>52514</v>
      </c>
      <c r="C28" s="69">
        <f t="shared" si="1"/>
        <v>458999.66</v>
      </c>
      <c r="D28" s="70" t="s">
        <v>159</v>
      </c>
      <c r="E28" s="69">
        <f t="shared" si="2"/>
        <v>50279.619999999995</v>
      </c>
      <c r="F28" s="69">
        <f t="shared" si="3"/>
        <v>459618.04</v>
      </c>
      <c r="G28" s="71"/>
      <c r="H28" s="69">
        <v>406485.66</v>
      </c>
      <c r="I28" s="69">
        <v>409338.42</v>
      </c>
    </row>
    <row r="29" spans="1:9" ht="18">
      <c r="A29" s="68" t="s">
        <v>160</v>
      </c>
      <c r="B29" s="69">
        <f t="shared" si="0"/>
        <v>14419.42</v>
      </c>
      <c r="C29" s="69">
        <f t="shared" si="1"/>
        <v>103912.8</v>
      </c>
      <c r="D29" s="70" t="s">
        <v>161</v>
      </c>
      <c r="E29" s="69">
        <f t="shared" si="2"/>
        <v>121311.92000000001</v>
      </c>
      <c r="F29" s="69">
        <f t="shared" si="3"/>
        <v>801473.75</v>
      </c>
      <c r="G29" s="71"/>
      <c r="H29" s="69">
        <v>89493.38</v>
      </c>
      <c r="I29" s="69">
        <v>680161.83</v>
      </c>
    </row>
    <row r="30" spans="1:9" ht="18">
      <c r="A30" s="68" t="s">
        <v>162</v>
      </c>
      <c r="B30" s="69">
        <f t="shared" si="0"/>
        <v>40886.59</v>
      </c>
      <c r="C30" s="69">
        <f t="shared" si="1"/>
        <v>328724.20999999996</v>
      </c>
      <c r="D30" s="70" t="s">
        <v>163</v>
      </c>
      <c r="E30" s="69">
        <f t="shared" si="2"/>
        <v>583177.5700000001</v>
      </c>
      <c r="F30" s="69">
        <f t="shared" si="3"/>
        <v>3981875.21</v>
      </c>
      <c r="G30" s="71"/>
      <c r="H30" s="69">
        <v>287837.62</v>
      </c>
      <c r="I30" s="69">
        <v>3398697.64</v>
      </c>
    </row>
    <row r="31" spans="1:9" ht="18">
      <c r="A31" s="68" t="s">
        <v>164</v>
      </c>
      <c r="B31" s="69">
        <f t="shared" si="0"/>
        <v>35130</v>
      </c>
      <c r="C31" s="69">
        <f t="shared" si="1"/>
        <v>295852.47</v>
      </c>
      <c r="D31" s="70" t="s">
        <v>165</v>
      </c>
      <c r="E31" s="69">
        <f t="shared" si="2"/>
        <v>10582.77</v>
      </c>
      <c r="F31" s="69">
        <f t="shared" si="3"/>
        <v>73670.54</v>
      </c>
      <c r="G31" s="71"/>
      <c r="H31" s="69">
        <v>260722.47</v>
      </c>
      <c r="I31" s="69">
        <v>63087.77</v>
      </c>
    </row>
    <row r="32" spans="1:9" ht="18">
      <c r="A32" s="68" t="s">
        <v>166</v>
      </c>
      <c r="B32" s="69">
        <f t="shared" si="0"/>
        <v>32218</v>
      </c>
      <c r="C32" s="69">
        <f t="shared" si="1"/>
        <v>205762.3</v>
      </c>
      <c r="D32" s="70" t="s">
        <v>167</v>
      </c>
      <c r="E32" s="69">
        <f t="shared" si="2"/>
        <v>16134</v>
      </c>
      <c r="F32" s="69">
        <f t="shared" si="3"/>
        <v>118692.98</v>
      </c>
      <c r="G32" s="71"/>
      <c r="H32" s="69">
        <v>173544.3</v>
      </c>
      <c r="I32" s="69">
        <v>102558.98</v>
      </c>
    </row>
    <row r="33" spans="1:9" ht="18">
      <c r="A33" s="68" t="s">
        <v>168</v>
      </c>
      <c r="B33" s="69">
        <f t="shared" si="0"/>
        <v>16336</v>
      </c>
      <c r="C33" s="69">
        <f t="shared" si="1"/>
        <v>121183.21</v>
      </c>
      <c r="D33" s="70" t="s">
        <v>169</v>
      </c>
      <c r="E33" s="69">
        <f t="shared" si="2"/>
        <v>270155.82</v>
      </c>
      <c r="F33" s="69">
        <f t="shared" si="3"/>
        <v>1812616.54</v>
      </c>
      <c r="G33" s="71"/>
      <c r="H33" s="69">
        <v>104847.21</v>
      </c>
      <c r="I33" s="69">
        <v>1542460.72</v>
      </c>
    </row>
    <row r="34" spans="1:9" ht="18">
      <c r="A34" s="68" t="s">
        <v>170</v>
      </c>
      <c r="B34" s="69">
        <f t="shared" si="0"/>
        <v>76134</v>
      </c>
      <c r="C34" s="69">
        <f t="shared" si="1"/>
        <v>472806.03</v>
      </c>
      <c r="D34" s="70" t="s">
        <v>171</v>
      </c>
      <c r="E34" s="69">
        <f t="shared" si="2"/>
        <v>1654986.61</v>
      </c>
      <c r="F34" s="69">
        <f t="shared" si="3"/>
        <v>12614663.74</v>
      </c>
      <c r="G34" s="71"/>
      <c r="H34" s="69">
        <v>396672.03</v>
      </c>
      <c r="I34" s="69">
        <v>10959677.13</v>
      </c>
    </row>
    <row r="35" spans="1:9" ht="18">
      <c r="A35" s="68" t="s">
        <v>172</v>
      </c>
      <c r="B35" s="69">
        <f t="shared" si="0"/>
        <v>11217</v>
      </c>
      <c r="C35" s="69">
        <f t="shared" si="1"/>
        <v>50896.99</v>
      </c>
      <c r="D35" s="70" t="s">
        <v>173</v>
      </c>
      <c r="E35" s="69">
        <f t="shared" si="2"/>
        <v>21662</v>
      </c>
      <c r="F35" s="69">
        <f t="shared" si="3"/>
        <v>160796.8</v>
      </c>
      <c r="G35" s="71"/>
      <c r="H35" s="69">
        <v>39679.99</v>
      </c>
      <c r="I35" s="69">
        <v>139134.8</v>
      </c>
    </row>
    <row r="36" spans="1:9" ht="18">
      <c r="A36" s="68" t="s">
        <v>174</v>
      </c>
      <c r="B36" s="69">
        <f t="shared" si="0"/>
        <v>120057.76000000001</v>
      </c>
      <c r="C36" s="69">
        <f t="shared" si="1"/>
        <v>596031.6000000001</v>
      </c>
      <c r="D36" s="70" t="s">
        <v>175</v>
      </c>
      <c r="E36" s="69">
        <f t="shared" si="2"/>
        <v>11707</v>
      </c>
      <c r="F36" s="69">
        <f t="shared" si="3"/>
        <v>100482.97</v>
      </c>
      <c r="G36" s="71"/>
      <c r="H36" s="69">
        <v>475973.84</v>
      </c>
      <c r="I36" s="69">
        <v>88775.97</v>
      </c>
    </row>
    <row r="37" spans="1:9" ht="18">
      <c r="A37" s="68" t="s">
        <v>176</v>
      </c>
      <c r="B37" s="69">
        <f aca="true" t="shared" si="4" ref="B37:B53">E110</f>
        <v>563914.6000000001</v>
      </c>
      <c r="C37" s="69">
        <f aca="true" t="shared" si="5" ref="C37:C53">H37+B37</f>
        <v>4139473.44</v>
      </c>
      <c r="D37" s="70" t="s">
        <v>177</v>
      </c>
      <c r="E37" s="69">
        <f t="shared" si="2"/>
        <v>196392.66999999998</v>
      </c>
      <c r="F37" s="69">
        <f t="shared" si="3"/>
        <v>1370116.26</v>
      </c>
      <c r="G37" s="71"/>
      <c r="H37" s="69">
        <v>3575558.84</v>
      </c>
      <c r="I37" s="69">
        <v>1173723.59</v>
      </c>
    </row>
    <row r="38" spans="1:9" ht="18">
      <c r="A38" s="68" t="s">
        <v>178</v>
      </c>
      <c r="B38" s="69">
        <f t="shared" si="4"/>
        <v>4245.6</v>
      </c>
      <c r="C38" s="69">
        <f t="shared" si="5"/>
        <v>39413.58</v>
      </c>
      <c r="D38" s="70" t="s">
        <v>179</v>
      </c>
      <c r="E38" s="69">
        <f t="shared" si="2"/>
        <v>367194.46</v>
      </c>
      <c r="F38" s="69">
        <f t="shared" si="3"/>
        <v>2342684.16</v>
      </c>
      <c r="G38" s="71"/>
      <c r="H38" s="69">
        <v>35167.98</v>
      </c>
      <c r="I38" s="69">
        <v>1975489.7</v>
      </c>
    </row>
    <row r="39" spans="1:9" ht="18">
      <c r="A39" s="68" t="s">
        <v>180</v>
      </c>
      <c r="B39" s="69">
        <f t="shared" si="4"/>
        <v>27662.77</v>
      </c>
      <c r="C39" s="69">
        <f t="shared" si="5"/>
        <v>163747.03</v>
      </c>
      <c r="D39" s="70" t="s">
        <v>181</v>
      </c>
      <c r="E39" s="69">
        <f t="shared" si="2"/>
        <v>78797</v>
      </c>
      <c r="F39" s="69">
        <f t="shared" si="3"/>
        <v>663959.99</v>
      </c>
      <c r="G39" s="71"/>
      <c r="H39" s="69">
        <v>136084.26</v>
      </c>
      <c r="I39" s="69">
        <v>585162.99</v>
      </c>
    </row>
    <row r="40" spans="1:9" ht="18">
      <c r="A40" s="68" t="s">
        <v>182</v>
      </c>
      <c r="B40" s="69">
        <f t="shared" si="4"/>
        <v>48232.94</v>
      </c>
      <c r="C40" s="69">
        <f t="shared" si="5"/>
        <v>308376.2</v>
      </c>
      <c r="D40" s="70" t="s">
        <v>183</v>
      </c>
      <c r="E40" s="69">
        <f t="shared" si="2"/>
        <v>9680.939999999999</v>
      </c>
      <c r="F40" s="69">
        <f t="shared" si="3"/>
        <v>64428.729999999996</v>
      </c>
      <c r="G40" s="71"/>
      <c r="H40" s="69">
        <v>260143.26</v>
      </c>
      <c r="I40" s="69">
        <v>54747.79</v>
      </c>
    </row>
    <row r="41" spans="1:9" ht="18">
      <c r="A41" s="68" t="s">
        <v>184</v>
      </c>
      <c r="B41" s="69">
        <f t="shared" si="4"/>
        <v>47955.76</v>
      </c>
      <c r="C41" s="69">
        <f t="shared" si="5"/>
        <v>438333.7</v>
      </c>
      <c r="D41" s="70" t="s">
        <v>185</v>
      </c>
      <c r="E41" s="69">
        <f t="shared" si="2"/>
        <v>14762.98</v>
      </c>
      <c r="F41" s="69">
        <f t="shared" si="3"/>
        <v>115605.90999999999</v>
      </c>
      <c r="G41" s="71"/>
      <c r="H41" s="69">
        <v>390377.94</v>
      </c>
      <c r="I41" s="69">
        <v>100842.93</v>
      </c>
    </row>
    <row r="42" spans="1:9" ht="18">
      <c r="A42" s="68" t="s">
        <v>186</v>
      </c>
      <c r="B42" s="69">
        <f t="shared" si="4"/>
        <v>16821.36</v>
      </c>
      <c r="C42" s="69">
        <f t="shared" si="5"/>
        <v>414517.18</v>
      </c>
      <c r="D42" s="70" t="s">
        <v>219</v>
      </c>
      <c r="E42" s="69">
        <f t="shared" si="2"/>
        <v>16398.75</v>
      </c>
      <c r="F42" s="69">
        <f t="shared" si="3"/>
        <v>93643.13</v>
      </c>
      <c r="G42" s="71"/>
      <c r="H42" s="69">
        <v>397695.82</v>
      </c>
      <c r="I42" s="69">
        <v>77244.38</v>
      </c>
    </row>
    <row r="43" spans="1:9" ht="18">
      <c r="A43" s="68" t="s">
        <v>188</v>
      </c>
      <c r="B43" s="69">
        <f t="shared" si="4"/>
        <v>33502.18</v>
      </c>
      <c r="C43" s="69">
        <f t="shared" si="5"/>
        <v>178330.19999999998</v>
      </c>
      <c r="D43" s="70" t="s">
        <v>189</v>
      </c>
      <c r="E43" s="69">
        <f t="shared" si="2"/>
        <v>2873</v>
      </c>
      <c r="F43" s="69">
        <f t="shared" si="3"/>
        <v>57294.47</v>
      </c>
      <c r="G43" s="71"/>
      <c r="H43" s="69">
        <v>144828.02</v>
      </c>
      <c r="I43" s="69">
        <v>54421.47</v>
      </c>
    </row>
    <row r="44" spans="1:9" ht="18">
      <c r="A44" s="68" t="s">
        <v>190</v>
      </c>
      <c r="B44" s="69">
        <f t="shared" si="4"/>
        <v>37820.979999999996</v>
      </c>
      <c r="C44" s="69">
        <f t="shared" si="5"/>
        <v>246977.61</v>
      </c>
      <c r="D44" s="70" t="s">
        <v>191</v>
      </c>
      <c r="E44" s="69">
        <f t="shared" si="2"/>
        <v>40292.21</v>
      </c>
      <c r="F44" s="69">
        <f t="shared" si="3"/>
        <v>277087.74</v>
      </c>
      <c r="G44" s="71"/>
      <c r="H44" s="69">
        <v>209156.63</v>
      </c>
      <c r="I44" s="69">
        <v>236795.53</v>
      </c>
    </row>
    <row r="45" spans="1:9" ht="18">
      <c r="A45" s="68" t="s">
        <v>192</v>
      </c>
      <c r="B45" s="69">
        <f t="shared" si="4"/>
        <v>29840</v>
      </c>
      <c r="C45" s="69">
        <f t="shared" si="5"/>
        <v>164599.86</v>
      </c>
      <c r="D45" s="70" t="s">
        <v>193</v>
      </c>
      <c r="E45" s="69">
        <f t="shared" si="2"/>
        <v>236431</v>
      </c>
      <c r="F45" s="69">
        <f t="shared" si="3"/>
        <v>1327315.76</v>
      </c>
      <c r="G45" s="71"/>
      <c r="H45" s="69">
        <v>134759.86</v>
      </c>
      <c r="I45" s="69">
        <v>1090884.76</v>
      </c>
    </row>
    <row r="46" spans="1:9" ht="18">
      <c r="A46" s="68" t="s">
        <v>194</v>
      </c>
      <c r="B46" s="69">
        <f t="shared" si="4"/>
        <v>5544.66</v>
      </c>
      <c r="C46" s="69">
        <f t="shared" si="5"/>
        <v>66473.09</v>
      </c>
      <c r="D46" s="70" t="s">
        <v>195</v>
      </c>
      <c r="E46" s="69">
        <f t="shared" si="2"/>
        <v>10531</v>
      </c>
      <c r="F46" s="69">
        <f t="shared" si="3"/>
        <v>77228.72</v>
      </c>
      <c r="G46" s="71"/>
      <c r="H46" s="69">
        <v>60928.43</v>
      </c>
      <c r="I46" s="69">
        <v>66697.72</v>
      </c>
    </row>
    <row r="47" spans="1:9" ht="18">
      <c r="A47" s="68" t="s">
        <v>196</v>
      </c>
      <c r="B47" s="69">
        <f t="shared" si="4"/>
        <v>18756.77</v>
      </c>
      <c r="C47" s="69">
        <f t="shared" si="5"/>
        <v>134068.87</v>
      </c>
      <c r="D47" s="70" t="s">
        <v>197</v>
      </c>
      <c r="E47" s="69">
        <f t="shared" si="2"/>
        <v>43008.66</v>
      </c>
      <c r="F47" s="69">
        <f t="shared" si="3"/>
        <v>229265.64</v>
      </c>
      <c r="G47" s="71"/>
      <c r="H47" s="69">
        <v>115312.1</v>
      </c>
      <c r="I47" s="69">
        <v>186256.98</v>
      </c>
    </row>
    <row r="48" spans="1:9" ht="18">
      <c r="A48" s="68" t="s">
        <v>198</v>
      </c>
      <c r="B48" s="69">
        <f t="shared" si="4"/>
        <v>8898</v>
      </c>
      <c r="C48" s="69">
        <f t="shared" si="5"/>
        <v>62235.49</v>
      </c>
      <c r="D48" s="70" t="s">
        <v>199</v>
      </c>
      <c r="E48" s="69">
        <f t="shared" si="2"/>
        <v>17410.86</v>
      </c>
      <c r="F48" s="69">
        <f t="shared" si="3"/>
        <v>156434.84000000003</v>
      </c>
      <c r="G48" s="71"/>
      <c r="H48" s="69">
        <v>53337.49</v>
      </c>
      <c r="I48" s="69">
        <v>139023.98</v>
      </c>
    </row>
    <row r="49" spans="1:9" ht="18">
      <c r="A49" s="68" t="s">
        <v>200</v>
      </c>
      <c r="B49" s="69">
        <f t="shared" si="4"/>
        <v>62141.92</v>
      </c>
      <c r="C49" s="69">
        <f t="shared" si="5"/>
        <v>448858.41</v>
      </c>
      <c r="D49" s="70" t="s">
        <v>201</v>
      </c>
      <c r="E49" s="69">
        <f t="shared" si="2"/>
        <v>726170</v>
      </c>
      <c r="F49" s="69">
        <f t="shared" si="3"/>
        <v>5345587.56</v>
      </c>
      <c r="G49" s="71"/>
      <c r="H49" s="69">
        <v>386716.49</v>
      </c>
      <c r="I49" s="69">
        <v>4619417.56</v>
      </c>
    </row>
    <row r="50" spans="1:9" ht="18">
      <c r="A50" s="68" t="s">
        <v>202</v>
      </c>
      <c r="B50" s="69">
        <f t="shared" si="4"/>
        <v>16389.97</v>
      </c>
      <c r="C50" s="69">
        <f t="shared" si="5"/>
        <v>121772.11</v>
      </c>
      <c r="D50" s="70" t="s">
        <v>203</v>
      </c>
      <c r="E50" s="69">
        <f t="shared" si="2"/>
        <v>247794.69</v>
      </c>
      <c r="F50" s="69">
        <f t="shared" si="3"/>
        <v>1699994.68</v>
      </c>
      <c r="G50" s="71"/>
      <c r="H50" s="69">
        <v>105382.14</v>
      </c>
      <c r="I50" s="69">
        <v>1452199.99</v>
      </c>
    </row>
    <row r="51" spans="1:9" ht="18.75" thickBot="1">
      <c r="A51" s="68" t="s">
        <v>204</v>
      </c>
      <c r="B51" s="69">
        <f t="shared" si="4"/>
        <v>887532.3700000001</v>
      </c>
      <c r="C51" s="69">
        <f t="shared" si="5"/>
        <v>5805705.72</v>
      </c>
      <c r="D51" s="70" t="s">
        <v>205</v>
      </c>
      <c r="E51" s="69">
        <f t="shared" si="2"/>
        <v>686136.77</v>
      </c>
      <c r="F51" s="69">
        <f t="shared" si="3"/>
        <v>3303975.23</v>
      </c>
      <c r="G51" s="71"/>
      <c r="H51" s="69">
        <v>4918173.35</v>
      </c>
      <c r="I51" s="69">
        <v>2617838.46</v>
      </c>
    </row>
    <row r="52" spans="1:9" ht="18.75" thickTop="1">
      <c r="A52" s="68" t="s">
        <v>206</v>
      </c>
      <c r="B52" s="69">
        <f t="shared" si="4"/>
        <v>2605.92</v>
      </c>
      <c r="C52" s="69">
        <f t="shared" si="5"/>
        <v>35912.28</v>
      </c>
      <c r="D52" s="72"/>
      <c r="E52" s="73" t="s">
        <v>106</v>
      </c>
      <c r="F52" s="74"/>
      <c r="G52" s="71"/>
      <c r="H52" s="69">
        <v>33306.36</v>
      </c>
      <c r="I52" s="74"/>
    </row>
    <row r="53" spans="1:9" ht="18">
      <c r="A53" s="75" t="s">
        <v>207</v>
      </c>
      <c r="B53" s="69">
        <f t="shared" si="4"/>
        <v>13551.76</v>
      </c>
      <c r="C53" s="69">
        <f t="shared" si="5"/>
        <v>116150.84999999999</v>
      </c>
      <c r="D53" s="76" t="s">
        <v>208</v>
      </c>
      <c r="E53" s="77">
        <f>SUM(B5:B53)+SUM(E5:E51)</f>
        <v>12522493.850000001</v>
      </c>
      <c r="F53" s="77">
        <f>SUM(C5:C53)+SUM(F5:F51)</f>
        <v>80449061.19999999</v>
      </c>
      <c r="G53" s="71"/>
      <c r="H53" s="69">
        <v>102599.09</v>
      </c>
      <c r="I53" s="77">
        <v>0</v>
      </c>
    </row>
    <row r="55" spans="3:7" ht="12.75">
      <c r="C55" s="67" t="s">
        <v>106</v>
      </c>
      <c r="F55" s="67" t="s">
        <v>106</v>
      </c>
      <c r="G55" s="67" t="s">
        <v>106</v>
      </c>
    </row>
    <row r="56" spans="2:6" ht="12.75">
      <c r="B56" s="67" t="s">
        <v>106</v>
      </c>
      <c r="F56" s="67" t="s">
        <v>106</v>
      </c>
    </row>
    <row r="57" ht="12.75">
      <c r="B57" s="67" t="s">
        <v>106</v>
      </c>
    </row>
    <row r="58" ht="12.75">
      <c r="B58" s="67" t="s">
        <v>106</v>
      </c>
    </row>
    <row r="59" ht="12.75">
      <c r="B59" s="67" t="s">
        <v>106</v>
      </c>
    </row>
    <row r="60" ht="12.75">
      <c r="B60" s="67" t="s">
        <v>106</v>
      </c>
    </row>
    <row r="61" spans="1:2" ht="12.75">
      <c r="A61" s="67" t="s">
        <v>209</v>
      </c>
      <c r="B61" s="67" t="s">
        <v>106</v>
      </c>
    </row>
    <row r="62" spans="1:2" ht="12.75">
      <c r="A62" s="63" t="s">
        <v>210</v>
      </c>
      <c r="B62" s="67" t="s">
        <v>106</v>
      </c>
    </row>
    <row r="63" spans="1:2" ht="12.75">
      <c r="A63" s="63" t="s">
        <v>211</v>
      </c>
      <c r="B63" s="67" t="s">
        <v>106</v>
      </c>
    </row>
    <row r="64" spans="1:2" ht="12.75">
      <c r="A64" s="63" t="s">
        <v>212</v>
      </c>
      <c r="B64" s="67" t="s">
        <v>106</v>
      </c>
    </row>
    <row r="65" ht="12.75">
      <c r="A65" s="63" t="s">
        <v>213</v>
      </c>
    </row>
    <row r="77" spans="1:10" ht="18">
      <c r="A77" s="78"/>
      <c r="B77" s="79">
        <v>10701</v>
      </c>
      <c r="C77" s="79">
        <v>10716</v>
      </c>
      <c r="D77" s="79">
        <v>10717</v>
      </c>
      <c r="E77" s="80" t="s">
        <v>220</v>
      </c>
      <c r="F77" s="78"/>
      <c r="G77" s="79">
        <v>10701</v>
      </c>
      <c r="H77" s="79">
        <v>10716</v>
      </c>
      <c r="I77" s="79">
        <v>10717</v>
      </c>
      <c r="J77" s="80" t="s">
        <v>220</v>
      </c>
    </row>
    <row r="78" spans="1:10" ht="18">
      <c r="A78" s="81" t="s">
        <v>112</v>
      </c>
      <c r="B78" s="69">
        <v>34471.19</v>
      </c>
      <c r="C78" s="69">
        <v>37413.81</v>
      </c>
      <c r="D78" s="69">
        <v>0</v>
      </c>
      <c r="E78" s="82">
        <f aca="true" t="shared" si="6" ref="E78:E109">SUM(B78:D78)</f>
        <v>71885</v>
      </c>
      <c r="F78" s="83" t="s">
        <v>113</v>
      </c>
      <c r="G78" s="69">
        <v>16508.56</v>
      </c>
      <c r="H78" s="69">
        <v>15561.82</v>
      </c>
      <c r="I78" s="69">
        <v>0</v>
      </c>
      <c r="J78" s="82">
        <f aca="true" t="shared" si="7" ref="J78:J124">SUM(G78:I78)</f>
        <v>32070.38</v>
      </c>
    </row>
    <row r="79" spans="1:10" ht="18">
      <c r="A79" s="81" t="s">
        <v>114</v>
      </c>
      <c r="B79" s="69">
        <v>37540.87</v>
      </c>
      <c r="C79" s="69">
        <v>29742.62</v>
      </c>
      <c r="D79" s="69">
        <v>0</v>
      </c>
      <c r="E79" s="82">
        <f t="shared" si="6"/>
        <v>67283.49</v>
      </c>
      <c r="F79" s="83" t="s">
        <v>115</v>
      </c>
      <c r="G79" s="69">
        <v>5219.24</v>
      </c>
      <c r="H79" s="69">
        <v>3843.9</v>
      </c>
      <c r="I79" s="69">
        <v>0</v>
      </c>
      <c r="J79" s="82">
        <f t="shared" si="7"/>
        <v>9063.14</v>
      </c>
    </row>
    <row r="80" spans="1:10" ht="18">
      <c r="A80" s="81" t="s">
        <v>116</v>
      </c>
      <c r="B80" s="69">
        <v>5727.98</v>
      </c>
      <c r="C80" s="69">
        <v>5198.02</v>
      </c>
      <c r="D80" s="69">
        <v>0</v>
      </c>
      <c r="E80" s="82">
        <f t="shared" si="6"/>
        <v>10926</v>
      </c>
      <c r="F80" s="83" t="s">
        <v>117</v>
      </c>
      <c r="G80" s="69">
        <v>13742.76</v>
      </c>
      <c r="H80" s="69">
        <v>14373.24</v>
      </c>
      <c r="I80" s="69">
        <v>0</v>
      </c>
      <c r="J80" s="82">
        <f t="shared" si="7"/>
        <v>28116</v>
      </c>
    </row>
    <row r="81" spans="1:10" ht="18">
      <c r="A81" s="81" t="s">
        <v>118</v>
      </c>
      <c r="B81" s="69">
        <v>2172.94</v>
      </c>
      <c r="C81" s="69">
        <v>3577.65</v>
      </c>
      <c r="D81" s="69">
        <v>0</v>
      </c>
      <c r="E81" s="82">
        <f t="shared" si="6"/>
        <v>5750.59</v>
      </c>
      <c r="F81" s="83" t="s">
        <v>119</v>
      </c>
      <c r="G81" s="69">
        <v>43434.93</v>
      </c>
      <c r="H81" s="69">
        <v>42376.94</v>
      </c>
      <c r="I81" s="69">
        <v>0</v>
      </c>
      <c r="J81" s="82">
        <f t="shared" si="7"/>
        <v>85811.87</v>
      </c>
    </row>
    <row r="82" spans="1:10" ht="18">
      <c r="A82" s="81" t="s">
        <v>120</v>
      </c>
      <c r="B82" s="69">
        <v>124440.98</v>
      </c>
      <c r="C82" s="69">
        <v>102608.83</v>
      </c>
      <c r="D82" s="69">
        <v>0</v>
      </c>
      <c r="E82" s="82">
        <f t="shared" si="6"/>
        <v>227049.81</v>
      </c>
      <c r="F82" s="83" t="s">
        <v>121</v>
      </c>
      <c r="G82" s="69">
        <v>38141.57</v>
      </c>
      <c r="H82" s="69">
        <v>41792.83</v>
      </c>
      <c r="I82" s="69">
        <v>0</v>
      </c>
      <c r="J82" s="82">
        <f t="shared" si="7"/>
        <v>79934.4</v>
      </c>
    </row>
    <row r="83" spans="1:10" ht="18">
      <c r="A83" s="81" t="s">
        <v>122</v>
      </c>
      <c r="B83" s="69">
        <v>74743.05</v>
      </c>
      <c r="C83" s="69">
        <v>68610.85</v>
      </c>
      <c r="D83" s="69">
        <v>0</v>
      </c>
      <c r="E83" s="82">
        <f t="shared" si="6"/>
        <v>143353.90000000002</v>
      </c>
      <c r="F83" s="83" t="s">
        <v>123</v>
      </c>
      <c r="G83" s="69">
        <v>7828.5</v>
      </c>
      <c r="H83" s="69">
        <v>10281.18</v>
      </c>
      <c r="I83" s="69">
        <v>0</v>
      </c>
      <c r="J83" s="82">
        <f t="shared" si="7"/>
        <v>18109.68</v>
      </c>
    </row>
    <row r="84" spans="1:10" ht="18">
      <c r="A84" s="81" t="s">
        <v>124</v>
      </c>
      <c r="B84" s="69">
        <v>16031.27</v>
      </c>
      <c r="C84" s="69">
        <v>17142.97</v>
      </c>
      <c r="D84" s="69">
        <v>0</v>
      </c>
      <c r="E84" s="82">
        <f t="shared" si="6"/>
        <v>33174.240000000005</v>
      </c>
      <c r="F84" s="83" t="s">
        <v>125</v>
      </c>
      <c r="G84" s="69">
        <v>12422.35</v>
      </c>
      <c r="H84" s="69">
        <v>8223.65</v>
      </c>
      <c r="I84" s="69">
        <v>0</v>
      </c>
      <c r="J84" s="82">
        <f t="shared" si="7"/>
        <v>20646</v>
      </c>
    </row>
    <row r="85" spans="1:10" ht="18">
      <c r="A85" s="81" t="s">
        <v>126</v>
      </c>
      <c r="B85" s="69">
        <v>8726.98</v>
      </c>
      <c r="C85" s="69">
        <v>6209.72</v>
      </c>
      <c r="D85" s="69">
        <v>0</v>
      </c>
      <c r="E85" s="82">
        <f t="shared" si="6"/>
        <v>14936.7</v>
      </c>
      <c r="F85" s="83" t="s">
        <v>127</v>
      </c>
      <c r="G85" s="69">
        <v>96123.08</v>
      </c>
      <c r="H85" s="69">
        <v>73398.92</v>
      </c>
      <c r="I85" s="69">
        <v>0</v>
      </c>
      <c r="J85" s="82">
        <f t="shared" si="7"/>
        <v>169522</v>
      </c>
    </row>
    <row r="86" spans="1:10" ht="18">
      <c r="A86" s="81" t="s">
        <v>128</v>
      </c>
      <c r="B86" s="69">
        <v>10608.11</v>
      </c>
      <c r="C86" s="69">
        <v>13137.89</v>
      </c>
      <c r="D86" s="69">
        <v>0</v>
      </c>
      <c r="E86" s="82">
        <f t="shared" si="6"/>
        <v>23746</v>
      </c>
      <c r="F86" s="83" t="s">
        <v>129</v>
      </c>
      <c r="G86" s="69">
        <v>13142.99</v>
      </c>
      <c r="H86" s="69">
        <v>12569.11</v>
      </c>
      <c r="I86" s="69">
        <v>0</v>
      </c>
      <c r="J86" s="82">
        <f t="shared" si="7"/>
        <v>25712.1</v>
      </c>
    </row>
    <row r="87" spans="1:10" ht="18">
      <c r="A87" s="81" t="s">
        <v>130</v>
      </c>
      <c r="B87" s="69">
        <v>23748.03</v>
      </c>
      <c r="C87" s="69">
        <v>23059.95</v>
      </c>
      <c r="D87" s="69">
        <v>0</v>
      </c>
      <c r="E87" s="82">
        <f t="shared" si="6"/>
        <v>46807.979999999996</v>
      </c>
      <c r="F87" s="83" t="s">
        <v>131</v>
      </c>
      <c r="G87" s="69">
        <v>18449.05</v>
      </c>
      <c r="H87" s="69">
        <v>15445.95</v>
      </c>
      <c r="I87" s="69">
        <v>0</v>
      </c>
      <c r="J87" s="82">
        <f t="shared" si="7"/>
        <v>33895</v>
      </c>
    </row>
    <row r="88" spans="1:10" ht="18">
      <c r="A88" s="81" t="s">
        <v>132</v>
      </c>
      <c r="B88" s="69">
        <v>26645.78</v>
      </c>
      <c r="C88" s="69">
        <v>27665.69</v>
      </c>
      <c r="D88" s="69">
        <v>0</v>
      </c>
      <c r="E88" s="82">
        <f t="shared" si="6"/>
        <v>54311.47</v>
      </c>
      <c r="F88" s="83" t="s">
        <v>133</v>
      </c>
      <c r="G88" s="69">
        <v>80739.6</v>
      </c>
      <c r="H88" s="69">
        <v>42732.21</v>
      </c>
      <c r="I88" s="69">
        <v>0</v>
      </c>
      <c r="J88" s="82">
        <f t="shared" si="7"/>
        <v>123471.81</v>
      </c>
    </row>
    <row r="89" spans="1:10" ht="18">
      <c r="A89" s="81" t="s">
        <v>134</v>
      </c>
      <c r="B89" s="69">
        <v>6704.15</v>
      </c>
      <c r="C89" s="69">
        <v>7326.83</v>
      </c>
      <c r="D89" s="69">
        <v>0</v>
      </c>
      <c r="E89" s="82">
        <f t="shared" si="6"/>
        <v>14030.98</v>
      </c>
      <c r="F89" s="83" t="s">
        <v>135</v>
      </c>
      <c r="G89" s="69">
        <v>6801.74</v>
      </c>
      <c r="H89" s="69">
        <v>5478.29</v>
      </c>
      <c r="I89" s="69">
        <v>0</v>
      </c>
      <c r="J89" s="82">
        <f t="shared" si="7"/>
        <v>12280.029999999999</v>
      </c>
    </row>
    <row r="90" spans="1:10" ht="18">
      <c r="A90" s="81" t="s">
        <v>136</v>
      </c>
      <c r="B90" s="69">
        <v>18041.99</v>
      </c>
      <c r="C90" s="69">
        <v>10167.34</v>
      </c>
      <c r="D90" s="69">
        <v>0</v>
      </c>
      <c r="E90" s="82">
        <f t="shared" si="6"/>
        <v>28209.33</v>
      </c>
      <c r="F90" s="83" t="s">
        <v>137</v>
      </c>
      <c r="G90" s="69">
        <v>36375.52</v>
      </c>
      <c r="H90" s="69">
        <v>26470.1</v>
      </c>
      <c r="I90" s="69">
        <v>0</v>
      </c>
      <c r="J90" s="82">
        <f t="shared" si="7"/>
        <v>62845.619999999995</v>
      </c>
    </row>
    <row r="91" spans="1:10" ht="18">
      <c r="A91" s="81" t="s">
        <v>138</v>
      </c>
      <c r="B91" s="69">
        <v>2785.3</v>
      </c>
      <c r="C91" s="69">
        <v>2647.7</v>
      </c>
      <c r="D91" s="69">
        <v>0</v>
      </c>
      <c r="E91" s="82">
        <f t="shared" si="6"/>
        <v>5433</v>
      </c>
      <c r="F91" s="83" t="s">
        <v>139</v>
      </c>
      <c r="G91" s="69">
        <v>102124.73</v>
      </c>
      <c r="H91" s="69">
        <v>86530.21</v>
      </c>
      <c r="I91" s="69">
        <v>0</v>
      </c>
      <c r="J91" s="82">
        <f t="shared" si="7"/>
        <v>188654.94</v>
      </c>
    </row>
    <row r="92" spans="1:10" ht="18">
      <c r="A92" s="81" t="s">
        <v>140</v>
      </c>
      <c r="B92" s="69">
        <v>15024.09</v>
      </c>
      <c r="C92" s="69">
        <v>12944.17</v>
      </c>
      <c r="D92" s="69">
        <v>0</v>
      </c>
      <c r="E92" s="82">
        <f t="shared" si="6"/>
        <v>27968.260000000002</v>
      </c>
      <c r="F92" s="83" t="s">
        <v>141</v>
      </c>
      <c r="G92" s="69">
        <v>2343.38</v>
      </c>
      <c r="H92" s="69">
        <v>2626.41</v>
      </c>
      <c r="I92" s="69">
        <v>0</v>
      </c>
      <c r="J92" s="82">
        <f t="shared" si="7"/>
        <v>4969.79</v>
      </c>
    </row>
    <row r="93" spans="1:10" ht="18">
      <c r="A93" s="81" t="s">
        <v>142</v>
      </c>
      <c r="B93" s="69">
        <v>29130.17</v>
      </c>
      <c r="C93" s="69">
        <v>31247.14</v>
      </c>
      <c r="D93" s="69">
        <v>0</v>
      </c>
      <c r="E93" s="82">
        <f t="shared" si="6"/>
        <v>60377.31</v>
      </c>
      <c r="F93" s="83" t="s">
        <v>143</v>
      </c>
      <c r="G93" s="69">
        <v>6903.81</v>
      </c>
      <c r="H93" s="69">
        <v>5007.29</v>
      </c>
      <c r="I93" s="69">
        <v>0</v>
      </c>
      <c r="J93" s="82">
        <f t="shared" si="7"/>
        <v>11911.1</v>
      </c>
    </row>
    <row r="94" spans="1:10" ht="18">
      <c r="A94" s="81" t="s">
        <v>144</v>
      </c>
      <c r="B94" s="69">
        <v>5873.57</v>
      </c>
      <c r="C94" s="69">
        <v>5642.25</v>
      </c>
      <c r="D94" s="69">
        <v>0</v>
      </c>
      <c r="E94" s="82">
        <f t="shared" si="6"/>
        <v>11515.82</v>
      </c>
      <c r="F94" s="83" t="s">
        <v>145</v>
      </c>
      <c r="G94" s="69">
        <v>14826.91</v>
      </c>
      <c r="H94" s="69">
        <v>14421.86</v>
      </c>
      <c r="I94" s="69">
        <v>0</v>
      </c>
      <c r="J94" s="82">
        <f t="shared" si="7"/>
        <v>29248.77</v>
      </c>
    </row>
    <row r="95" spans="1:10" ht="18">
      <c r="A95" s="81" t="s">
        <v>146</v>
      </c>
      <c r="B95" s="69">
        <v>42544.73</v>
      </c>
      <c r="C95" s="69">
        <v>34268.27</v>
      </c>
      <c r="D95" s="69">
        <v>0</v>
      </c>
      <c r="E95" s="82">
        <f t="shared" si="6"/>
        <v>76813</v>
      </c>
      <c r="F95" s="83" t="s">
        <v>147</v>
      </c>
      <c r="G95" s="69">
        <v>7829.38</v>
      </c>
      <c r="H95" s="69">
        <v>7172.62</v>
      </c>
      <c r="I95" s="69">
        <v>0</v>
      </c>
      <c r="J95" s="82">
        <f t="shared" si="7"/>
        <v>15002</v>
      </c>
    </row>
    <row r="96" spans="1:10" ht="18">
      <c r="A96" s="81" t="s">
        <v>218</v>
      </c>
      <c r="B96" s="69">
        <v>1905706.37</v>
      </c>
      <c r="C96" s="69">
        <v>765115.68</v>
      </c>
      <c r="D96" s="69">
        <v>0</v>
      </c>
      <c r="E96" s="82">
        <f t="shared" si="6"/>
        <v>2670822.0500000003</v>
      </c>
      <c r="F96" s="83" t="s">
        <v>149</v>
      </c>
      <c r="G96" s="69">
        <v>2885.06</v>
      </c>
      <c r="H96" s="69">
        <v>1468.88</v>
      </c>
      <c r="I96" s="69">
        <v>0</v>
      </c>
      <c r="J96" s="82">
        <f t="shared" si="7"/>
        <v>4353.9400000000005</v>
      </c>
    </row>
    <row r="97" spans="1:10" ht="18">
      <c r="A97" s="81" t="s">
        <v>150</v>
      </c>
      <c r="B97" s="69">
        <v>14656.59</v>
      </c>
      <c r="C97" s="69">
        <v>3447.23</v>
      </c>
      <c r="D97" s="69">
        <v>0</v>
      </c>
      <c r="E97" s="82">
        <f t="shared" si="6"/>
        <v>18103.82</v>
      </c>
      <c r="F97" s="83" t="s">
        <v>151</v>
      </c>
      <c r="G97" s="69">
        <v>1868.06</v>
      </c>
      <c r="H97" s="69">
        <v>2242.85</v>
      </c>
      <c r="I97" s="69">
        <v>0</v>
      </c>
      <c r="J97" s="82">
        <f t="shared" si="7"/>
        <v>4110.91</v>
      </c>
    </row>
    <row r="98" spans="1:10" ht="18">
      <c r="A98" s="81" t="s">
        <v>152</v>
      </c>
      <c r="B98" s="69">
        <v>11959.9</v>
      </c>
      <c r="C98" s="69">
        <v>9164.64</v>
      </c>
      <c r="D98" s="69">
        <v>0</v>
      </c>
      <c r="E98" s="82">
        <f t="shared" si="6"/>
        <v>21124.54</v>
      </c>
      <c r="F98" s="83" t="s">
        <v>153</v>
      </c>
      <c r="G98" s="69">
        <v>6441.6</v>
      </c>
      <c r="H98" s="69">
        <v>6188.82</v>
      </c>
      <c r="I98" s="69">
        <v>0</v>
      </c>
      <c r="J98" s="82">
        <f t="shared" si="7"/>
        <v>12630.42</v>
      </c>
    </row>
    <row r="99" spans="1:10" ht="18">
      <c r="A99" s="81" t="s">
        <v>154</v>
      </c>
      <c r="B99" s="69">
        <v>39270.84</v>
      </c>
      <c r="C99" s="69">
        <v>36950.86</v>
      </c>
      <c r="D99" s="69">
        <v>0</v>
      </c>
      <c r="E99" s="82">
        <f t="shared" si="6"/>
        <v>76221.7</v>
      </c>
      <c r="F99" s="83" t="s">
        <v>155</v>
      </c>
      <c r="G99" s="69">
        <v>46629.32</v>
      </c>
      <c r="H99" s="69">
        <v>57349.68</v>
      </c>
      <c r="I99" s="69">
        <v>0</v>
      </c>
      <c r="J99" s="82">
        <f t="shared" si="7"/>
        <v>103979</v>
      </c>
    </row>
    <row r="100" spans="1:10" ht="18">
      <c r="A100" s="81" t="s">
        <v>156</v>
      </c>
      <c r="B100" s="69">
        <v>24822.61</v>
      </c>
      <c r="C100" s="69">
        <v>21387.09</v>
      </c>
      <c r="D100" s="69">
        <v>0</v>
      </c>
      <c r="E100" s="82">
        <f t="shared" si="6"/>
        <v>46209.7</v>
      </c>
      <c r="F100" s="83" t="s">
        <v>157</v>
      </c>
      <c r="G100" s="69">
        <v>16517.35</v>
      </c>
      <c r="H100" s="69">
        <v>15380.28</v>
      </c>
      <c r="I100" s="69">
        <v>0</v>
      </c>
      <c r="J100" s="82">
        <f t="shared" si="7"/>
        <v>31897.629999999997</v>
      </c>
    </row>
    <row r="101" spans="1:10" ht="18">
      <c r="A101" s="81" t="s">
        <v>158</v>
      </c>
      <c r="B101" s="69">
        <v>23259.74</v>
      </c>
      <c r="C101" s="69">
        <v>29254.26</v>
      </c>
      <c r="D101" s="69">
        <v>0</v>
      </c>
      <c r="E101" s="82">
        <f t="shared" si="6"/>
        <v>52514</v>
      </c>
      <c r="F101" s="83" t="s">
        <v>159</v>
      </c>
      <c r="G101" s="69">
        <v>24493.2</v>
      </c>
      <c r="H101" s="69">
        <v>25786.42</v>
      </c>
      <c r="I101" s="69">
        <v>0</v>
      </c>
      <c r="J101" s="82">
        <f t="shared" si="7"/>
        <v>50279.619999999995</v>
      </c>
    </row>
    <row r="102" spans="1:10" ht="18">
      <c r="A102" s="81" t="s">
        <v>160</v>
      </c>
      <c r="B102" s="69">
        <v>7665.5</v>
      </c>
      <c r="C102" s="69">
        <v>6753.92</v>
      </c>
      <c r="D102" s="69">
        <v>0</v>
      </c>
      <c r="E102" s="82">
        <f t="shared" si="6"/>
        <v>14419.42</v>
      </c>
      <c r="F102" s="83" t="s">
        <v>161</v>
      </c>
      <c r="G102" s="69">
        <v>65914.69</v>
      </c>
      <c r="H102" s="69">
        <v>55397.23</v>
      </c>
      <c r="I102" s="69">
        <v>0</v>
      </c>
      <c r="J102" s="82">
        <f t="shared" si="7"/>
        <v>121311.92000000001</v>
      </c>
    </row>
    <row r="103" spans="1:10" ht="18">
      <c r="A103" s="81" t="s">
        <v>162</v>
      </c>
      <c r="B103" s="69">
        <v>20508.69</v>
      </c>
      <c r="C103" s="69">
        <v>20377.9</v>
      </c>
      <c r="D103" s="69">
        <v>0</v>
      </c>
      <c r="E103" s="82">
        <f t="shared" si="6"/>
        <v>40886.59</v>
      </c>
      <c r="F103" s="83" t="s">
        <v>163</v>
      </c>
      <c r="G103" s="69">
        <v>349315.28</v>
      </c>
      <c r="H103" s="69">
        <v>233862.29</v>
      </c>
      <c r="I103" s="69">
        <v>0</v>
      </c>
      <c r="J103" s="82">
        <f t="shared" si="7"/>
        <v>583177.5700000001</v>
      </c>
    </row>
    <row r="104" spans="1:10" ht="18">
      <c r="A104" s="81" t="s">
        <v>164</v>
      </c>
      <c r="B104" s="69">
        <v>16430.89</v>
      </c>
      <c r="C104" s="69">
        <v>18699.11</v>
      </c>
      <c r="D104" s="69">
        <v>0</v>
      </c>
      <c r="E104" s="82">
        <f t="shared" si="6"/>
        <v>35130</v>
      </c>
      <c r="F104" s="83" t="s">
        <v>165</v>
      </c>
      <c r="G104" s="69">
        <v>8181.59</v>
      </c>
      <c r="H104" s="69">
        <v>2401.18</v>
      </c>
      <c r="I104" s="69">
        <v>0</v>
      </c>
      <c r="J104" s="82">
        <f t="shared" si="7"/>
        <v>10582.77</v>
      </c>
    </row>
    <row r="105" spans="1:10" ht="18">
      <c r="A105" s="81" t="s">
        <v>166</v>
      </c>
      <c r="B105" s="69">
        <v>15082.76</v>
      </c>
      <c r="C105" s="69">
        <v>17135.24</v>
      </c>
      <c r="D105" s="69">
        <v>0</v>
      </c>
      <c r="E105" s="82">
        <f t="shared" si="6"/>
        <v>32218</v>
      </c>
      <c r="F105" s="83" t="s">
        <v>167</v>
      </c>
      <c r="G105" s="69">
        <v>9150.83</v>
      </c>
      <c r="H105" s="69">
        <v>6983.17</v>
      </c>
      <c r="I105" s="69">
        <v>0</v>
      </c>
      <c r="J105" s="82">
        <f t="shared" si="7"/>
        <v>16134</v>
      </c>
    </row>
    <row r="106" spans="1:10" ht="18">
      <c r="A106" s="81" t="s">
        <v>168</v>
      </c>
      <c r="B106" s="69">
        <v>8607.19</v>
      </c>
      <c r="C106" s="69">
        <v>7728.81</v>
      </c>
      <c r="D106" s="69">
        <v>0</v>
      </c>
      <c r="E106" s="82">
        <f t="shared" si="6"/>
        <v>16336</v>
      </c>
      <c r="F106" s="83" t="s">
        <v>169</v>
      </c>
      <c r="G106" s="69">
        <v>172602.67</v>
      </c>
      <c r="H106" s="69">
        <v>97553.15</v>
      </c>
      <c r="I106" s="69">
        <v>0</v>
      </c>
      <c r="J106" s="82">
        <f t="shared" si="7"/>
        <v>270155.82</v>
      </c>
    </row>
    <row r="107" spans="1:10" ht="18">
      <c r="A107" s="81" t="s">
        <v>170</v>
      </c>
      <c r="B107" s="69">
        <v>43659.91</v>
      </c>
      <c r="C107" s="69">
        <v>32474.09</v>
      </c>
      <c r="D107" s="69">
        <v>0</v>
      </c>
      <c r="E107" s="82">
        <f t="shared" si="6"/>
        <v>76134</v>
      </c>
      <c r="F107" s="83" t="s">
        <v>171</v>
      </c>
      <c r="G107" s="69">
        <v>882235.68</v>
      </c>
      <c r="H107" s="69">
        <v>772750.93</v>
      </c>
      <c r="I107" s="69">
        <v>0</v>
      </c>
      <c r="J107" s="82">
        <f t="shared" si="7"/>
        <v>1654986.61</v>
      </c>
    </row>
    <row r="108" spans="1:10" ht="18">
      <c r="A108" s="81" t="s">
        <v>172</v>
      </c>
      <c r="B108" s="69">
        <v>6107.72</v>
      </c>
      <c r="C108" s="69">
        <v>5109.28</v>
      </c>
      <c r="D108" s="69">
        <v>0</v>
      </c>
      <c r="E108" s="82">
        <f t="shared" si="6"/>
        <v>11217</v>
      </c>
      <c r="F108" s="83" t="s">
        <v>173</v>
      </c>
      <c r="G108" s="69">
        <v>11862.13</v>
      </c>
      <c r="H108" s="69">
        <v>9799.87</v>
      </c>
      <c r="I108" s="69">
        <v>0</v>
      </c>
      <c r="J108" s="82">
        <f t="shared" si="7"/>
        <v>21662</v>
      </c>
    </row>
    <row r="109" spans="1:10" ht="18">
      <c r="A109" s="81" t="s">
        <v>174</v>
      </c>
      <c r="B109" s="69">
        <v>74175.02</v>
      </c>
      <c r="C109" s="69">
        <v>45882.74</v>
      </c>
      <c r="D109" s="69">
        <v>0</v>
      </c>
      <c r="E109" s="82">
        <f t="shared" si="6"/>
        <v>120057.76000000001</v>
      </c>
      <c r="F109" s="83" t="s">
        <v>175</v>
      </c>
      <c r="G109" s="69">
        <v>5940.85</v>
      </c>
      <c r="H109" s="69">
        <v>5766.15</v>
      </c>
      <c r="I109" s="69">
        <v>0</v>
      </c>
      <c r="J109" s="82">
        <f t="shared" si="7"/>
        <v>11707</v>
      </c>
    </row>
    <row r="110" spans="1:10" ht="18">
      <c r="A110" s="81" t="s">
        <v>176</v>
      </c>
      <c r="B110" s="69">
        <v>287686.33</v>
      </c>
      <c r="C110" s="69">
        <v>276228.27</v>
      </c>
      <c r="D110" s="69">
        <v>0</v>
      </c>
      <c r="E110" s="82">
        <f aca="true" t="shared" si="8" ref="E110:E126">SUM(B110:D110)</f>
        <v>563914.6000000001</v>
      </c>
      <c r="F110" s="83" t="s">
        <v>177</v>
      </c>
      <c r="G110" s="69">
        <v>100252.29</v>
      </c>
      <c r="H110" s="69">
        <v>96140.38</v>
      </c>
      <c r="I110" s="69">
        <v>0</v>
      </c>
      <c r="J110" s="82">
        <f t="shared" si="7"/>
        <v>196392.66999999998</v>
      </c>
    </row>
    <row r="111" spans="1:10" ht="18">
      <c r="A111" s="81" t="s">
        <v>178</v>
      </c>
      <c r="B111" s="69">
        <v>2783.22</v>
      </c>
      <c r="C111" s="69">
        <v>1462.38</v>
      </c>
      <c r="D111" s="69">
        <v>0</v>
      </c>
      <c r="E111" s="82">
        <f t="shared" si="8"/>
        <v>4245.6</v>
      </c>
      <c r="F111" s="83" t="s">
        <v>179</v>
      </c>
      <c r="G111" s="69">
        <v>193968.29</v>
      </c>
      <c r="H111" s="69">
        <v>173226.17</v>
      </c>
      <c r="I111" s="69">
        <v>0</v>
      </c>
      <c r="J111" s="82">
        <f t="shared" si="7"/>
        <v>367194.46</v>
      </c>
    </row>
    <row r="112" spans="1:10" ht="18">
      <c r="A112" s="81" t="s">
        <v>180</v>
      </c>
      <c r="B112" s="69">
        <v>20368.15</v>
      </c>
      <c r="C112" s="69">
        <v>7294.62</v>
      </c>
      <c r="D112" s="69">
        <v>0</v>
      </c>
      <c r="E112" s="82">
        <f t="shared" si="8"/>
        <v>27662.77</v>
      </c>
      <c r="F112" s="83" t="s">
        <v>181</v>
      </c>
      <c r="G112" s="69">
        <v>41148.95</v>
      </c>
      <c r="H112" s="69">
        <v>37648.05</v>
      </c>
      <c r="I112" s="69">
        <v>0</v>
      </c>
      <c r="J112" s="82">
        <f t="shared" si="7"/>
        <v>78797</v>
      </c>
    </row>
    <row r="113" spans="1:10" ht="18">
      <c r="A113" s="81" t="s">
        <v>182</v>
      </c>
      <c r="B113" s="69">
        <v>28389.89</v>
      </c>
      <c r="C113" s="69">
        <v>19843.05</v>
      </c>
      <c r="D113" s="69">
        <v>0</v>
      </c>
      <c r="E113" s="82">
        <f t="shared" si="8"/>
        <v>48232.94</v>
      </c>
      <c r="F113" s="83" t="s">
        <v>183</v>
      </c>
      <c r="G113" s="69">
        <v>5768.74</v>
      </c>
      <c r="H113" s="69">
        <v>3912.2</v>
      </c>
      <c r="I113" s="69">
        <v>0</v>
      </c>
      <c r="J113" s="82">
        <f t="shared" si="7"/>
        <v>9680.939999999999</v>
      </c>
    </row>
    <row r="114" spans="1:10" ht="18">
      <c r="A114" s="81" t="s">
        <v>184</v>
      </c>
      <c r="B114" s="69">
        <v>24967.06</v>
      </c>
      <c r="C114" s="69">
        <v>22988.7</v>
      </c>
      <c r="D114" s="69">
        <v>0</v>
      </c>
      <c r="E114" s="82">
        <f t="shared" si="8"/>
        <v>47955.76</v>
      </c>
      <c r="F114" s="83" t="s">
        <v>185</v>
      </c>
      <c r="G114" s="69">
        <v>6995.97</v>
      </c>
      <c r="H114" s="69">
        <v>7767.01</v>
      </c>
      <c r="I114" s="69">
        <v>0</v>
      </c>
      <c r="J114" s="82">
        <f t="shared" si="7"/>
        <v>14762.98</v>
      </c>
    </row>
    <row r="115" spans="1:10" ht="18">
      <c r="A115" s="81" t="s">
        <v>186</v>
      </c>
      <c r="B115" s="69">
        <v>7068.6</v>
      </c>
      <c r="C115" s="69">
        <v>9752.76</v>
      </c>
      <c r="D115" s="69">
        <v>0</v>
      </c>
      <c r="E115" s="82">
        <f t="shared" si="8"/>
        <v>16821.36</v>
      </c>
      <c r="F115" s="83" t="s">
        <v>219</v>
      </c>
      <c r="G115" s="69">
        <v>8551.71</v>
      </c>
      <c r="H115" s="69">
        <v>7847.04</v>
      </c>
      <c r="I115" s="69">
        <v>0</v>
      </c>
      <c r="J115" s="82">
        <f t="shared" si="7"/>
        <v>16398.75</v>
      </c>
    </row>
    <row r="116" spans="1:10" ht="18">
      <c r="A116" s="81" t="s">
        <v>188</v>
      </c>
      <c r="B116" s="69">
        <v>20157.33</v>
      </c>
      <c r="C116" s="69">
        <v>13344.85</v>
      </c>
      <c r="D116" s="69">
        <v>0</v>
      </c>
      <c r="E116" s="82">
        <f t="shared" si="8"/>
        <v>33502.18</v>
      </c>
      <c r="F116" s="83" t="s">
        <v>189</v>
      </c>
      <c r="G116" s="69">
        <v>1444.31</v>
      </c>
      <c r="H116" s="69">
        <v>1428.69</v>
      </c>
      <c r="I116" s="69">
        <v>0</v>
      </c>
      <c r="J116" s="82">
        <f t="shared" si="7"/>
        <v>2873</v>
      </c>
    </row>
    <row r="117" spans="1:10" ht="18">
      <c r="A117" s="81" t="s">
        <v>190</v>
      </c>
      <c r="B117" s="69">
        <v>20445.25</v>
      </c>
      <c r="C117" s="69">
        <v>17375.73</v>
      </c>
      <c r="D117" s="69">
        <v>0</v>
      </c>
      <c r="E117" s="82">
        <f t="shared" si="8"/>
        <v>37820.979999999996</v>
      </c>
      <c r="F117" s="83" t="s">
        <v>191</v>
      </c>
      <c r="G117" s="69">
        <v>24213.59</v>
      </c>
      <c r="H117" s="69">
        <v>16078.62</v>
      </c>
      <c r="I117" s="69">
        <v>0</v>
      </c>
      <c r="J117" s="82">
        <f t="shared" si="7"/>
        <v>40292.21</v>
      </c>
    </row>
    <row r="118" spans="1:10" ht="18">
      <c r="A118" s="81" t="s">
        <v>192</v>
      </c>
      <c r="B118" s="69">
        <v>17118.91</v>
      </c>
      <c r="C118" s="69">
        <v>12721.09</v>
      </c>
      <c r="D118" s="69">
        <v>0</v>
      </c>
      <c r="E118" s="82">
        <f t="shared" si="8"/>
        <v>29840</v>
      </c>
      <c r="F118" s="83" t="s">
        <v>193</v>
      </c>
      <c r="G118" s="69">
        <v>130711.71</v>
      </c>
      <c r="H118" s="69">
        <v>105719.29</v>
      </c>
      <c r="I118" s="69">
        <v>0</v>
      </c>
      <c r="J118" s="82">
        <f t="shared" si="7"/>
        <v>236431</v>
      </c>
    </row>
    <row r="119" spans="1:10" ht="18">
      <c r="A119" s="81" t="s">
        <v>194</v>
      </c>
      <c r="B119" s="69">
        <v>2580.55</v>
      </c>
      <c r="C119" s="69">
        <v>2964.11</v>
      </c>
      <c r="D119" s="69">
        <v>0</v>
      </c>
      <c r="E119" s="82">
        <f t="shared" si="8"/>
        <v>5544.66</v>
      </c>
      <c r="F119" s="83" t="s">
        <v>195</v>
      </c>
      <c r="G119" s="69">
        <v>6208.31</v>
      </c>
      <c r="H119" s="69">
        <v>4322.69</v>
      </c>
      <c r="I119" s="69">
        <v>0</v>
      </c>
      <c r="J119" s="82">
        <f t="shared" si="7"/>
        <v>10531</v>
      </c>
    </row>
    <row r="120" spans="1:10" ht="18">
      <c r="A120" s="81" t="s">
        <v>196</v>
      </c>
      <c r="B120" s="69">
        <v>12187.31</v>
      </c>
      <c r="C120" s="69">
        <v>6569.46</v>
      </c>
      <c r="D120" s="69">
        <v>0</v>
      </c>
      <c r="E120" s="82">
        <f t="shared" si="8"/>
        <v>18756.77</v>
      </c>
      <c r="F120" s="83" t="s">
        <v>197</v>
      </c>
      <c r="G120" s="69">
        <v>32248.18</v>
      </c>
      <c r="H120" s="69">
        <v>10760.48</v>
      </c>
      <c r="I120" s="69">
        <v>0</v>
      </c>
      <c r="J120" s="82">
        <f t="shared" si="7"/>
        <v>43008.66</v>
      </c>
    </row>
    <row r="121" spans="1:10" ht="18">
      <c r="A121" s="81" t="s">
        <v>198</v>
      </c>
      <c r="B121" s="69">
        <v>4905.71</v>
      </c>
      <c r="C121" s="69">
        <v>3992.29</v>
      </c>
      <c r="D121" s="69">
        <v>0</v>
      </c>
      <c r="E121" s="82">
        <f t="shared" si="8"/>
        <v>8898</v>
      </c>
      <c r="F121" s="83" t="s">
        <v>199</v>
      </c>
      <c r="G121" s="69">
        <v>7217.52</v>
      </c>
      <c r="H121" s="69">
        <v>10193.34</v>
      </c>
      <c r="I121" s="69">
        <v>0</v>
      </c>
      <c r="J121" s="82">
        <f t="shared" si="7"/>
        <v>17410.86</v>
      </c>
    </row>
    <row r="122" spans="1:10" ht="18">
      <c r="A122" s="81" t="s">
        <v>200</v>
      </c>
      <c r="B122" s="69">
        <v>30376.05</v>
      </c>
      <c r="C122" s="69">
        <v>31765.87</v>
      </c>
      <c r="D122" s="69">
        <v>0</v>
      </c>
      <c r="E122" s="82">
        <f t="shared" si="8"/>
        <v>62141.92</v>
      </c>
      <c r="F122" s="83" t="s">
        <v>201</v>
      </c>
      <c r="G122" s="69">
        <v>392797.84</v>
      </c>
      <c r="H122" s="69">
        <v>333372.16</v>
      </c>
      <c r="I122" s="69">
        <v>0</v>
      </c>
      <c r="J122" s="82">
        <f t="shared" si="7"/>
        <v>726170</v>
      </c>
    </row>
    <row r="123" spans="1:10" ht="18">
      <c r="A123" s="81" t="s">
        <v>202</v>
      </c>
      <c r="B123" s="69">
        <v>8575.14</v>
      </c>
      <c r="C123" s="69">
        <v>7814.83</v>
      </c>
      <c r="D123" s="69">
        <v>0</v>
      </c>
      <c r="E123" s="82">
        <f t="shared" si="8"/>
        <v>16389.97</v>
      </c>
      <c r="F123" s="83" t="s">
        <v>203</v>
      </c>
      <c r="G123" s="69">
        <v>132627.67</v>
      </c>
      <c r="H123" s="69">
        <v>115167.02</v>
      </c>
      <c r="I123" s="69">
        <v>0</v>
      </c>
      <c r="J123" s="82">
        <f t="shared" si="7"/>
        <v>247794.69</v>
      </c>
    </row>
    <row r="124" spans="1:10" ht="18">
      <c r="A124" s="81" t="s">
        <v>204</v>
      </c>
      <c r="B124" s="69">
        <v>500805.09</v>
      </c>
      <c r="C124" s="69">
        <v>386727.28</v>
      </c>
      <c r="D124" s="69">
        <v>0</v>
      </c>
      <c r="E124" s="82">
        <f t="shared" si="8"/>
        <v>887532.3700000001</v>
      </c>
      <c r="F124" s="83" t="s">
        <v>205</v>
      </c>
      <c r="G124" s="69">
        <v>0</v>
      </c>
      <c r="H124" s="69">
        <v>0</v>
      </c>
      <c r="I124" s="69">
        <v>686136.77</v>
      </c>
      <c r="J124" s="82">
        <f t="shared" si="7"/>
        <v>686136.77</v>
      </c>
    </row>
    <row r="125" spans="1:10" ht="18">
      <c r="A125" s="81" t="s">
        <v>206</v>
      </c>
      <c r="B125" s="69">
        <v>1856.35</v>
      </c>
      <c r="C125" s="69">
        <v>749.57</v>
      </c>
      <c r="D125" s="69">
        <v>0</v>
      </c>
      <c r="E125" s="82">
        <f t="shared" si="8"/>
        <v>2605.92</v>
      </c>
      <c r="F125" s="81"/>
      <c r="G125" s="82"/>
      <c r="H125" s="82"/>
      <c r="I125" s="82"/>
      <c r="J125" s="84" t="s">
        <v>106</v>
      </c>
    </row>
    <row r="126" spans="1:10" ht="18">
      <c r="A126" s="81" t="s">
        <v>207</v>
      </c>
      <c r="B126" s="69">
        <v>7592.3</v>
      </c>
      <c r="C126" s="69">
        <v>5959.46</v>
      </c>
      <c r="D126" s="69">
        <v>0</v>
      </c>
      <c r="E126" s="82">
        <f t="shared" si="8"/>
        <v>13551.76</v>
      </c>
      <c r="F126" s="85" t="s">
        <v>208</v>
      </c>
      <c r="G126" s="82">
        <f>SUM(B78:B126)+SUM(G78:G124)</f>
        <v>6905889.640000001</v>
      </c>
      <c r="H126" s="82">
        <f>SUM(C78:C126)+SUM(H78:H124)</f>
        <v>4930467.44</v>
      </c>
      <c r="I126" s="82">
        <f>SUM(D78:D126)+SUM(I78:I124)</f>
        <v>686136.77</v>
      </c>
      <c r="J126" s="82">
        <f>SUM(E78:E126)+SUM(J78:J124)</f>
        <v>12522493.850000001</v>
      </c>
    </row>
    <row r="127" spans="1:10" ht="18">
      <c r="A127" s="71"/>
      <c r="B127" s="71"/>
      <c r="C127" s="71"/>
      <c r="D127" s="71"/>
      <c r="E127" s="71"/>
      <c r="F127" s="71"/>
      <c r="G127" s="71"/>
      <c r="H127" s="71"/>
      <c r="I127" s="71"/>
      <c r="J127" s="86">
        <f>SUM(G126:I126)</f>
        <v>12522493.850000001</v>
      </c>
    </row>
    <row r="130" ht="12.75">
      <c r="B130" s="67" t="s">
        <v>106</v>
      </c>
    </row>
    <row r="131" ht="12.75">
      <c r="B131" s="67" t="s">
        <v>106</v>
      </c>
    </row>
    <row r="138" ht="12.75">
      <c r="E138" s="63">
        <v>0</v>
      </c>
    </row>
  </sheetData>
  <printOptions/>
  <pageMargins left="0.75" right="0.27" top="0.7" bottom="0.25" header="0.5" footer="0.5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117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10546875" style="89" bestFit="1" customWidth="1"/>
    <col min="2" max="2" width="16.3359375" style="89" bestFit="1" customWidth="1"/>
    <col min="3" max="3" width="15.3359375" style="89" customWidth="1"/>
    <col min="4" max="4" width="19.88671875" style="89" bestFit="1" customWidth="1"/>
    <col min="5" max="5" width="17.10546875" style="89" bestFit="1" customWidth="1"/>
    <col min="6" max="6" width="19.88671875" style="89" bestFit="1" customWidth="1"/>
    <col min="7" max="8" width="12.21484375" style="89" customWidth="1"/>
    <col min="9" max="9" width="13.77734375" style="89" customWidth="1"/>
    <col min="10" max="16384" width="12.21484375" style="89" customWidth="1"/>
  </cols>
  <sheetData>
    <row r="1" spans="1:6" ht="18">
      <c r="A1" s="87" t="s">
        <v>106</v>
      </c>
      <c r="B1" s="88"/>
      <c r="C1" s="88" t="s">
        <v>0</v>
      </c>
      <c r="D1" s="88"/>
      <c r="E1" s="88"/>
      <c r="F1" s="88"/>
    </row>
    <row r="2" spans="1:6" ht="18">
      <c r="A2" s="88"/>
      <c r="B2" s="88"/>
      <c r="C2" s="88" t="s">
        <v>102</v>
      </c>
      <c r="D2" s="88"/>
      <c r="E2" s="88"/>
      <c r="F2" s="88"/>
    </row>
    <row r="3" spans="1:6" ht="18">
      <c r="A3" s="88" t="s">
        <v>103</v>
      </c>
      <c r="B3" s="88" t="s">
        <v>221</v>
      </c>
      <c r="C3" s="88" t="s">
        <v>105</v>
      </c>
      <c r="D3" s="88" t="s">
        <v>106</v>
      </c>
      <c r="E3" s="88"/>
      <c r="F3" s="90" t="s">
        <v>222</v>
      </c>
    </row>
    <row r="4" spans="1:9" ht="18">
      <c r="A4" s="91" t="s">
        <v>108</v>
      </c>
      <c r="B4" s="92" t="s">
        <v>216</v>
      </c>
      <c r="C4" s="93" t="s">
        <v>223</v>
      </c>
      <c r="D4" s="91" t="s">
        <v>108</v>
      </c>
      <c r="E4" s="92" t="s">
        <v>216</v>
      </c>
      <c r="F4" s="93" t="s">
        <v>223</v>
      </c>
      <c r="H4" s="87" t="s">
        <v>111</v>
      </c>
      <c r="I4" s="87" t="s">
        <v>111</v>
      </c>
    </row>
    <row r="5" spans="1:9" ht="18">
      <c r="A5" s="94" t="s">
        <v>112</v>
      </c>
      <c r="B5" s="95">
        <f aca="true" t="shared" si="0" ref="B5:B36">E69</f>
        <v>5210173.43</v>
      </c>
      <c r="C5" s="96">
        <f aca="true" t="shared" si="1" ref="C5:C36">B5+H5</f>
        <v>32151129.75</v>
      </c>
      <c r="D5" s="97" t="s">
        <v>113</v>
      </c>
      <c r="E5" s="95">
        <f aca="true" t="shared" si="2" ref="E5:E51">J69</f>
        <v>1848170.24</v>
      </c>
      <c r="F5" s="96">
        <f aca="true" t="shared" si="3" ref="F5:F51">E5+I5</f>
        <v>11986600.52</v>
      </c>
      <c r="H5" s="96">
        <v>26940956.32</v>
      </c>
      <c r="I5" s="96">
        <v>10138430.28</v>
      </c>
    </row>
    <row r="6" spans="1:9" ht="18">
      <c r="A6" s="94" t="s">
        <v>114</v>
      </c>
      <c r="B6" s="95">
        <f t="shared" si="0"/>
        <v>1697003.01</v>
      </c>
      <c r="C6" s="96">
        <f t="shared" si="1"/>
        <v>11148265.12</v>
      </c>
      <c r="D6" s="97" t="s">
        <v>115</v>
      </c>
      <c r="E6" s="95">
        <f t="shared" si="2"/>
        <v>317908.08</v>
      </c>
      <c r="F6" s="96">
        <f t="shared" si="3"/>
        <v>2201013.04</v>
      </c>
      <c r="H6" s="96">
        <v>9451262.11</v>
      </c>
      <c r="I6" s="96">
        <v>1883104.96</v>
      </c>
    </row>
    <row r="7" spans="1:9" ht="18">
      <c r="A7" s="94" t="s">
        <v>116</v>
      </c>
      <c r="B7" s="95">
        <f t="shared" si="0"/>
        <v>641720.14</v>
      </c>
      <c r="C7" s="96">
        <f t="shared" si="1"/>
        <v>4306723.16</v>
      </c>
      <c r="D7" s="97" t="s">
        <v>117</v>
      </c>
      <c r="E7" s="95">
        <f t="shared" si="2"/>
        <v>1461993.43</v>
      </c>
      <c r="F7" s="96">
        <f t="shared" si="3"/>
        <v>9154420.4</v>
      </c>
      <c r="H7" s="96">
        <v>3665003.02</v>
      </c>
      <c r="I7" s="96">
        <v>7692426.97</v>
      </c>
    </row>
    <row r="8" spans="1:9" ht="18">
      <c r="A8" s="94" t="s">
        <v>118</v>
      </c>
      <c r="B8" s="95">
        <f t="shared" si="0"/>
        <v>191490.88</v>
      </c>
      <c r="C8" s="96">
        <f t="shared" si="1"/>
        <v>1491620.2400000002</v>
      </c>
      <c r="D8" s="97" t="s">
        <v>119</v>
      </c>
      <c r="E8" s="95">
        <f t="shared" si="2"/>
        <v>2094630.1099999999</v>
      </c>
      <c r="F8" s="96">
        <f t="shared" si="3"/>
        <v>13719400.91</v>
      </c>
      <c r="H8" s="96">
        <v>1300129.36</v>
      </c>
      <c r="I8" s="96">
        <v>11624770.8</v>
      </c>
    </row>
    <row r="9" spans="1:9" ht="18">
      <c r="A9" s="94" t="s">
        <v>120</v>
      </c>
      <c r="B9" s="95">
        <f t="shared" si="0"/>
        <v>7710196.300000001</v>
      </c>
      <c r="C9" s="96">
        <f t="shared" si="1"/>
        <v>50140749.599999994</v>
      </c>
      <c r="D9" s="97" t="s">
        <v>121</v>
      </c>
      <c r="E9" s="95">
        <f t="shared" si="2"/>
        <v>2738214.17</v>
      </c>
      <c r="F9" s="96">
        <f t="shared" si="3"/>
        <v>16510212.7</v>
      </c>
      <c r="H9" s="96">
        <v>42430553.3</v>
      </c>
      <c r="I9" s="96">
        <v>13771998.53</v>
      </c>
    </row>
    <row r="10" spans="1:9" ht="18">
      <c r="A10" s="94" t="s">
        <v>122</v>
      </c>
      <c r="B10" s="95">
        <f t="shared" si="0"/>
        <v>4993277.92</v>
      </c>
      <c r="C10" s="96">
        <f t="shared" si="1"/>
        <v>32800828.939999998</v>
      </c>
      <c r="D10" s="97" t="s">
        <v>123</v>
      </c>
      <c r="E10" s="95">
        <f t="shared" si="2"/>
        <v>910982.8099999999</v>
      </c>
      <c r="F10" s="96">
        <f t="shared" si="3"/>
        <v>5247742.22</v>
      </c>
      <c r="H10" s="96">
        <v>27807551.02</v>
      </c>
      <c r="I10" s="96">
        <v>4336759.41</v>
      </c>
    </row>
    <row r="11" spans="1:9" ht="18">
      <c r="A11" s="94" t="s">
        <v>124</v>
      </c>
      <c r="B11" s="95">
        <f t="shared" si="0"/>
        <v>1505271.48</v>
      </c>
      <c r="C11" s="96">
        <f t="shared" si="1"/>
        <v>10293224.110000001</v>
      </c>
      <c r="D11" s="97" t="s">
        <v>125</v>
      </c>
      <c r="E11" s="95">
        <f t="shared" si="2"/>
        <v>773921.51</v>
      </c>
      <c r="F11" s="96">
        <f t="shared" si="3"/>
        <v>4675488.91</v>
      </c>
      <c r="H11" s="96">
        <v>8787952.63</v>
      </c>
      <c r="I11" s="96">
        <v>3901567.4</v>
      </c>
    </row>
    <row r="12" spans="1:9" ht="18">
      <c r="A12" s="94" t="s">
        <v>126</v>
      </c>
      <c r="B12" s="95">
        <f t="shared" si="0"/>
        <v>252485.06999999998</v>
      </c>
      <c r="C12" s="96">
        <f t="shared" si="1"/>
        <v>1633672.82</v>
      </c>
      <c r="D12" s="97" t="s">
        <v>127</v>
      </c>
      <c r="E12" s="95">
        <f t="shared" si="2"/>
        <v>9801055.93</v>
      </c>
      <c r="F12" s="96">
        <f t="shared" si="3"/>
        <v>54305096.54</v>
      </c>
      <c r="H12" s="96">
        <v>1381187.75</v>
      </c>
      <c r="I12" s="96">
        <v>44504040.61</v>
      </c>
    </row>
    <row r="13" spans="1:9" ht="18">
      <c r="A13" s="94" t="s">
        <v>128</v>
      </c>
      <c r="B13" s="95">
        <f t="shared" si="0"/>
        <v>934625.0599999999</v>
      </c>
      <c r="C13" s="96">
        <f t="shared" si="1"/>
        <v>5619814.449999999</v>
      </c>
      <c r="D13" s="97" t="s">
        <v>129</v>
      </c>
      <c r="E13" s="95">
        <f t="shared" si="2"/>
        <v>1484841.11</v>
      </c>
      <c r="F13" s="96">
        <f t="shared" si="3"/>
        <v>9137152.45</v>
      </c>
      <c r="H13" s="96">
        <v>4685189.39</v>
      </c>
      <c r="I13" s="96">
        <v>7652311.34</v>
      </c>
    </row>
    <row r="14" spans="1:9" ht="18">
      <c r="A14" s="94" t="s">
        <v>130</v>
      </c>
      <c r="B14" s="95">
        <f t="shared" si="0"/>
        <v>1877716.01</v>
      </c>
      <c r="C14" s="96">
        <f t="shared" si="1"/>
        <v>11746441.09</v>
      </c>
      <c r="D14" s="97" t="s">
        <v>131</v>
      </c>
      <c r="E14" s="95">
        <f t="shared" si="2"/>
        <v>1124546.3900000001</v>
      </c>
      <c r="F14" s="96">
        <f t="shared" si="3"/>
        <v>7938735.82</v>
      </c>
      <c r="H14" s="96">
        <v>9868725.08</v>
      </c>
      <c r="I14" s="96">
        <v>6814189.43</v>
      </c>
    </row>
    <row r="15" spans="1:9" ht="18">
      <c r="A15" s="94" t="s">
        <v>132</v>
      </c>
      <c r="B15" s="95">
        <f t="shared" si="0"/>
        <v>901260.57</v>
      </c>
      <c r="C15" s="96">
        <f t="shared" si="1"/>
        <v>5808696.4</v>
      </c>
      <c r="D15" s="97" t="s">
        <v>133</v>
      </c>
      <c r="E15" s="95">
        <f t="shared" si="2"/>
        <v>4420927.760000001</v>
      </c>
      <c r="F15" s="96">
        <f t="shared" si="3"/>
        <v>27403125.860000003</v>
      </c>
      <c r="H15" s="96">
        <v>4907435.83</v>
      </c>
      <c r="I15" s="96">
        <v>22982198.1</v>
      </c>
    </row>
    <row r="16" spans="1:9" ht="18">
      <c r="A16" s="94" t="s">
        <v>134</v>
      </c>
      <c r="B16" s="95">
        <f t="shared" si="0"/>
        <v>515194.26</v>
      </c>
      <c r="C16" s="96">
        <f t="shared" si="1"/>
        <v>3719842.5599999996</v>
      </c>
      <c r="D16" s="97" t="s">
        <v>135</v>
      </c>
      <c r="E16" s="95">
        <f t="shared" si="2"/>
        <v>266885.35</v>
      </c>
      <c r="F16" s="96">
        <f t="shared" si="3"/>
        <v>2240979.34</v>
      </c>
      <c r="H16" s="96">
        <v>3204648.3</v>
      </c>
      <c r="I16" s="96">
        <v>1974093.99</v>
      </c>
    </row>
    <row r="17" spans="1:9" ht="18">
      <c r="A17" s="94" t="s">
        <v>136</v>
      </c>
      <c r="B17" s="95">
        <f t="shared" si="0"/>
        <v>875920.73</v>
      </c>
      <c r="C17" s="96">
        <f t="shared" si="1"/>
        <v>5342544.199999999</v>
      </c>
      <c r="D17" s="97" t="s">
        <v>137</v>
      </c>
      <c r="E17" s="95">
        <f t="shared" si="2"/>
        <v>1732914.19</v>
      </c>
      <c r="F17" s="96">
        <f t="shared" si="3"/>
        <v>11142744.379999999</v>
      </c>
      <c r="H17" s="96">
        <v>4466623.47</v>
      </c>
      <c r="I17" s="96">
        <v>9409830.19</v>
      </c>
    </row>
    <row r="18" spans="1:9" ht="18">
      <c r="A18" s="94" t="s">
        <v>138</v>
      </c>
      <c r="B18" s="95">
        <f t="shared" si="0"/>
        <v>181343.98</v>
      </c>
      <c r="C18" s="96">
        <f t="shared" si="1"/>
        <v>1408939.05</v>
      </c>
      <c r="D18" s="97" t="s">
        <v>139</v>
      </c>
      <c r="E18" s="95">
        <f t="shared" si="2"/>
        <v>9000489.790000001</v>
      </c>
      <c r="F18" s="96">
        <f t="shared" si="3"/>
        <v>50650749.23</v>
      </c>
      <c r="H18" s="96">
        <v>1227595.07</v>
      </c>
      <c r="I18" s="96">
        <v>41650259.44</v>
      </c>
    </row>
    <row r="19" spans="1:9" ht="18">
      <c r="A19" s="94" t="s">
        <v>140</v>
      </c>
      <c r="B19" s="95">
        <f t="shared" si="0"/>
        <v>1391264.66</v>
      </c>
      <c r="C19" s="96">
        <f t="shared" si="1"/>
        <v>9261818.95</v>
      </c>
      <c r="D19" s="97" t="s">
        <v>141</v>
      </c>
      <c r="E19" s="95">
        <f t="shared" si="2"/>
        <v>89910.58</v>
      </c>
      <c r="F19" s="96">
        <f t="shared" si="3"/>
        <v>576435.0599999999</v>
      </c>
      <c r="H19" s="96">
        <v>7870554.29</v>
      </c>
      <c r="I19" s="96">
        <v>486524.48</v>
      </c>
    </row>
    <row r="20" spans="1:9" ht="18">
      <c r="A20" s="94" t="s">
        <v>142</v>
      </c>
      <c r="B20" s="95">
        <f t="shared" si="0"/>
        <v>3840616.0500000003</v>
      </c>
      <c r="C20" s="96">
        <f t="shared" si="1"/>
        <v>24446325.89</v>
      </c>
      <c r="D20" s="97" t="s">
        <v>143</v>
      </c>
      <c r="E20" s="95">
        <f t="shared" si="2"/>
        <v>234111.71</v>
      </c>
      <c r="F20" s="96">
        <f t="shared" si="3"/>
        <v>1624940.23</v>
      </c>
      <c r="H20" s="96">
        <v>20605709.84</v>
      </c>
      <c r="I20" s="96">
        <v>1390828.52</v>
      </c>
    </row>
    <row r="21" spans="1:9" ht="18">
      <c r="A21" s="94" t="s">
        <v>144</v>
      </c>
      <c r="B21" s="95">
        <f t="shared" si="0"/>
        <v>255281.27</v>
      </c>
      <c r="C21" s="96">
        <f t="shared" si="1"/>
        <v>1714947.04</v>
      </c>
      <c r="D21" s="97" t="s">
        <v>145</v>
      </c>
      <c r="E21" s="95">
        <f t="shared" si="2"/>
        <v>2017759.98</v>
      </c>
      <c r="F21" s="96">
        <f t="shared" si="3"/>
        <v>12292865.21</v>
      </c>
      <c r="H21" s="96">
        <v>1459665.77</v>
      </c>
      <c r="I21" s="96">
        <v>10275105.23</v>
      </c>
    </row>
    <row r="22" spans="1:9" ht="18">
      <c r="A22" s="94" t="s">
        <v>146</v>
      </c>
      <c r="B22" s="95">
        <f t="shared" si="0"/>
        <v>2987487.87</v>
      </c>
      <c r="C22" s="96">
        <f t="shared" si="1"/>
        <v>19349035.26</v>
      </c>
      <c r="D22" s="97" t="s">
        <v>147</v>
      </c>
      <c r="E22" s="95">
        <f t="shared" si="2"/>
        <v>598785.34</v>
      </c>
      <c r="F22" s="96">
        <f t="shared" si="3"/>
        <v>3885894.6399999997</v>
      </c>
      <c r="H22" s="96">
        <v>16361547.39</v>
      </c>
      <c r="I22" s="96">
        <v>3287109.3</v>
      </c>
    </row>
    <row r="23" spans="1:9" ht="18">
      <c r="A23" s="94" t="s">
        <v>218</v>
      </c>
      <c r="B23" s="95">
        <f t="shared" si="0"/>
        <v>72181136.09</v>
      </c>
      <c r="C23" s="96">
        <f t="shared" si="1"/>
        <v>417033840.35</v>
      </c>
      <c r="D23" s="97" t="s">
        <v>149</v>
      </c>
      <c r="E23" s="95">
        <f t="shared" si="2"/>
        <v>166796.63</v>
      </c>
      <c r="F23" s="96">
        <f t="shared" si="3"/>
        <v>1099112.38</v>
      </c>
      <c r="H23" s="96">
        <v>344852704.26</v>
      </c>
      <c r="I23" s="96">
        <v>932315.75</v>
      </c>
    </row>
    <row r="24" spans="1:9" ht="18">
      <c r="A24" s="94" t="s">
        <v>150</v>
      </c>
      <c r="B24" s="95">
        <f t="shared" si="0"/>
        <v>459795.16</v>
      </c>
      <c r="C24" s="96">
        <f t="shared" si="1"/>
        <v>3354252.3400000003</v>
      </c>
      <c r="D24" s="97" t="s">
        <v>151</v>
      </c>
      <c r="E24" s="95">
        <f t="shared" si="2"/>
        <v>116075.41</v>
      </c>
      <c r="F24" s="96">
        <f t="shared" si="3"/>
        <v>1023828.5900000001</v>
      </c>
      <c r="H24" s="96">
        <v>2894457.18</v>
      </c>
      <c r="I24" s="96">
        <v>907753.18</v>
      </c>
    </row>
    <row r="25" spans="1:9" ht="18">
      <c r="A25" s="94" t="s">
        <v>152</v>
      </c>
      <c r="B25" s="95">
        <f t="shared" si="0"/>
        <v>603804.2300000001</v>
      </c>
      <c r="C25" s="96">
        <f t="shared" si="1"/>
        <v>4263191.46</v>
      </c>
      <c r="D25" s="97" t="s">
        <v>153</v>
      </c>
      <c r="E25" s="95">
        <f t="shared" si="2"/>
        <v>328364.19</v>
      </c>
      <c r="F25" s="96">
        <f t="shared" si="3"/>
        <v>2440474.6999999997</v>
      </c>
      <c r="H25" s="96">
        <v>3659387.23</v>
      </c>
      <c r="I25" s="96">
        <v>2112110.51</v>
      </c>
    </row>
    <row r="26" spans="1:9" ht="18">
      <c r="A26" s="94" t="s">
        <v>154</v>
      </c>
      <c r="B26" s="95">
        <f t="shared" si="0"/>
        <v>2840535.47</v>
      </c>
      <c r="C26" s="96">
        <f t="shared" si="1"/>
        <v>17881778.68</v>
      </c>
      <c r="D26" s="97" t="s">
        <v>155</v>
      </c>
      <c r="E26" s="95">
        <f t="shared" si="2"/>
        <v>5381884.29</v>
      </c>
      <c r="F26" s="96">
        <f t="shared" si="3"/>
        <v>32074999.93</v>
      </c>
      <c r="H26" s="96">
        <v>15041243.21</v>
      </c>
      <c r="I26" s="96">
        <v>26693115.64</v>
      </c>
    </row>
    <row r="27" spans="1:9" ht="18">
      <c r="A27" s="94" t="s">
        <v>156</v>
      </c>
      <c r="B27" s="95">
        <f t="shared" si="0"/>
        <v>2575734.85</v>
      </c>
      <c r="C27" s="96">
        <f t="shared" si="1"/>
        <v>13769568.84</v>
      </c>
      <c r="D27" s="97" t="s">
        <v>157</v>
      </c>
      <c r="E27" s="95">
        <f t="shared" si="2"/>
        <v>948059.5499999999</v>
      </c>
      <c r="F27" s="96">
        <f t="shared" si="3"/>
        <v>6441446.83</v>
      </c>
      <c r="H27" s="96">
        <v>11193833.99</v>
      </c>
      <c r="I27" s="96">
        <v>5493387.28</v>
      </c>
    </row>
    <row r="28" spans="1:9" ht="18">
      <c r="A28" s="94" t="s">
        <v>158</v>
      </c>
      <c r="B28" s="95">
        <f t="shared" si="0"/>
        <v>630777.0499999999</v>
      </c>
      <c r="C28" s="96">
        <f t="shared" si="1"/>
        <v>4644254.36</v>
      </c>
      <c r="D28" s="97" t="s">
        <v>159</v>
      </c>
      <c r="E28" s="95">
        <f t="shared" si="2"/>
        <v>2464909.29</v>
      </c>
      <c r="F28" s="96">
        <f t="shared" si="3"/>
        <v>16711949.57</v>
      </c>
      <c r="H28" s="96">
        <v>4013477.31</v>
      </c>
      <c r="I28" s="96">
        <v>14247040.28</v>
      </c>
    </row>
    <row r="29" spans="1:9" ht="18">
      <c r="A29" s="94" t="s">
        <v>160</v>
      </c>
      <c r="B29" s="95">
        <f t="shared" si="0"/>
        <v>532755.49</v>
      </c>
      <c r="C29" s="96">
        <f t="shared" si="1"/>
        <v>3614358.76</v>
      </c>
      <c r="D29" s="97" t="s">
        <v>161</v>
      </c>
      <c r="E29" s="95">
        <f t="shared" si="2"/>
        <v>2348089.68</v>
      </c>
      <c r="F29" s="96">
        <f t="shared" si="3"/>
        <v>15056105.629999999</v>
      </c>
      <c r="H29" s="96">
        <v>3081603.27</v>
      </c>
      <c r="I29" s="96">
        <v>12708015.95</v>
      </c>
    </row>
    <row r="30" spans="1:9" ht="18">
      <c r="A30" s="94" t="s">
        <v>162</v>
      </c>
      <c r="B30" s="95">
        <f t="shared" si="0"/>
        <v>1587551.28</v>
      </c>
      <c r="C30" s="96">
        <f t="shared" si="1"/>
        <v>9971101.74</v>
      </c>
      <c r="D30" s="97" t="s">
        <v>163</v>
      </c>
      <c r="E30" s="95">
        <f t="shared" si="2"/>
        <v>13576971.93</v>
      </c>
      <c r="F30" s="96">
        <f t="shared" si="3"/>
        <v>81271673.88999999</v>
      </c>
      <c r="H30" s="96">
        <v>8383550.46</v>
      </c>
      <c r="I30" s="96">
        <v>67694701.96</v>
      </c>
    </row>
    <row r="31" spans="1:9" ht="18">
      <c r="A31" s="94" t="s">
        <v>164</v>
      </c>
      <c r="B31" s="95">
        <f t="shared" si="0"/>
        <v>2089058.49</v>
      </c>
      <c r="C31" s="96">
        <f t="shared" si="1"/>
        <v>12697711.83</v>
      </c>
      <c r="D31" s="97" t="s">
        <v>165</v>
      </c>
      <c r="E31" s="95">
        <f t="shared" si="2"/>
        <v>852382.57</v>
      </c>
      <c r="F31" s="96">
        <f t="shared" si="3"/>
        <v>5374485.180000001</v>
      </c>
      <c r="H31" s="96">
        <v>10608653.34</v>
      </c>
      <c r="I31" s="96">
        <v>4522102.61</v>
      </c>
    </row>
    <row r="32" spans="1:9" ht="18">
      <c r="A32" s="94" t="s">
        <v>166</v>
      </c>
      <c r="B32" s="95">
        <f t="shared" si="0"/>
        <v>1273328.72</v>
      </c>
      <c r="C32" s="96">
        <f t="shared" si="1"/>
        <v>8358819.26</v>
      </c>
      <c r="D32" s="97" t="s">
        <v>167</v>
      </c>
      <c r="E32" s="95">
        <f t="shared" si="2"/>
        <v>369528.39999999997</v>
      </c>
      <c r="F32" s="96">
        <f t="shared" si="3"/>
        <v>2603098</v>
      </c>
      <c r="H32" s="96">
        <v>7085490.54</v>
      </c>
      <c r="I32" s="96">
        <v>2233569.6</v>
      </c>
    </row>
    <row r="33" spans="1:9" ht="18">
      <c r="A33" s="94" t="s">
        <v>168</v>
      </c>
      <c r="B33" s="95">
        <f t="shared" si="0"/>
        <v>378639.35000000003</v>
      </c>
      <c r="C33" s="96">
        <f t="shared" si="1"/>
        <v>2369684.46</v>
      </c>
      <c r="D33" s="97" t="s">
        <v>169</v>
      </c>
      <c r="E33" s="95">
        <f t="shared" si="2"/>
        <v>11037673.290000001</v>
      </c>
      <c r="F33" s="96">
        <f t="shared" si="3"/>
        <v>82301386.57000001</v>
      </c>
      <c r="H33" s="96">
        <v>1991045.11</v>
      </c>
      <c r="I33" s="96">
        <v>71263713.28</v>
      </c>
    </row>
    <row r="34" spans="1:9" ht="18">
      <c r="A34" s="94" t="s">
        <v>170</v>
      </c>
      <c r="B34" s="95">
        <f t="shared" si="0"/>
        <v>3031883.81</v>
      </c>
      <c r="C34" s="96">
        <f t="shared" si="1"/>
        <v>19251251.669999998</v>
      </c>
      <c r="D34" s="97" t="s">
        <v>171</v>
      </c>
      <c r="E34" s="95">
        <f t="shared" si="2"/>
        <v>75554313.82000001</v>
      </c>
      <c r="F34" s="96">
        <f t="shared" si="3"/>
        <v>429313570.65999997</v>
      </c>
      <c r="H34" s="96">
        <v>16219367.86</v>
      </c>
      <c r="I34" s="96">
        <v>353759256.84</v>
      </c>
    </row>
    <row r="35" spans="1:9" ht="18">
      <c r="A35" s="94" t="s">
        <v>172</v>
      </c>
      <c r="B35" s="95">
        <f t="shared" si="0"/>
        <v>264624.25</v>
      </c>
      <c r="C35" s="96">
        <f t="shared" si="1"/>
        <v>1842861.75</v>
      </c>
      <c r="D35" s="97" t="s">
        <v>173</v>
      </c>
      <c r="E35" s="95">
        <f t="shared" si="2"/>
        <v>709428.0700000001</v>
      </c>
      <c r="F35" s="96">
        <f t="shared" si="3"/>
        <v>4441743.14</v>
      </c>
      <c r="H35" s="96">
        <v>1578237.5</v>
      </c>
      <c r="I35" s="96">
        <v>3732315.07</v>
      </c>
    </row>
    <row r="36" spans="1:9" ht="18">
      <c r="A36" s="94" t="s">
        <v>174</v>
      </c>
      <c r="B36" s="95">
        <f t="shared" si="0"/>
        <v>4644950.62</v>
      </c>
      <c r="C36" s="96">
        <f t="shared" si="1"/>
        <v>28643569.62</v>
      </c>
      <c r="D36" s="97" t="s">
        <v>175</v>
      </c>
      <c r="E36" s="95">
        <f t="shared" si="2"/>
        <v>308199.71</v>
      </c>
      <c r="F36" s="96">
        <f t="shared" si="3"/>
        <v>2063222.13</v>
      </c>
      <c r="H36" s="96">
        <v>23998619</v>
      </c>
      <c r="I36" s="96">
        <v>1755022.42</v>
      </c>
    </row>
    <row r="37" spans="1:9" ht="18">
      <c r="A37" s="94" t="s">
        <v>176</v>
      </c>
      <c r="B37" s="95">
        <f aca="true" t="shared" si="4" ref="B37:B53">E101</f>
        <v>27260077.119999997</v>
      </c>
      <c r="C37" s="96">
        <f aca="true" t="shared" si="5" ref="C37:C53">B37+H37</f>
        <v>164089345.68</v>
      </c>
      <c r="D37" s="97" t="s">
        <v>177</v>
      </c>
      <c r="E37" s="95">
        <f t="shared" si="2"/>
        <v>12512297.14</v>
      </c>
      <c r="F37" s="96">
        <f t="shared" si="3"/>
        <v>71258221.64</v>
      </c>
      <c r="H37" s="96">
        <v>136829268.56</v>
      </c>
      <c r="I37" s="96">
        <v>58745924.5</v>
      </c>
    </row>
    <row r="38" spans="1:9" ht="18">
      <c r="A38" s="94" t="s">
        <v>178</v>
      </c>
      <c r="B38" s="95">
        <f t="shared" si="4"/>
        <v>91130.97</v>
      </c>
      <c r="C38" s="96">
        <f t="shared" si="5"/>
        <v>597252.06</v>
      </c>
      <c r="D38" s="97" t="s">
        <v>179</v>
      </c>
      <c r="E38" s="95">
        <f t="shared" si="2"/>
        <v>5405674.5600000005</v>
      </c>
      <c r="F38" s="96">
        <f t="shared" si="3"/>
        <v>33307112.68</v>
      </c>
      <c r="H38" s="96">
        <v>506121.09</v>
      </c>
      <c r="I38" s="96">
        <v>27901438.12</v>
      </c>
    </row>
    <row r="39" spans="1:9" ht="18">
      <c r="A39" s="94" t="s">
        <v>180</v>
      </c>
      <c r="B39" s="95">
        <f t="shared" si="4"/>
        <v>773595.37</v>
      </c>
      <c r="C39" s="96">
        <f t="shared" si="5"/>
        <v>5341886.37</v>
      </c>
      <c r="D39" s="97" t="s">
        <v>181</v>
      </c>
      <c r="E39" s="95">
        <f t="shared" si="2"/>
        <v>1609705.05</v>
      </c>
      <c r="F39" s="96">
        <f t="shared" si="3"/>
        <v>10075409.67</v>
      </c>
      <c r="H39" s="96">
        <v>4568291</v>
      </c>
      <c r="I39" s="96">
        <v>8465704.62</v>
      </c>
    </row>
    <row r="40" spans="1:9" ht="18">
      <c r="A40" s="94" t="s">
        <v>182</v>
      </c>
      <c r="B40" s="95">
        <f t="shared" si="4"/>
        <v>1287144.2100000002</v>
      </c>
      <c r="C40" s="96">
        <f t="shared" si="5"/>
        <v>8743343.73</v>
      </c>
      <c r="D40" s="97" t="s">
        <v>183</v>
      </c>
      <c r="E40" s="95">
        <f t="shared" si="2"/>
        <v>175561.37</v>
      </c>
      <c r="F40" s="96">
        <f t="shared" si="3"/>
        <v>1234409.5899999999</v>
      </c>
      <c r="H40" s="96">
        <v>7456199.52</v>
      </c>
      <c r="I40" s="96">
        <v>1058848.22</v>
      </c>
    </row>
    <row r="41" spans="1:9" ht="18">
      <c r="A41" s="94" t="s">
        <v>184</v>
      </c>
      <c r="B41" s="95">
        <f t="shared" si="4"/>
        <v>1662177.9000000001</v>
      </c>
      <c r="C41" s="96">
        <f t="shared" si="5"/>
        <v>9528524.57</v>
      </c>
      <c r="D41" s="97" t="s">
        <v>185</v>
      </c>
      <c r="E41" s="95">
        <f t="shared" si="2"/>
        <v>500174.13</v>
      </c>
      <c r="F41" s="96">
        <f t="shared" si="3"/>
        <v>3220815.67</v>
      </c>
      <c r="H41" s="96">
        <v>7866346.67</v>
      </c>
      <c r="I41" s="96">
        <v>2720641.54</v>
      </c>
    </row>
    <row r="42" spans="1:9" ht="18">
      <c r="A42" s="94" t="s">
        <v>186</v>
      </c>
      <c r="B42" s="95">
        <f t="shared" si="4"/>
        <v>740591.28</v>
      </c>
      <c r="C42" s="96">
        <f t="shared" si="5"/>
        <v>4746851.68</v>
      </c>
      <c r="D42" s="97" t="s">
        <v>219</v>
      </c>
      <c r="E42" s="95">
        <f t="shared" si="2"/>
        <v>257266.90000000002</v>
      </c>
      <c r="F42" s="96">
        <f t="shared" si="3"/>
        <v>1872977.7400000002</v>
      </c>
      <c r="H42" s="96">
        <v>4006260.4</v>
      </c>
      <c r="I42" s="96">
        <v>1615710.84</v>
      </c>
    </row>
    <row r="43" spans="1:9" ht="18">
      <c r="A43" s="94" t="s">
        <v>188</v>
      </c>
      <c r="B43" s="95">
        <f t="shared" si="4"/>
        <v>1246894.01</v>
      </c>
      <c r="C43" s="96">
        <f t="shared" si="5"/>
        <v>7669141.66</v>
      </c>
      <c r="D43" s="97" t="s">
        <v>189</v>
      </c>
      <c r="E43" s="95">
        <f t="shared" si="2"/>
        <v>63270.61</v>
      </c>
      <c r="F43" s="96">
        <f t="shared" si="3"/>
        <v>590680.71</v>
      </c>
      <c r="H43" s="96">
        <v>6422247.65</v>
      </c>
      <c r="I43" s="96">
        <v>527410.1</v>
      </c>
    </row>
    <row r="44" spans="1:9" ht="18">
      <c r="A44" s="94" t="s">
        <v>190</v>
      </c>
      <c r="B44" s="95">
        <f t="shared" si="4"/>
        <v>1823941.16</v>
      </c>
      <c r="C44" s="96">
        <f t="shared" si="5"/>
        <v>11892389.24</v>
      </c>
      <c r="D44" s="97" t="s">
        <v>191</v>
      </c>
      <c r="E44" s="95">
        <f t="shared" si="2"/>
        <v>2033490.0999999999</v>
      </c>
      <c r="F44" s="96">
        <f t="shared" si="3"/>
        <v>12176824.389999999</v>
      </c>
      <c r="H44" s="96">
        <v>10068448.08</v>
      </c>
      <c r="I44" s="96">
        <v>10143334.29</v>
      </c>
    </row>
    <row r="45" spans="1:9" ht="18">
      <c r="A45" s="94" t="s">
        <v>192</v>
      </c>
      <c r="B45" s="95">
        <f t="shared" si="4"/>
        <v>532388.01</v>
      </c>
      <c r="C45" s="96">
        <f t="shared" si="5"/>
        <v>3660594.45</v>
      </c>
      <c r="D45" s="97" t="s">
        <v>193</v>
      </c>
      <c r="E45" s="95">
        <f t="shared" si="2"/>
        <v>10225134.88</v>
      </c>
      <c r="F45" s="96">
        <f t="shared" si="3"/>
        <v>56394855.7</v>
      </c>
      <c r="H45" s="96">
        <v>3128206.44</v>
      </c>
      <c r="I45" s="96">
        <v>46169720.82</v>
      </c>
    </row>
    <row r="46" spans="1:9" ht="18">
      <c r="A46" s="94" t="s">
        <v>194</v>
      </c>
      <c r="B46" s="95">
        <f t="shared" si="4"/>
        <v>170631.97</v>
      </c>
      <c r="C46" s="96">
        <f t="shared" si="5"/>
        <v>1163860.83</v>
      </c>
      <c r="D46" s="97" t="s">
        <v>195</v>
      </c>
      <c r="E46" s="95">
        <f t="shared" si="2"/>
        <v>387100.11</v>
      </c>
      <c r="F46" s="96">
        <f t="shared" si="3"/>
        <v>2410662.81</v>
      </c>
      <c r="H46" s="96">
        <v>993228.86</v>
      </c>
      <c r="I46" s="96">
        <v>2023562.7</v>
      </c>
    </row>
    <row r="47" spans="1:9" ht="18">
      <c r="A47" s="94" t="s">
        <v>196</v>
      </c>
      <c r="B47" s="95">
        <f t="shared" si="4"/>
        <v>646948.27</v>
      </c>
      <c r="C47" s="96">
        <f t="shared" si="5"/>
        <v>4195032.8</v>
      </c>
      <c r="D47" s="97" t="s">
        <v>197</v>
      </c>
      <c r="E47" s="95">
        <f t="shared" si="2"/>
        <v>1225901.03</v>
      </c>
      <c r="F47" s="96">
        <f t="shared" si="3"/>
        <v>8239388.640000001</v>
      </c>
      <c r="H47" s="96">
        <v>3548084.53</v>
      </c>
      <c r="I47" s="96">
        <v>7013487.61</v>
      </c>
    </row>
    <row r="48" spans="1:9" ht="18">
      <c r="A48" s="94" t="s">
        <v>198</v>
      </c>
      <c r="B48" s="95">
        <f t="shared" si="4"/>
        <v>190642.25</v>
      </c>
      <c r="C48" s="96">
        <f t="shared" si="5"/>
        <v>1102446.13</v>
      </c>
      <c r="D48" s="97" t="s">
        <v>199</v>
      </c>
      <c r="E48" s="95">
        <f t="shared" si="2"/>
        <v>971871.25</v>
      </c>
      <c r="F48" s="96">
        <f t="shared" si="3"/>
        <v>6147517.51</v>
      </c>
      <c r="H48" s="96">
        <v>911803.88</v>
      </c>
      <c r="I48" s="96">
        <v>5175646.26</v>
      </c>
    </row>
    <row r="49" spans="1:9" ht="18">
      <c r="A49" s="94" t="s">
        <v>200</v>
      </c>
      <c r="B49" s="95">
        <f t="shared" si="4"/>
        <v>1595840.97</v>
      </c>
      <c r="C49" s="96">
        <f t="shared" si="5"/>
        <v>10853012.290000001</v>
      </c>
      <c r="D49" s="97" t="s">
        <v>201</v>
      </c>
      <c r="E49" s="95">
        <f t="shared" si="2"/>
        <v>16845117.099999998</v>
      </c>
      <c r="F49" s="96">
        <f t="shared" si="3"/>
        <v>90291733.3</v>
      </c>
      <c r="H49" s="96">
        <v>9257171.32</v>
      </c>
      <c r="I49" s="96">
        <v>73446616.2</v>
      </c>
    </row>
    <row r="50" spans="1:9" ht="18">
      <c r="A50" s="94" t="s">
        <v>202</v>
      </c>
      <c r="B50" s="95">
        <f t="shared" si="4"/>
        <v>422548.43</v>
      </c>
      <c r="C50" s="96">
        <f t="shared" si="5"/>
        <v>2883432.4200000004</v>
      </c>
      <c r="D50" s="97" t="s">
        <v>203</v>
      </c>
      <c r="E50" s="95">
        <f t="shared" si="2"/>
        <v>5031605.85</v>
      </c>
      <c r="F50" s="96">
        <f t="shared" si="3"/>
        <v>31038309.64</v>
      </c>
      <c r="H50" s="96">
        <v>2460883.99</v>
      </c>
      <c r="I50" s="96">
        <v>26006703.79</v>
      </c>
    </row>
    <row r="51" spans="1:9" ht="18.75" thickBot="1">
      <c r="A51" s="94" t="s">
        <v>204</v>
      </c>
      <c r="B51" s="95">
        <f t="shared" si="4"/>
        <v>41166962.63999999</v>
      </c>
      <c r="C51" s="96">
        <f t="shared" si="5"/>
        <v>240166781.91</v>
      </c>
      <c r="D51" s="97" t="s">
        <v>205</v>
      </c>
      <c r="E51" s="98">
        <f t="shared" si="2"/>
        <v>52284038.13</v>
      </c>
      <c r="F51" s="99">
        <f t="shared" si="3"/>
        <v>267837583.63</v>
      </c>
      <c r="H51" s="96">
        <v>198999819.27</v>
      </c>
      <c r="I51" s="99">
        <v>215553545.5</v>
      </c>
    </row>
    <row r="52" spans="1:9" ht="18.75" thickTop="1">
      <c r="A52" s="94" t="s">
        <v>206</v>
      </c>
      <c r="B52" s="95">
        <f t="shared" si="4"/>
        <v>123365.40000000001</v>
      </c>
      <c r="C52" s="96">
        <f t="shared" si="5"/>
        <v>867359.59</v>
      </c>
      <c r="D52" s="97"/>
      <c r="E52" s="100" t="s">
        <v>106</v>
      </c>
      <c r="F52" s="100" t="s">
        <v>106</v>
      </c>
      <c r="H52" s="96">
        <v>743994.19</v>
      </c>
      <c r="I52" s="101"/>
    </row>
    <row r="53" spans="1:9" ht="18">
      <c r="A53" s="102" t="s">
        <v>207</v>
      </c>
      <c r="B53" s="95">
        <f t="shared" si="4"/>
        <v>805673.04</v>
      </c>
      <c r="C53" s="96">
        <f t="shared" si="5"/>
        <v>5016588.44</v>
      </c>
      <c r="D53" s="103" t="s">
        <v>208</v>
      </c>
      <c r="E53" s="104">
        <f>SUM(B5:B53)+SUM(E5:E51)</f>
        <v>474206390.07000005</v>
      </c>
      <c r="F53" s="104">
        <f>SUM(C5:C53)+SUM(F5:F51)</f>
        <v>2785605905.58</v>
      </c>
      <c r="H53" s="96">
        <v>4210915.4</v>
      </c>
      <c r="I53" s="101">
        <f>SUM(H5:H53)+SUM(I5:I51)</f>
        <v>2311399515.51</v>
      </c>
    </row>
    <row r="54" ht="12.75">
      <c r="F54" s="101" t="s">
        <v>106</v>
      </c>
    </row>
    <row r="55" spans="5:6" ht="12.75">
      <c r="E55" s="89" t="s">
        <v>106</v>
      </c>
      <c r="F55" s="101">
        <f>I53+E53</f>
        <v>2785605905.5800004</v>
      </c>
    </row>
    <row r="57" ht="12.75">
      <c r="B57" s="89" t="s">
        <v>106</v>
      </c>
    </row>
    <row r="58" ht="12.75">
      <c r="B58" s="89" t="s">
        <v>106</v>
      </c>
    </row>
    <row r="61" ht="12.75">
      <c r="A61" s="87" t="s">
        <v>106</v>
      </c>
    </row>
    <row r="62" ht="12.75">
      <c r="A62" s="87" t="s">
        <v>106</v>
      </c>
    </row>
    <row r="63" ht="12.75">
      <c r="A63" s="87" t="s">
        <v>106</v>
      </c>
    </row>
    <row r="64" ht="12.75">
      <c r="A64" s="87" t="s">
        <v>106</v>
      </c>
    </row>
    <row r="65" ht="12.75">
      <c r="A65" s="87" t="s">
        <v>106</v>
      </c>
    </row>
    <row r="68" spans="1:10" ht="18">
      <c r="A68" s="105"/>
      <c r="B68" s="106">
        <v>10101</v>
      </c>
      <c r="C68" s="106">
        <v>10102</v>
      </c>
      <c r="D68" s="106">
        <v>10103</v>
      </c>
      <c r="E68" s="107" t="s">
        <v>220</v>
      </c>
      <c r="F68" s="105"/>
      <c r="G68" s="106">
        <v>10101</v>
      </c>
      <c r="H68" s="106">
        <v>10102</v>
      </c>
      <c r="I68" s="106">
        <v>10103</v>
      </c>
      <c r="J68" s="107" t="s">
        <v>220</v>
      </c>
    </row>
    <row r="69" spans="1:10" ht="18">
      <c r="A69" s="108" t="s">
        <v>112</v>
      </c>
      <c r="B69" s="95">
        <v>5173691.97</v>
      </c>
      <c r="C69" s="109">
        <v>32736.8</v>
      </c>
      <c r="D69" s="109">
        <v>3744.66</v>
      </c>
      <c r="E69" s="110">
        <f aca="true" t="shared" si="6" ref="E69:E100">SUM(B69:D69)</f>
        <v>5210173.43</v>
      </c>
      <c r="F69" s="111" t="s">
        <v>113</v>
      </c>
      <c r="G69" s="95">
        <v>1840690.24</v>
      </c>
      <c r="H69" s="109">
        <v>5853</v>
      </c>
      <c r="I69" s="109">
        <v>1627</v>
      </c>
      <c r="J69" s="110">
        <f aca="true" t="shared" si="7" ref="J69:J115">SUM(G69:I69)</f>
        <v>1848170.24</v>
      </c>
    </row>
    <row r="70" spans="1:10" ht="18">
      <c r="A70" s="112" t="s">
        <v>224</v>
      </c>
      <c r="B70" s="95">
        <v>1688145.8</v>
      </c>
      <c r="C70" s="109">
        <v>7522.26</v>
      </c>
      <c r="D70" s="109">
        <v>1334.95</v>
      </c>
      <c r="E70" s="110">
        <f t="shared" si="6"/>
        <v>1697003.01</v>
      </c>
      <c r="F70" s="111" t="s">
        <v>115</v>
      </c>
      <c r="G70" s="95">
        <v>316235.59</v>
      </c>
      <c r="H70" s="109">
        <v>1196.49</v>
      </c>
      <c r="I70" s="109">
        <v>476</v>
      </c>
      <c r="J70" s="110">
        <f t="shared" si="7"/>
        <v>317908.08</v>
      </c>
    </row>
    <row r="71" spans="1:10" ht="18">
      <c r="A71" s="108" t="s">
        <v>116</v>
      </c>
      <c r="B71" s="95">
        <v>635013.21</v>
      </c>
      <c r="C71" s="109">
        <v>6060</v>
      </c>
      <c r="D71" s="109">
        <v>646.93</v>
      </c>
      <c r="E71" s="110">
        <f t="shared" si="6"/>
        <v>641720.14</v>
      </c>
      <c r="F71" s="111" t="s">
        <v>117</v>
      </c>
      <c r="G71" s="95">
        <v>1456329.94</v>
      </c>
      <c r="H71" s="109">
        <v>4333.49</v>
      </c>
      <c r="I71" s="109">
        <v>1330</v>
      </c>
      <c r="J71" s="110">
        <f t="shared" si="7"/>
        <v>1461993.43</v>
      </c>
    </row>
    <row r="72" spans="1:10" ht="18">
      <c r="A72" s="108" t="s">
        <v>118</v>
      </c>
      <c r="B72" s="95">
        <v>187147.18</v>
      </c>
      <c r="C72" s="109">
        <v>4019</v>
      </c>
      <c r="D72" s="109">
        <v>324.7</v>
      </c>
      <c r="E72" s="110">
        <f t="shared" si="6"/>
        <v>191490.88</v>
      </c>
      <c r="F72" s="111" t="s">
        <v>119</v>
      </c>
      <c r="G72" s="95">
        <v>2080205.18</v>
      </c>
      <c r="H72" s="109">
        <v>13192</v>
      </c>
      <c r="I72" s="109">
        <v>1232.93</v>
      </c>
      <c r="J72" s="110">
        <f t="shared" si="7"/>
        <v>2094630.1099999999</v>
      </c>
    </row>
    <row r="73" spans="1:10" ht="18">
      <c r="A73" s="108" t="s">
        <v>120</v>
      </c>
      <c r="B73" s="95">
        <v>7677572.45</v>
      </c>
      <c r="C73" s="109">
        <v>27920.86</v>
      </c>
      <c r="D73" s="109">
        <v>4702.99</v>
      </c>
      <c r="E73" s="110">
        <f t="shared" si="6"/>
        <v>7710196.300000001</v>
      </c>
      <c r="F73" s="111" t="s">
        <v>121</v>
      </c>
      <c r="G73" s="95">
        <v>2726786.15</v>
      </c>
      <c r="H73" s="109">
        <v>9507.67</v>
      </c>
      <c r="I73" s="109">
        <v>1920.35</v>
      </c>
      <c r="J73" s="110">
        <f t="shared" si="7"/>
        <v>2738214.17</v>
      </c>
    </row>
    <row r="74" spans="1:10" ht="18">
      <c r="A74" s="108" t="s">
        <v>122</v>
      </c>
      <c r="B74" s="95">
        <v>4962172.14</v>
      </c>
      <c r="C74" s="109">
        <v>22874.78</v>
      </c>
      <c r="D74" s="109">
        <v>8231</v>
      </c>
      <c r="E74" s="110">
        <f t="shared" si="6"/>
        <v>4993277.92</v>
      </c>
      <c r="F74" s="111" t="s">
        <v>123</v>
      </c>
      <c r="G74" s="95">
        <v>910374.82</v>
      </c>
      <c r="H74" s="109">
        <v>0</v>
      </c>
      <c r="I74" s="109">
        <v>607.99</v>
      </c>
      <c r="J74" s="110">
        <f t="shared" si="7"/>
        <v>910982.8099999999</v>
      </c>
    </row>
    <row r="75" spans="1:10" ht="18">
      <c r="A75" s="108" t="s">
        <v>124</v>
      </c>
      <c r="B75" s="95">
        <v>1494959.85</v>
      </c>
      <c r="C75" s="109">
        <v>9152.63</v>
      </c>
      <c r="D75" s="109">
        <v>1159</v>
      </c>
      <c r="E75" s="110">
        <f t="shared" si="6"/>
        <v>1505271.48</v>
      </c>
      <c r="F75" s="111" t="s">
        <v>125</v>
      </c>
      <c r="G75" s="95">
        <v>766401.56</v>
      </c>
      <c r="H75" s="109">
        <v>7329</v>
      </c>
      <c r="I75" s="109">
        <v>190.95</v>
      </c>
      <c r="J75" s="110">
        <f t="shared" si="7"/>
        <v>773921.51</v>
      </c>
    </row>
    <row r="76" spans="1:10" ht="18">
      <c r="A76" s="108" t="s">
        <v>126</v>
      </c>
      <c r="B76" s="95">
        <v>251659.8</v>
      </c>
      <c r="C76" s="109">
        <v>777.27</v>
      </c>
      <c r="D76" s="109">
        <v>48</v>
      </c>
      <c r="E76" s="110">
        <f t="shared" si="6"/>
        <v>252485.06999999998</v>
      </c>
      <c r="F76" s="111" t="s">
        <v>127</v>
      </c>
      <c r="G76" s="95">
        <v>9756324.06</v>
      </c>
      <c r="H76" s="109">
        <v>36940</v>
      </c>
      <c r="I76" s="109">
        <v>7791.87</v>
      </c>
      <c r="J76" s="110">
        <f t="shared" si="7"/>
        <v>9801055.93</v>
      </c>
    </row>
    <row r="77" spans="1:10" ht="18">
      <c r="A77" s="108" t="s">
        <v>128</v>
      </c>
      <c r="B77" s="95">
        <v>933878.1</v>
      </c>
      <c r="C77" s="109">
        <v>0</v>
      </c>
      <c r="D77" s="109">
        <v>746.96</v>
      </c>
      <c r="E77" s="110">
        <f t="shared" si="6"/>
        <v>934625.0599999999</v>
      </c>
      <c r="F77" s="111" t="s">
        <v>129</v>
      </c>
      <c r="G77" s="95">
        <v>1484069.11</v>
      </c>
      <c r="H77" s="109">
        <v>0</v>
      </c>
      <c r="I77" s="109">
        <v>772</v>
      </c>
      <c r="J77" s="110">
        <f t="shared" si="7"/>
        <v>1484841.11</v>
      </c>
    </row>
    <row r="78" spans="1:10" ht="18">
      <c r="A78" s="108" t="s">
        <v>130</v>
      </c>
      <c r="B78" s="95">
        <v>1877307.04</v>
      </c>
      <c r="C78" s="109">
        <v>0</v>
      </c>
      <c r="D78" s="109">
        <v>408.97</v>
      </c>
      <c r="E78" s="110">
        <f t="shared" si="6"/>
        <v>1877716.01</v>
      </c>
      <c r="F78" s="111" t="s">
        <v>131</v>
      </c>
      <c r="G78" s="95">
        <v>1119589.5</v>
      </c>
      <c r="H78" s="109">
        <v>3745.34</v>
      </c>
      <c r="I78" s="109">
        <v>1211.55</v>
      </c>
      <c r="J78" s="110">
        <f t="shared" si="7"/>
        <v>1124546.3900000001</v>
      </c>
    </row>
    <row r="79" spans="1:10" ht="18">
      <c r="A79" s="108" t="s">
        <v>132</v>
      </c>
      <c r="B79" s="95">
        <v>899715.57</v>
      </c>
      <c r="C79" s="109">
        <v>754</v>
      </c>
      <c r="D79" s="109">
        <v>791</v>
      </c>
      <c r="E79" s="110">
        <f t="shared" si="6"/>
        <v>901260.57</v>
      </c>
      <c r="F79" s="113" t="s">
        <v>133</v>
      </c>
      <c r="G79" s="95">
        <v>4399768.94</v>
      </c>
      <c r="H79" s="109">
        <v>17349</v>
      </c>
      <c r="I79" s="109">
        <v>3809.82</v>
      </c>
      <c r="J79" s="110">
        <f t="shared" si="7"/>
        <v>4420927.760000001</v>
      </c>
    </row>
    <row r="80" spans="1:10" ht="18">
      <c r="A80" s="108" t="s">
        <v>134</v>
      </c>
      <c r="B80" s="95">
        <v>512962.26</v>
      </c>
      <c r="C80" s="109">
        <v>1889</v>
      </c>
      <c r="D80" s="109">
        <v>343</v>
      </c>
      <c r="E80" s="110">
        <f t="shared" si="6"/>
        <v>515194.26</v>
      </c>
      <c r="F80" s="111" t="s">
        <v>135</v>
      </c>
      <c r="G80" s="95">
        <v>266720.35</v>
      </c>
      <c r="H80" s="109">
        <v>0</v>
      </c>
      <c r="I80" s="109">
        <v>165</v>
      </c>
      <c r="J80" s="110">
        <f t="shared" si="7"/>
        <v>266885.35</v>
      </c>
    </row>
    <row r="81" spans="1:10" ht="18">
      <c r="A81" s="108" t="s">
        <v>136</v>
      </c>
      <c r="B81" s="95">
        <v>864977.74</v>
      </c>
      <c r="C81" s="109">
        <v>10551</v>
      </c>
      <c r="D81" s="109">
        <v>391.99</v>
      </c>
      <c r="E81" s="110">
        <f t="shared" si="6"/>
        <v>875920.73</v>
      </c>
      <c r="F81" s="111" t="s">
        <v>137</v>
      </c>
      <c r="G81" s="95">
        <v>1724988.01</v>
      </c>
      <c r="H81" s="109">
        <v>6718.18</v>
      </c>
      <c r="I81" s="109">
        <v>1208</v>
      </c>
      <c r="J81" s="110">
        <f t="shared" si="7"/>
        <v>1732914.19</v>
      </c>
    </row>
    <row r="82" spans="1:10" ht="18">
      <c r="A82" s="108" t="s">
        <v>138</v>
      </c>
      <c r="B82" s="95">
        <v>181148.98</v>
      </c>
      <c r="C82" s="109">
        <v>0</v>
      </c>
      <c r="D82" s="109">
        <v>195</v>
      </c>
      <c r="E82" s="110">
        <f t="shared" si="6"/>
        <v>181343.98</v>
      </c>
      <c r="F82" s="111" t="s">
        <v>139</v>
      </c>
      <c r="G82" s="95">
        <v>8963461.48</v>
      </c>
      <c r="H82" s="109">
        <v>30882.14</v>
      </c>
      <c r="I82" s="109">
        <v>6146.17</v>
      </c>
      <c r="J82" s="110">
        <f t="shared" si="7"/>
        <v>9000489.790000001</v>
      </c>
    </row>
    <row r="83" spans="1:10" ht="18">
      <c r="A83" s="108" t="s">
        <v>140</v>
      </c>
      <c r="B83" s="95">
        <v>1389138.24</v>
      </c>
      <c r="C83" s="109">
        <v>1050.42</v>
      </c>
      <c r="D83" s="109">
        <v>1076</v>
      </c>
      <c r="E83" s="110">
        <f t="shared" si="6"/>
        <v>1391264.66</v>
      </c>
      <c r="F83" s="111" t="s">
        <v>141</v>
      </c>
      <c r="G83" s="95">
        <v>89549.53</v>
      </c>
      <c r="H83" s="109">
        <v>189.05</v>
      </c>
      <c r="I83" s="109">
        <v>172</v>
      </c>
      <c r="J83" s="110">
        <f t="shared" si="7"/>
        <v>89910.58</v>
      </c>
    </row>
    <row r="84" spans="1:10" ht="18">
      <c r="A84" s="108" t="s">
        <v>142</v>
      </c>
      <c r="B84" s="95">
        <v>3822923.7</v>
      </c>
      <c r="C84" s="109">
        <v>15290.45</v>
      </c>
      <c r="D84" s="109">
        <v>2401.9</v>
      </c>
      <c r="E84" s="110">
        <f t="shared" si="6"/>
        <v>3840616.0500000003</v>
      </c>
      <c r="F84" s="111" t="s">
        <v>143</v>
      </c>
      <c r="G84" s="95">
        <v>233716.71</v>
      </c>
      <c r="H84" s="109">
        <v>0</v>
      </c>
      <c r="I84" s="109">
        <v>395</v>
      </c>
      <c r="J84" s="110">
        <f t="shared" si="7"/>
        <v>234111.71</v>
      </c>
    </row>
    <row r="85" spans="1:10" ht="18">
      <c r="A85" s="108" t="s">
        <v>144</v>
      </c>
      <c r="B85" s="95">
        <v>255098.47</v>
      </c>
      <c r="C85" s="109">
        <v>0</v>
      </c>
      <c r="D85" s="109">
        <v>182.8</v>
      </c>
      <c r="E85" s="110">
        <f t="shared" si="6"/>
        <v>255281.27</v>
      </c>
      <c r="F85" s="111" t="s">
        <v>145</v>
      </c>
      <c r="G85" s="95">
        <v>1940949.27</v>
      </c>
      <c r="H85" s="109">
        <v>76001.51</v>
      </c>
      <c r="I85" s="109">
        <v>809.2</v>
      </c>
      <c r="J85" s="110">
        <f t="shared" si="7"/>
        <v>2017759.98</v>
      </c>
    </row>
    <row r="86" spans="1:10" ht="18">
      <c r="A86" s="108" t="s">
        <v>146</v>
      </c>
      <c r="B86" s="95">
        <v>2976538.6</v>
      </c>
      <c r="C86" s="109">
        <v>9931.27</v>
      </c>
      <c r="D86" s="109">
        <v>1018</v>
      </c>
      <c r="E86" s="110">
        <f t="shared" si="6"/>
        <v>2987487.87</v>
      </c>
      <c r="F86" s="111" t="s">
        <v>147</v>
      </c>
      <c r="G86" s="95">
        <v>595618.34</v>
      </c>
      <c r="H86" s="109">
        <v>2629</v>
      </c>
      <c r="I86" s="109">
        <v>538</v>
      </c>
      <c r="J86" s="110">
        <f t="shared" si="7"/>
        <v>598785.34</v>
      </c>
    </row>
    <row r="87" spans="1:10" ht="18">
      <c r="A87" s="108" t="s">
        <v>218</v>
      </c>
      <c r="B87" s="95">
        <v>71802453.78</v>
      </c>
      <c r="C87" s="109">
        <v>222684.72</v>
      </c>
      <c r="D87" s="109">
        <v>155997.59</v>
      </c>
      <c r="E87" s="110">
        <f t="shared" si="6"/>
        <v>72181136.09</v>
      </c>
      <c r="F87" s="111" t="s">
        <v>149</v>
      </c>
      <c r="G87" s="95">
        <v>166486.64</v>
      </c>
      <c r="H87" s="109">
        <v>0</v>
      </c>
      <c r="I87" s="109">
        <v>309.99</v>
      </c>
      <c r="J87" s="110">
        <f t="shared" si="7"/>
        <v>166796.63</v>
      </c>
    </row>
    <row r="88" spans="1:10" ht="18">
      <c r="A88" s="108" t="s">
        <v>150</v>
      </c>
      <c r="B88" s="95">
        <v>459784.16</v>
      </c>
      <c r="C88" s="109">
        <v>0</v>
      </c>
      <c r="D88" s="109">
        <v>11</v>
      </c>
      <c r="E88" s="110">
        <f t="shared" si="6"/>
        <v>459795.16</v>
      </c>
      <c r="F88" s="111" t="s">
        <v>151</v>
      </c>
      <c r="G88" s="95">
        <v>115940.41</v>
      </c>
      <c r="H88" s="109">
        <v>67</v>
      </c>
      <c r="I88" s="109">
        <v>68</v>
      </c>
      <c r="J88" s="110">
        <f t="shared" si="7"/>
        <v>116075.41</v>
      </c>
    </row>
    <row r="89" spans="1:10" ht="18">
      <c r="A89" s="108" t="s">
        <v>152</v>
      </c>
      <c r="B89" s="95">
        <v>600964.31</v>
      </c>
      <c r="C89" s="109">
        <v>2564.02</v>
      </c>
      <c r="D89" s="109">
        <v>275.9</v>
      </c>
      <c r="E89" s="110">
        <f t="shared" si="6"/>
        <v>603804.2300000001</v>
      </c>
      <c r="F89" s="111" t="s">
        <v>153</v>
      </c>
      <c r="G89" s="95">
        <v>327990.24</v>
      </c>
      <c r="H89" s="109">
        <v>0</v>
      </c>
      <c r="I89" s="109">
        <v>373.95</v>
      </c>
      <c r="J89" s="110">
        <f t="shared" si="7"/>
        <v>328364.19</v>
      </c>
    </row>
    <row r="90" spans="1:10" ht="18">
      <c r="A90" s="108" t="s">
        <v>154</v>
      </c>
      <c r="B90" s="95">
        <v>2830920.49</v>
      </c>
      <c r="C90" s="109">
        <v>7793</v>
      </c>
      <c r="D90" s="109">
        <v>1821.98</v>
      </c>
      <c r="E90" s="110">
        <f t="shared" si="6"/>
        <v>2840535.47</v>
      </c>
      <c r="F90" s="111" t="s">
        <v>155</v>
      </c>
      <c r="G90" s="95">
        <v>5365537.29</v>
      </c>
      <c r="H90" s="109">
        <v>14945</v>
      </c>
      <c r="I90" s="109">
        <v>1402</v>
      </c>
      <c r="J90" s="110">
        <f t="shared" si="7"/>
        <v>5381884.29</v>
      </c>
    </row>
    <row r="91" spans="1:10" ht="18">
      <c r="A91" s="108" t="s">
        <v>156</v>
      </c>
      <c r="B91" s="95">
        <v>2559515.34</v>
      </c>
      <c r="C91" s="109">
        <v>13953.29</v>
      </c>
      <c r="D91" s="109">
        <v>2266.22</v>
      </c>
      <c r="E91" s="110">
        <f t="shared" si="6"/>
        <v>2575734.85</v>
      </c>
      <c r="F91" s="111" t="s">
        <v>157</v>
      </c>
      <c r="G91" s="95">
        <v>945267.61</v>
      </c>
      <c r="H91" s="109">
        <v>2030</v>
      </c>
      <c r="I91" s="109">
        <v>761.94</v>
      </c>
      <c r="J91" s="110">
        <f t="shared" si="7"/>
        <v>948059.5499999999</v>
      </c>
    </row>
    <row r="92" spans="1:10" ht="18">
      <c r="A92" s="108" t="s">
        <v>158</v>
      </c>
      <c r="B92" s="95">
        <v>625305.36</v>
      </c>
      <c r="C92" s="109">
        <v>4582</v>
      </c>
      <c r="D92" s="109">
        <v>889.69</v>
      </c>
      <c r="E92" s="110">
        <f t="shared" si="6"/>
        <v>630777.0499999999</v>
      </c>
      <c r="F92" s="111" t="s">
        <v>159</v>
      </c>
      <c r="G92" s="95">
        <v>2449892.1</v>
      </c>
      <c r="H92" s="109">
        <v>7200.3</v>
      </c>
      <c r="I92" s="109">
        <v>7816.89</v>
      </c>
      <c r="J92" s="110">
        <f t="shared" si="7"/>
        <v>2464909.29</v>
      </c>
    </row>
    <row r="93" spans="1:10" ht="18">
      <c r="A93" s="108" t="s">
        <v>160</v>
      </c>
      <c r="B93" s="95">
        <v>531752.54</v>
      </c>
      <c r="C93" s="109">
        <v>52</v>
      </c>
      <c r="D93" s="109">
        <v>950.95</v>
      </c>
      <c r="E93" s="110">
        <f t="shared" si="6"/>
        <v>532755.49</v>
      </c>
      <c r="F93" s="111" t="s">
        <v>161</v>
      </c>
      <c r="G93" s="95">
        <v>2339934.68</v>
      </c>
      <c r="H93" s="109">
        <v>5613</v>
      </c>
      <c r="I93" s="109">
        <v>2542</v>
      </c>
      <c r="J93" s="110">
        <f t="shared" si="7"/>
        <v>2348089.68</v>
      </c>
    </row>
    <row r="94" spans="1:10" ht="18">
      <c r="A94" s="108" t="s">
        <v>162</v>
      </c>
      <c r="B94" s="95">
        <v>1578797.1</v>
      </c>
      <c r="C94" s="109">
        <v>7120.21</v>
      </c>
      <c r="D94" s="109">
        <v>1633.97</v>
      </c>
      <c r="E94" s="110">
        <f t="shared" si="6"/>
        <v>1587551.28</v>
      </c>
      <c r="F94" s="111" t="s">
        <v>163</v>
      </c>
      <c r="G94" s="95">
        <v>13527970.93</v>
      </c>
      <c r="H94" s="109">
        <v>37575</v>
      </c>
      <c r="I94" s="109">
        <v>11426</v>
      </c>
      <c r="J94" s="110">
        <f t="shared" si="7"/>
        <v>13576971.93</v>
      </c>
    </row>
    <row r="95" spans="1:10" ht="18">
      <c r="A95" s="108" t="s">
        <v>164</v>
      </c>
      <c r="B95" s="95">
        <v>2075638.35</v>
      </c>
      <c r="C95" s="109">
        <v>9804.68</v>
      </c>
      <c r="D95" s="109">
        <v>3615.46</v>
      </c>
      <c r="E95" s="110">
        <f t="shared" si="6"/>
        <v>2089058.49</v>
      </c>
      <c r="F95" s="111" t="s">
        <v>165</v>
      </c>
      <c r="G95" s="95">
        <v>851929.57</v>
      </c>
      <c r="H95" s="109">
        <v>0</v>
      </c>
      <c r="I95" s="109">
        <v>453</v>
      </c>
      <c r="J95" s="110">
        <f t="shared" si="7"/>
        <v>852382.57</v>
      </c>
    </row>
    <row r="96" spans="1:10" ht="18">
      <c r="A96" s="108" t="s">
        <v>166</v>
      </c>
      <c r="B96" s="95">
        <v>1268505.72</v>
      </c>
      <c r="C96" s="109">
        <v>3550</v>
      </c>
      <c r="D96" s="109">
        <v>1273</v>
      </c>
      <c r="E96" s="110">
        <f t="shared" si="6"/>
        <v>1273328.72</v>
      </c>
      <c r="F96" s="111" t="s">
        <v>167</v>
      </c>
      <c r="G96" s="95">
        <v>366359.66</v>
      </c>
      <c r="H96" s="109">
        <v>2866</v>
      </c>
      <c r="I96" s="109">
        <v>302.74</v>
      </c>
      <c r="J96" s="110">
        <f t="shared" si="7"/>
        <v>369528.39999999997</v>
      </c>
    </row>
    <row r="97" spans="1:10" ht="18">
      <c r="A97" s="108" t="s">
        <v>168</v>
      </c>
      <c r="B97" s="95">
        <v>378467.7</v>
      </c>
      <c r="C97" s="109">
        <v>0</v>
      </c>
      <c r="D97" s="109">
        <v>171.65</v>
      </c>
      <c r="E97" s="110">
        <f t="shared" si="6"/>
        <v>378639.35000000003</v>
      </c>
      <c r="F97" s="111" t="s">
        <v>169</v>
      </c>
      <c r="G97" s="95">
        <v>11009986.66</v>
      </c>
      <c r="H97" s="109">
        <v>22343.72</v>
      </c>
      <c r="I97" s="109">
        <v>5342.91</v>
      </c>
      <c r="J97" s="110">
        <f t="shared" si="7"/>
        <v>11037673.290000001</v>
      </c>
    </row>
    <row r="98" spans="1:10" ht="18">
      <c r="A98" s="108" t="s">
        <v>170</v>
      </c>
      <c r="B98" s="95">
        <v>3030192.61</v>
      </c>
      <c r="C98" s="109">
        <v>-68.8</v>
      </c>
      <c r="D98" s="109">
        <v>1760</v>
      </c>
      <c r="E98" s="110">
        <f t="shared" si="6"/>
        <v>3031883.81</v>
      </c>
      <c r="F98" s="111" t="s">
        <v>171</v>
      </c>
      <c r="G98" s="95">
        <v>75202298.54</v>
      </c>
      <c r="H98" s="109">
        <v>188313</v>
      </c>
      <c r="I98" s="109">
        <v>163702.28</v>
      </c>
      <c r="J98" s="110">
        <f t="shared" si="7"/>
        <v>75554313.82000001</v>
      </c>
    </row>
    <row r="99" spans="1:10" ht="18">
      <c r="A99" s="108" t="s">
        <v>172</v>
      </c>
      <c r="B99" s="95">
        <v>261613.01</v>
      </c>
      <c r="C99" s="109">
        <v>2809.76</v>
      </c>
      <c r="D99" s="109">
        <v>201.48</v>
      </c>
      <c r="E99" s="110">
        <f t="shared" si="6"/>
        <v>264624.25</v>
      </c>
      <c r="F99" s="111" t="s">
        <v>173</v>
      </c>
      <c r="G99" s="95">
        <v>687875.67</v>
      </c>
      <c r="H99" s="109">
        <v>1998.4</v>
      </c>
      <c r="I99" s="109">
        <v>19554</v>
      </c>
      <c r="J99" s="110">
        <f t="shared" si="7"/>
        <v>709428.0700000001</v>
      </c>
    </row>
    <row r="100" spans="1:10" ht="18">
      <c r="A100" s="108" t="s">
        <v>174</v>
      </c>
      <c r="B100" s="95">
        <v>4604901.75</v>
      </c>
      <c r="C100" s="109">
        <v>35590</v>
      </c>
      <c r="D100" s="109">
        <v>4458.87</v>
      </c>
      <c r="E100" s="110">
        <f t="shared" si="6"/>
        <v>4644950.62</v>
      </c>
      <c r="F100" s="111" t="s">
        <v>175</v>
      </c>
      <c r="G100" s="95">
        <v>307787.71</v>
      </c>
      <c r="H100" s="109">
        <v>0</v>
      </c>
      <c r="I100" s="109">
        <v>412</v>
      </c>
      <c r="J100" s="110">
        <f t="shared" si="7"/>
        <v>308199.71</v>
      </c>
    </row>
    <row r="101" spans="1:10" ht="18">
      <c r="A101" s="108" t="s">
        <v>176</v>
      </c>
      <c r="B101" s="95">
        <v>27138682</v>
      </c>
      <c r="C101" s="109">
        <v>82754.33</v>
      </c>
      <c r="D101" s="109">
        <v>38640.79</v>
      </c>
      <c r="E101" s="110">
        <f aca="true" t="shared" si="8" ref="E101:E117">SUM(B101:D101)</f>
        <v>27260077.119999997</v>
      </c>
      <c r="F101" s="111" t="s">
        <v>177</v>
      </c>
      <c r="G101" s="95">
        <v>12705841.84</v>
      </c>
      <c r="H101" s="109">
        <v>-196478.7</v>
      </c>
      <c r="I101" s="109">
        <v>2934</v>
      </c>
      <c r="J101" s="110">
        <f t="shared" si="7"/>
        <v>12512297.14</v>
      </c>
    </row>
    <row r="102" spans="1:10" ht="18">
      <c r="A102" s="108" t="s">
        <v>178</v>
      </c>
      <c r="B102" s="95">
        <v>91045.97</v>
      </c>
      <c r="C102" s="109">
        <v>0</v>
      </c>
      <c r="D102" s="109">
        <v>85</v>
      </c>
      <c r="E102" s="110">
        <f t="shared" si="8"/>
        <v>91130.97</v>
      </c>
      <c r="F102" s="111" t="s">
        <v>179</v>
      </c>
      <c r="G102" s="95">
        <v>5369565.73</v>
      </c>
      <c r="H102" s="109">
        <v>29782</v>
      </c>
      <c r="I102" s="109">
        <v>6326.83</v>
      </c>
      <c r="J102" s="110">
        <f t="shared" si="7"/>
        <v>5405674.5600000005</v>
      </c>
    </row>
    <row r="103" spans="1:10" ht="18">
      <c r="A103" s="108" t="s">
        <v>180</v>
      </c>
      <c r="B103" s="95">
        <v>770347.37</v>
      </c>
      <c r="C103" s="109">
        <v>2491</v>
      </c>
      <c r="D103" s="109">
        <v>757</v>
      </c>
      <c r="E103" s="110">
        <f t="shared" si="8"/>
        <v>773595.37</v>
      </c>
      <c r="F103" s="111" t="s">
        <v>181</v>
      </c>
      <c r="G103" s="95">
        <v>1606269.19</v>
      </c>
      <c r="H103" s="109">
        <v>2308</v>
      </c>
      <c r="I103" s="109">
        <v>1127.86</v>
      </c>
      <c r="J103" s="110">
        <f t="shared" si="7"/>
        <v>1609705.05</v>
      </c>
    </row>
    <row r="104" spans="1:10" ht="18">
      <c r="A104" s="108" t="s">
        <v>182</v>
      </c>
      <c r="B104" s="95">
        <v>1280350.11</v>
      </c>
      <c r="C104" s="109">
        <v>5696</v>
      </c>
      <c r="D104" s="109">
        <v>1098.1</v>
      </c>
      <c r="E104" s="110">
        <f t="shared" si="8"/>
        <v>1287144.2100000002</v>
      </c>
      <c r="F104" s="111" t="s">
        <v>183</v>
      </c>
      <c r="G104" s="95">
        <v>175396.37</v>
      </c>
      <c r="H104" s="109">
        <v>0</v>
      </c>
      <c r="I104" s="109">
        <v>165</v>
      </c>
      <c r="J104" s="110">
        <f t="shared" si="7"/>
        <v>175561.37</v>
      </c>
    </row>
    <row r="105" spans="1:10" ht="18">
      <c r="A105" s="108" t="s">
        <v>184</v>
      </c>
      <c r="B105" s="95">
        <v>1658403.37</v>
      </c>
      <c r="C105" s="109">
        <v>0</v>
      </c>
      <c r="D105" s="109">
        <v>3774.53</v>
      </c>
      <c r="E105" s="110">
        <f t="shared" si="8"/>
        <v>1662177.9000000001</v>
      </c>
      <c r="F105" s="111" t="s">
        <v>185</v>
      </c>
      <c r="G105" s="95">
        <v>500016.13</v>
      </c>
      <c r="H105" s="109">
        <v>0</v>
      </c>
      <c r="I105" s="109">
        <v>158</v>
      </c>
      <c r="J105" s="110">
        <f t="shared" si="7"/>
        <v>500174.13</v>
      </c>
    </row>
    <row r="106" spans="1:10" ht="18">
      <c r="A106" s="108" t="s">
        <v>186</v>
      </c>
      <c r="B106" s="95">
        <v>736011.28</v>
      </c>
      <c r="C106" s="109">
        <v>3890</v>
      </c>
      <c r="D106" s="109">
        <v>690</v>
      </c>
      <c r="E106" s="110">
        <f t="shared" si="8"/>
        <v>740591.28</v>
      </c>
      <c r="F106" s="111" t="s">
        <v>219</v>
      </c>
      <c r="G106" s="95">
        <v>256344.7</v>
      </c>
      <c r="H106" s="109">
        <v>26.2</v>
      </c>
      <c r="I106" s="109">
        <v>896</v>
      </c>
      <c r="J106" s="110">
        <f t="shared" si="7"/>
        <v>257266.90000000002</v>
      </c>
    </row>
    <row r="107" spans="1:10" ht="18">
      <c r="A107" s="108" t="s">
        <v>188</v>
      </c>
      <c r="B107" s="95">
        <v>1241157.81</v>
      </c>
      <c r="C107" s="109">
        <v>3970.23</v>
      </c>
      <c r="D107" s="109">
        <v>1765.97</v>
      </c>
      <c r="E107" s="110">
        <f t="shared" si="8"/>
        <v>1246894.01</v>
      </c>
      <c r="F107" s="111" t="s">
        <v>189</v>
      </c>
      <c r="G107" s="95">
        <v>62146.81</v>
      </c>
      <c r="H107" s="109">
        <v>1056.82</v>
      </c>
      <c r="I107" s="109">
        <v>66.98</v>
      </c>
      <c r="J107" s="110">
        <f t="shared" si="7"/>
        <v>63270.61</v>
      </c>
    </row>
    <row r="108" spans="1:10" ht="18">
      <c r="A108" s="108" t="s">
        <v>190</v>
      </c>
      <c r="B108" s="95">
        <v>1822210.16</v>
      </c>
      <c r="C108" s="109">
        <v>268</v>
      </c>
      <c r="D108" s="109">
        <v>1463</v>
      </c>
      <c r="E108" s="110">
        <f t="shared" si="8"/>
        <v>1823941.16</v>
      </c>
      <c r="F108" s="111" t="s">
        <v>191</v>
      </c>
      <c r="G108" s="95">
        <v>2005274.19</v>
      </c>
      <c r="H108" s="109">
        <v>9974.91</v>
      </c>
      <c r="I108" s="109">
        <v>18241</v>
      </c>
      <c r="J108" s="110">
        <f t="shared" si="7"/>
        <v>2033490.0999999999</v>
      </c>
    </row>
    <row r="109" spans="1:10" ht="18">
      <c r="A109" s="108" t="s">
        <v>192</v>
      </c>
      <c r="B109" s="95">
        <v>530622.01</v>
      </c>
      <c r="C109" s="109">
        <v>871</v>
      </c>
      <c r="D109" s="109">
        <v>895</v>
      </c>
      <c r="E109" s="110">
        <f t="shared" si="8"/>
        <v>532388.01</v>
      </c>
      <c r="F109" s="111" t="s">
        <v>193</v>
      </c>
      <c r="G109" s="95">
        <v>10193609.81</v>
      </c>
      <c r="H109" s="109">
        <v>24784.4</v>
      </c>
      <c r="I109" s="109">
        <v>6740.67</v>
      </c>
      <c r="J109" s="110">
        <f t="shared" si="7"/>
        <v>10225134.88</v>
      </c>
    </row>
    <row r="110" spans="1:10" ht="18">
      <c r="A110" s="108" t="s">
        <v>194</v>
      </c>
      <c r="B110" s="95">
        <v>169333.97</v>
      </c>
      <c r="C110" s="109">
        <v>1096</v>
      </c>
      <c r="D110" s="109">
        <v>202</v>
      </c>
      <c r="E110" s="110">
        <f t="shared" si="8"/>
        <v>170631.97</v>
      </c>
      <c r="F110" s="111" t="s">
        <v>195</v>
      </c>
      <c r="G110" s="95">
        <v>386803.17</v>
      </c>
      <c r="H110" s="109">
        <v>0</v>
      </c>
      <c r="I110" s="109">
        <v>296.94</v>
      </c>
      <c r="J110" s="110">
        <f t="shared" si="7"/>
        <v>387100.11</v>
      </c>
    </row>
    <row r="111" spans="1:10" ht="18">
      <c r="A111" s="108" t="s">
        <v>196</v>
      </c>
      <c r="B111" s="95">
        <v>646274.4</v>
      </c>
      <c r="C111" s="109">
        <v>0</v>
      </c>
      <c r="D111" s="109">
        <v>673.87</v>
      </c>
      <c r="E111" s="110">
        <f t="shared" si="8"/>
        <v>646948.27</v>
      </c>
      <c r="F111" s="111" t="s">
        <v>197</v>
      </c>
      <c r="G111" s="95">
        <v>1177992.03</v>
      </c>
      <c r="H111" s="109">
        <v>47317</v>
      </c>
      <c r="I111" s="109">
        <v>592</v>
      </c>
      <c r="J111" s="110">
        <f t="shared" si="7"/>
        <v>1225901.03</v>
      </c>
    </row>
    <row r="112" spans="1:10" ht="18">
      <c r="A112" s="108" t="s">
        <v>198</v>
      </c>
      <c r="B112" s="95">
        <v>189944.25</v>
      </c>
      <c r="C112" s="109">
        <v>602</v>
      </c>
      <c r="D112" s="109">
        <v>96</v>
      </c>
      <c r="E112" s="110">
        <f t="shared" si="8"/>
        <v>190642.25</v>
      </c>
      <c r="F112" s="111" t="s">
        <v>199</v>
      </c>
      <c r="G112" s="95">
        <v>968165.25</v>
      </c>
      <c r="H112" s="109">
        <v>3337</v>
      </c>
      <c r="I112" s="109">
        <v>369</v>
      </c>
      <c r="J112" s="110">
        <f t="shared" si="7"/>
        <v>971871.25</v>
      </c>
    </row>
    <row r="113" spans="1:10" ht="18">
      <c r="A113" s="108" t="s">
        <v>200</v>
      </c>
      <c r="B113" s="95">
        <v>1594036.77</v>
      </c>
      <c r="C113" s="109">
        <v>831.79</v>
      </c>
      <c r="D113" s="109">
        <v>972.41</v>
      </c>
      <c r="E113" s="110">
        <f t="shared" si="8"/>
        <v>1595840.97</v>
      </c>
      <c r="F113" s="111" t="s">
        <v>201</v>
      </c>
      <c r="G113" s="95">
        <v>16799652.5</v>
      </c>
      <c r="H113" s="109">
        <v>29532.83</v>
      </c>
      <c r="I113" s="109">
        <v>15931.77</v>
      </c>
      <c r="J113" s="110">
        <f t="shared" si="7"/>
        <v>16845117.099999998</v>
      </c>
    </row>
    <row r="114" spans="1:10" ht="18">
      <c r="A114" s="108" t="s">
        <v>202</v>
      </c>
      <c r="B114" s="95">
        <v>422157.43</v>
      </c>
      <c r="C114" s="109">
        <v>0</v>
      </c>
      <c r="D114" s="109">
        <v>391</v>
      </c>
      <c r="E114" s="110">
        <f t="shared" si="8"/>
        <v>422548.43</v>
      </c>
      <c r="F114" s="111" t="s">
        <v>203</v>
      </c>
      <c r="G114" s="95">
        <v>5007569.52</v>
      </c>
      <c r="H114" s="109">
        <v>20638.23</v>
      </c>
      <c r="I114" s="109">
        <v>3398.1</v>
      </c>
      <c r="J114" s="110">
        <f t="shared" si="7"/>
        <v>5031605.85</v>
      </c>
    </row>
    <row r="115" spans="1:10" ht="18">
      <c r="A115" s="108" t="s">
        <v>204</v>
      </c>
      <c r="B115" s="95">
        <v>40960628.97</v>
      </c>
      <c r="C115" s="109">
        <v>177264.73</v>
      </c>
      <c r="D115" s="109">
        <v>29068.94</v>
      </c>
      <c r="E115" s="110">
        <f t="shared" si="8"/>
        <v>41166962.63999999</v>
      </c>
      <c r="F115" s="111" t="s">
        <v>205</v>
      </c>
      <c r="G115" s="95">
        <v>50531545.47</v>
      </c>
      <c r="H115" s="109">
        <v>1571820.13</v>
      </c>
      <c r="I115" s="109">
        <v>180672.53</v>
      </c>
      <c r="J115" s="110">
        <f t="shared" si="7"/>
        <v>52284038.13</v>
      </c>
    </row>
    <row r="116" spans="1:10" ht="18">
      <c r="A116" s="108" t="s">
        <v>206</v>
      </c>
      <c r="B116" s="95">
        <v>120926.74</v>
      </c>
      <c r="C116" s="109">
        <v>2303.66</v>
      </c>
      <c r="D116" s="109">
        <v>135</v>
      </c>
      <c r="E116" s="110">
        <f t="shared" si="8"/>
        <v>123365.40000000001</v>
      </c>
      <c r="F116" s="108"/>
      <c r="G116" s="110"/>
      <c r="H116" s="110"/>
      <c r="I116" s="110"/>
      <c r="J116" s="114" t="s">
        <v>106</v>
      </c>
    </row>
    <row r="117" spans="1:10" ht="18">
      <c r="A117" s="108" t="s">
        <v>207</v>
      </c>
      <c r="B117" s="95">
        <v>804520.04</v>
      </c>
      <c r="C117" s="109">
        <v>0</v>
      </c>
      <c r="D117" s="109">
        <v>1153</v>
      </c>
      <c r="E117" s="110">
        <f t="shared" si="8"/>
        <v>805673.04</v>
      </c>
      <c r="F117" s="115" t="s">
        <v>208</v>
      </c>
      <c r="G117" s="110">
        <f>SUM(B69:B117)+SUM(G69:G115)</f>
        <v>470652745.17</v>
      </c>
      <c r="H117" s="110">
        <f>SUM(C69:C117)+SUM(H69:H115)</f>
        <v>2785919.4699999997</v>
      </c>
      <c r="I117" s="110">
        <f>SUM(D69:D117)+SUM(I69:I115)</f>
        <v>767725.4299999999</v>
      </c>
      <c r="J117" s="110">
        <f>SUM(E69:E117)+SUM(J69:J115)</f>
        <v>474206390.07000005</v>
      </c>
    </row>
  </sheetData>
  <printOptions/>
  <pageMargins left="0.75" right="0.28" top="0.5" bottom="0.25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2001-11-13T16:04:56Z</cp:lastPrinted>
  <dcterms:created xsi:type="dcterms:W3CDTF">2000-10-09T22:16:18Z</dcterms:created>
  <dcterms:modified xsi:type="dcterms:W3CDTF">2003-03-12T17:48:15Z</dcterms:modified>
  <cp:category/>
  <cp:version/>
  <cp:contentType/>
  <cp:contentStatus/>
</cp:coreProperties>
</file>