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862" activeTab="0"/>
  </bookViews>
  <sheets>
    <sheet name="P01-0901" sheetId="1" r:id="rId1"/>
    <sheet name="P02-0901" sheetId="2" r:id="rId2"/>
    <sheet name="P03-0901" sheetId="3" r:id="rId3"/>
    <sheet name="P06-0901" sheetId="4" r:id="rId4"/>
    <sheet name="P09-0901" sheetId="5" r:id="rId5"/>
    <sheet name="P10-0901" sheetId="6" r:id="rId6"/>
    <sheet name="P11-0901" sheetId="7" r:id="rId7"/>
    <sheet name="P12-0901" sheetId="8" r:id="rId8"/>
    <sheet name="P13-0901" sheetId="9" r:id="rId9"/>
    <sheet name="P14-0901" sheetId="10" r:id="rId10"/>
    <sheet name="P15-0901" sheetId="11" r:id="rId11"/>
    <sheet name="P16-0901" sheetId="12" r:id="rId12"/>
  </sheets>
  <definedNames>
    <definedName name="\Z" localSheetId="0">'P01-0901'!$A$41:$A$48</definedName>
    <definedName name="\Z" localSheetId="1">'P02-0901'!$A$41:$A$48</definedName>
    <definedName name="\Z" localSheetId="4">'P09-0901'!$A$58:$A$59</definedName>
    <definedName name="\Z" localSheetId="5">'P10-0901'!$A$61:$A$64</definedName>
    <definedName name="\Z" localSheetId="6">'P11-0901'!$A$62:$A$65</definedName>
    <definedName name="\Z" localSheetId="7">'P12-0901'!$A$61:$A$67</definedName>
    <definedName name="\Z" localSheetId="8">'P13-0901'!$A$62:$A$65</definedName>
    <definedName name="\Z">'P14-0901'!$A$62:$A$65</definedName>
    <definedName name="_xlnm.Print_Area" localSheetId="0">'P01-0901'!$A$1:$H$32</definedName>
    <definedName name="_xlnm.Print_Area" localSheetId="1">'P02-0901'!$A$1:$H$32</definedName>
    <definedName name="_xlnm.Print_Area" localSheetId="2">'P03-0901'!$A$124:$E$185</definedName>
    <definedName name="_xlnm.Print_Area" localSheetId="3">'P06-0901'!$A$1:$E$48</definedName>
    <definedName name="_xlnm.Print_Area" localSheetId="4">'P09-0901'!$A$1:$F$54</definedName>
    <definedName name="_xlnm.Print_Area" localSheetId="5">'P10-0901'!$A$1:$F$54</definedName>
    <definedName name="_xlnm.Print_Area" localSheetId="6">'P11-0901'!$A$1:$F$54</definedName>
    <definedName name="_xlnm.Print_Area" localSheetId="7">'P12-0901'!$A$1:$F$54</definedName>
    <definedName name="_xlnm.Print_Area" localSheetId="8">'P13-0901'!$A$1:$F$54</definedName>
    <definedName name="_xlnm.Print_Area" localSheetId="9">'P14-0901'!$A$1:$F$54</definedName>
    <definedName name="_xlnm.Print_Area" localSheetId="10">'P15-0901'!$A$1:$E$59</definedName>
    <definedName name="_xlnm.Print_Area" localSheetId="11">'P16-0901'!$A$1:$E$56</definedName>
  </definedNames>
  <calcPr fullCalcOnLoad="1"/>
</workbook>
</file>

<file path=xl/sharedStrings.xml><?xml version="1.0" encoding="utf-8"?>
<sst xmlns="http://schemas.openxmlformats.org/spreadsheetml/2006/main" count="2179" uniqueCount="503">
  <si>
    <t>TENNESSEE DEPARTMENT OF REVENUE</t>
  </si>
  <si>
    <t>SALES AND USE  TAX BY CLASSIFICATION</t>
  </si>
  <si>
    <t xml:space="preserve">        CLASSIFICATION</t>
  </si>
  <si>
    <t>PERCENT</t>
  </si>
  <si>
    <t>AMOUNT</t>
  </si>
  <si>
    <t>OF TOTAL</t>
  </si>
  <si>
    <t xml:space="preserve">        SUBTOTAL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</si>
  <si>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</si>
  <si>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</si>
  <si>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</si>
  <si>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</si>
  <si>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</si>
  <si>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</si>
  <si>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</si>
  <si>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</si>
  <si>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</si>
  <si>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</si>
  <si>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</si>
  <si>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</si>
  <si>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</si>
  <si>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</si>
  <si>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</si>
  <si>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</si>
  <si>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</si>
  <si>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</si>
  <si>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</si>
  <si>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</si>
  <si>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</si>
  <si>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</si>
  <si>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</si>
  <si>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</si>
  <si>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</si>
  <si>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</si>
  <si>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</si>
  <si>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</si>
  <si>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</si>
  <si>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</si>
  <si>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</si>
  <si>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</si>
  <si>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</si>
  <si>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</si>
  <si>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</si>
  <si>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</si>
  <si>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</si>
  <si>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</si>
  <si>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</si>
  <si>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</si>
  <si>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</si>
  <si>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</si>
  <si>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</si>
  <si>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</si>
  <si>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</si>
  <si>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</si>
  <si>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</si>
  <si>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FISCAL YEAR 2001-2002</t>
  </si>
  <si>
    <t>SEPTEMBER</t>
  </si>
  <si>
    <t>JULY-SEPTEMBER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</si>
  <si>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</si>
  <si>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</si>
  <si>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</si>
  <si>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</si>
  <si>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</si>
  <si>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</si>
  <si>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</si>
  <si>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</si>
  <si>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</si>
  <si>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</si>
  <si>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</si>
  <si>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</si>
  <si>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</si>
  <si>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</si>
  <si>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</si>
  <si>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</si>
  <si>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</si>
  <si>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</si>
  <si>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</si>
  <si>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</si>
  <si>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</si>
  <si>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</si>
  <si>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</si>
  <si>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</si>
  <si>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</si>
  <si>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</si>
  <si>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</si>
  <si>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</si>
  <si>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</si>
  <si>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</si>
  <si>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</si>
  <si>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</si>
  <si>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</si>
  <si>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</si>
  <si>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</si>
  <si>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</si>
  <si>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</si>
  <si>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</si>
  <si>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</si>
  <si>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</si>
  <si>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</si>
  <si>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</si>
  <si>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</si>
  <si>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</si>
  <si>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</si>
  <si>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</si>
  <si>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</si>
  <si>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</si>
  <si>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</si>
  <si>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</si>
  <si>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</si>
  <si>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</si>
  <si>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SEPT-01</t>
  </si>
  <si>
    <t>JUL 01 - SEPT 01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</si>
  <si>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</si>
  <si>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</si>
  <si>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</si>
  <si>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</si>
  <si>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</si>
  <si>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</si>
  <si>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</si>
  <si>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</si>
  <si>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</si>
  <si>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</si>
  <si>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</si>
  <si>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</si>
  <si>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</si>
  <si>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</si>
  <si>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</si>
  <si>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</si>
  <si>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</si>
  <si>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</si>
  <si>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</si>
  <si>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</si>
  <si>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</si>
  <si>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</si>
  <si>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</si>
  <si>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</si>
  <si>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</si>
  <si>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</si>
  <si>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</si>
  <si>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</si>
  <si>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</si>
  <si>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</si>
  <si>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</si>
  <si>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</si>
  <si>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</si>
  <si>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</si>
  <si>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</si>
  <si>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</si>
  <si>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</si>
  <si>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</si>
  <si>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</si>
  <si>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</si>
  <si>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</si>
  <si>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</si>
  <si>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</si>
  <si>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</si>
  <si>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</si>
  <si>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</si>
  <si>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</si>
  <si>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</si>
  <si>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</si>
  <si>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</si>
  <si>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</si>
  <si>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</si>
  <si>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</si>
  <si>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</si>
  <si>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</si>
  <si>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</si>
  <si>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</si>
  <si>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</si>
  <si>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</si>
  <si>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</si>
  <si>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</si>
  <si>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</si>
  <si>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</si>
  <si>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</si>
  <si>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</si>
  <si>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</si>
  <si>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</si>
  <si>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</si>
  <si>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</si>
  <si>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</si>
  <si>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</si>
  <si>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</si>
  <si>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</si>
  <si>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</si>
  <si>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</si>
  <si>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</si>
  <si>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</si>
  <si>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</si>
  <si>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</si>
  <si>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</si>
  <si>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</si>
  <si>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</si>
  <si>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</si>
  <si>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</si>
  <si>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</si>
  <si>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</si>
  <si>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</si>
  <si>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</si>
  <si>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</si>
  <si>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</si>
  <si>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</si>
  <si>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</si>
  <si>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</si>
  <si>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</si>
  <si>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</si>
  <si>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</si>
  <si>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</si>
  <si>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</si>
  <si>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</si>
  <si>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</si>
  <si>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</si>
  <si>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</si>
  <si>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</si>
  <si>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</si>
  <si>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</si>
  <si>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Sep - 01</t>
  </si>
  <si>
    <t>Jul 01 - Sep 01</t>
  </si>
  <si>
    <t>19.DAVIDSON</t>
  </si>
  <si>
    <t>87.UNION</t>
  </si>
  <si>
    <t>TOTAL</t>
  </si>
  <si>
    <t>REALTY TRANSFER &amp; MORTGAGE</t>
  </si>
  <si>
    <t>PAGE # 12</t>
  </si>
  <si>
    <t>Jul 01- Sep 01</t>
  </si>
  <si>
    <t>Class of Tax   MOTOR VEHICLE</t>
  </si>
  <si>
    <t>PAGE #  11</t>
  </si>
  <si>
    <t>SEPT - 01</t>
  </si>
  <si>
    <t xml:space="preserve">CLASS OF TAX   </t>
  </si>
  <si>
    <t>INHERITANCE ,</t>
  </si>
  <si>
    <t>GIFT &amp; ESTATE</t>
  </si>
  <si>
    <t>PAGE # 10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</si>
  <si>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</si>
  <si>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</si>
  <si>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</si>
  <si>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</si>
  <si>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</si>
  <si>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</si>
  <si>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</si>
  <si>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9</t>
  </si>
  <si>
    <t>MACROS: \Z</t>
  </si>
  <si>
    <t xml:space="preserve">          SUMMARY OF COLLECTIONS</t>
  </si>
  <si>
    <t>JULY - SEPTEMBER, 2001</t>
  </si>
  <si>
    <t>PAGE # 6</t>
  </si>
  <si>
    <t>CLASS OF TAX</t>
  </si>
  <si>
    <t>2000</t>
  </si>
  <si>
    <t>2001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</si>
  <si>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</si>
  <si>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</si>
  <si>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</si>
  <si>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</si>
  <si>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</si>
  <si>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</si>
  <si>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</si>
  <si>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</si>
  <si>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</si>
  <si>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</si>
  <si>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</si>
  <si>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</si>
  <si>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</si>
  <si>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</si>
  <si>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</si>
  <si>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</si>
  <si>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</si>
  <si>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</si>
  <si>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</si>
  <si>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</si>
  <si>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</si>
  <si>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</si>
  <si>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</si>
  <si>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</si>
  <si>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</si>
  <si>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</si>
  <si>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</si>
  <si>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</si>
  <si>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</si>
  <si>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</si>
  <si>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</si>
  <si>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</si>
  <si>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</si>
  <si>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</si>
  <si>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</si>
  <si>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</si>
  <si>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</si>
  <si>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</si>
  <si>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</si>
  <si>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</si>
  <si>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7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</si>
  <si>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</si>
  <si>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</si>
  <si>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</si>
  <si>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</si>
  <si>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</si>
  <si>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</si>
  <si>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</si>
  <si>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</si>
  <si>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</si>
  <si>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</si>
  <si>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</si>
  <si>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</si>
  <si>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</si>
  <si>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</si>
  <si>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</si>
  <si>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</si>
  <si>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</si>
  <si>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</si>
  <si>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</si>
  <si>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</si>
  <si>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</si>
  <si>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</si>
  <si>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</si>
  <si>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</si>
  <si>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</si>
  <si>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</si>
  <si>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</si>
  <si>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</si>
  <si>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</si>
  <si>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</si>
  <si>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</si>
  <si>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</si>
  <si>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</si>
  <si>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</si>
  <si>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</si>
  <si>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</si>
  <si>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</si>
  <si>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</si>
  <si>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</si>
  <si>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</si>
  <si>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</si>
  <si>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</si>
  <si>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</si>
  <si>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</si>
  <si>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</si>
  <si>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</si>
  <si>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</si>
  <si>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</si>
  <si>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</si>
  <si>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</si>
  <si>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</si>
  <si>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</si>
  <si>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</si>
  <si>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</si>
  <si>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</si>
  <si>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</si>
  <si>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</si>
  <si>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</si>
  <si>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</si>
  <si>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</si>
  <si>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</si>
  <si>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</si>
  <si>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R-26 Bail Bond Fee</t>
  </si>
  <si>
    <t>PAGE # 8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</si>
  <si>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</si>
  <si>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</si>
  <si>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</si>
  <si>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</si>
  <si>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</si>
  <si>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</si>
  <si>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</si>
  <si>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</si>
  <si>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</si>
  <si>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</si>
  <si>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</si>
  <si>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</si>
  <si>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</si>
  <si>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</si>
  <si>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</si>
  <si>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</si>
  <si>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</si>
  <si>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</si>
  <si>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</si>
  <si>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</si>
  <si>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</si>
  <si>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</si>
  <si>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</si>
  <si>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</si>
  <si>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</si>
  <si>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</si>
  <si>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</si>
  <si>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</si>
  <si>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</si>
  <si>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</si>
  <si>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</si>
  <si>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</si>
  <si>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</si>
  <si>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</si>
  <si>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</si>
  <si>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</si>
  <si>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</si>
  <si>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</si>
  <si>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</si>
  <si>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</si>
  <si>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</si>
  <si>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</si>
  <si>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</si>
  <si>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</si>
  <si>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</si>
  <si>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</si>
  <si>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</si>
  <si>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</si>
  <si>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</si>
  <si>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</si>
  <si>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</si>
  <si>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</si>
  <si>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</si>
  <si>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</si>
  <si>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</si>
  <si>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</si>
  <si>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</si>
  <si>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</si>
  <si>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</si>
  <si>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</si>
  <si>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</si>
  <si>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</si>
  <si>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</si>
  <si>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</si>
  <si>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</si>
  <si>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</si>
  <si>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</si>
  <si>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</si>
  <si>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</si>
  <si>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</si>
  <si>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</si>
  <si>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</si>
  <si>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</si>
  <si>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</si>
  <si>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</si>
  <si>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</si>
  <si>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</si>
  <si>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</si>
  <si>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</si>
  <si>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</si>
  <si>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</si>
  <si>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</si>
  <si>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</si>
  <si>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</si>
  <si>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</si>
  <si>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</si>
  <si>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</si>
  <si>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</si>
  <si>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</si>
  <si>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</si>
  <si>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</si>
  <si>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</si>
  <si>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</si>
  <si>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>SEPTEMBER 2001</t>
  </si>
  <si>
    <t>PAGE # 3</t>
  </si>
  <si>
    <t>PAGE # 4</t>
  </si>
  <si>
    <t>PAGE # 5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</si>
  <si>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</si>
  <si>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</si>
  <si>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</si>
  <si>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</si>
  <si>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</si>
  <si>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JULY-SEPTEMBER, 2001</t>
  </si>
  <si>
    <t xml:space="preserve">   </t>
  </si>
  <si>
    <t>PAGE # 2</t>
  </si>
  <si>
    <t>DO NOT INCLUDE start 07/00</t>
  </si>
  <si>
    <t>Monthly</t>
  </si>
  <si>
    <t>1999 CHANGE 2000</t>
  </si>
  <si>
    <t>%</t>
  </si>
  <si>
    <t>2000 CHANGE 2001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</si>
  <si>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</si>
  <si>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</si>
  <si>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</si>
  <si>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</si>
  <si>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</si>
  <si>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</si>
  <si>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</si>
  <si>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</si>
  <si>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</si>
  <si>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</si>
  <si>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</si>
  <si>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</si>
  <si>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</si>
  <si>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</si>
  <si>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</si>
  <si>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</si>
  <si>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</si>
  <si>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</si>
  <si>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</si>
  <si>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</si>
  <si>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</si>
  <si>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</si>
  <si>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</si>
  <si>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</si>
  <si>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</si>
  <si>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</si>
  <si>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</si>
  <si>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</si>
  <si>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</si>
  <si>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 xml:space="preserve">Mineral Tax                                        </t>
  </si>
  <si>
    <t>Mineral Tax</t>
  </si>
  <si>
    <t>/REK13..K34~</t>
  </si>
  <si>
    <t>/REK37..K38~</t>
  </si>
  <si>
    <t>/REL13..L34~</t>
  </si>
  <si>
    <t>/REB12..B31~</t>
  </si>
  <si>
    <t>/REB34..B35~</t>
  </si>
  <si>
    <t>/REC12..C31~</t>
  </si>
  <si>
    <t>/REC34..C35~</t>
  </si>
  <si>
    <t>SEPTEMBER, 2001</t>
  </si>
  <si>
    <t>PAGE # 1</t>
  </si>
  <si>
    <t>SEPT, 2001</t>
  </si>
  <si>
    <t>/REL37..L38~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</si>
</sst>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.00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u val="single"/>
      <sz val="14"/>
      <name val="Helvetica-Narrow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" fontId="9" fillId="0" borderId="0">
      <alignment/>
      <protection/>
    </xf>
    <xf numFmtId="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43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1" xfId="0" applyNumberFormat="1" applyFont="1" applyAlignment="1">
      <alignment/>
    </xf>
    <xf numFmtId="0" fontId="8" fillId="0" borderId="1" xfId="0" applyNumberFormat="1" applyFont="1" applyAlignment="1">
      <alignment horizontal="centerContinuous" vertical="center"/>
    </xf>
    <xf numFmtId="0" fontId="8" fillId="0" borderId="2" xfId="0" applyNumberFormat="1" applyFont="1" applyAlignment="1">
      <alignment horizontal="centerContinuous" vertical="center"/>
    </xf>
    <xf numFmtId="0" fontId="8" fillId="0" borderId="1" xfId="0" applyNumberFormat="1" applyFont="1" applyAlignment="1">
      <alignment horizontal="center"/>
    </xf>
    <xf numFmtId="0" fontId="8" fillId="0" borderId="3" xfId="0" applyNumberFormat="1" applyFont="1" applyAlignment="1">
      <alignment/>
    </xf>
    <xf numFmtId="0" fontId="8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10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Continuous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8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9" fillId="0" borderId="0" xfId="24" applyNumberFormat="1">
      <alignment/>
      <protection/>
    </xf>
    <xf numFmtId="0" fontId="9" fillId="0" borderId="0" xfId="24" applyAlignment="1">
      <alignment/>
      <protection/>
    </xf>
    <xf numFmtId="0" fontId="9" fillId="0" borderId="0" xfId="24">
      <alignment/>
      <protection/>
    </xf>
    <xf numFmtId="0" fontId="9" fillId="0" borderId="0" xfId="24" applyNumberFormat="1" applyFont="1" applyAlignment="1">
      <alignment/>
      <protection locked="0"/>
    </xf>
    <xf numFmtId="0" fontId="10" fillId="0" borderId="0" xfId="24" applyFont="1" applyAlignment="1">
      <alignment/>
      <protection/>
    </xf>
    <xf numFmtId="0" fontId="10" fillId="0" borderId="0" xfId="24" applyFont="1" applyAlignment="1">
      <alignment horizontal="right"/>
      <protection/>
    </xf>
    <xf numFmtId="0" fontId="10" fillId="2" borderId="1" xfId="24" applyFont="1" applyFill="1" applyAlignment="1">
      <alignment horizontal="center"/>
      <protection/>
    </xf>
    <xf numFmtId="0" fontId="10" fillId="0" borderId="1" xfId="24" applyFont="1" applyAlignment="1">
      <alignment horizontal="center"/>
      <protection/>
    </xf>
    <xf numFmtId="0" fontId="9" fillId="0" borderId="3" xfId="24">
      <alignment/>
      <protection/>
    </xf>
    <xf numFmtId="0" fontId="9" fillId="0" borderId="0" xfId="24" applyFont="1" applyAlignment="1">
      <alignment horizontal="center"/>
      <protection/>
    </xf>
    <xf numFmtId="0" fontId="10" fillId="2" borderId="1" xfId="24" applyFont="1" applyFill="1" applyAlignment="1">
      <alignment/>
      <protection/>
    </xf>
    <xf numFmtId="4" fontId="10" fillId="0" borderId="1" xfId="24" applyNumberFormat="1" applyFont="1" applyAlignment="1">
      <alignment/>
      <protection locked="0"/>
    </xf>
    <xf numFmtId="4" fontId="10" fillId="0" borderId="1" xfId="24" applyNumberFormat="1" applyFont="1" applyAlignment="1">
      <alignment/>
      <protection/>
    </xf>
    <xf numFmtId="0" fontId="10" fillId="2" borderId="3" xfId="24" applyFont="1" applyFill="1" applyAlignment="1">
      <alignment/>
      <protection/>
    </xf>
    <xf numFmtId="0" fontId="10" fillId="0" borderId="14" xfId="24" applyNumberFormat="1" applyFont="1" applyAlignment="1">
      <alignment/>
      <protection/>
    </xf>
    <xf numFmtId="4" fontId="9" fillId="0" borderId="14" xfId="24" applyNumberFormat="1">
      <alignment/>
      <protection locked="0"/>
    </xf>
    <xf numFmtId="0" fontId="10" fillId="2" borderId="3" xfId="24" applyFont="1" applyFill="1" applyAlignment="1">
      <alignment horizontal="center"/>
      <protection/>
    </xf>
    <xf numFmtId="4" fontId="10" fillId="0" borderId="3" xfId="24" applyNumberFormat="1" applyFont="1" applyAlignment="1">
      <alignment/>
      <protection locked="0"/>
    </xf>
    <xf numFmtId="4" fontId="10" fillId="0" borderId="3" xfId="24" applyNumberFormat="1" applyFont="1" applyAlignment="1">
      <alignment/>
      <protection/>
    </xf>
    <xf numFmtId="4" fontId="9" fillId="0" borderId="3" xfId="24" applyNumberFormat="1">
      <alignment/>
      <protection locked="0"/>
    </xf>
    <xf numFmtId="0" fontId="9" fillId="0" borderId="2" xfId="24">
      <alignment/>
      <protection/>
    </xf>
    <xf numFmtId="4" fontId="9" fillId="0" borderId="2" xfId="24" applyNumberFormat="1" applyFont="1" applyAlignment="1">
      <alignment/>
      <protection locked="0"/>
    </xf>
    <xf numFmtId="4" fontId="9" fillId="0" borderId="0" xfId="24" applyNumberFormat="1">
      <alignment/>
      <protection locked="0"/>
    </xf>
    <xf numFmtId="0" fontId="9" fillId="0" borderId="0" xfId="24" applyFont="1" applyAlignment="1">
      <alignment/>
      <protection/>
    </xf>
    <xf numFmtId="0" fontId="9" fillId="0" borderId="0" xfId="24" applyNumberFormat="1" applyFont="1" applyAlignment="1">
      <alignment/>
      <protection/>
    </xf>
    <xf numFmtId="0" fontId="9" fillId="0" borderId="0" xfId="23">
      <alignment/>
      <protection/>
    </xf>
    <xf numFmtId="0" fontId="9" fillId="0" borderId="0" xfId="23" applyAlignment="1">
      <alignment/>
      <protection/>
    </xf>
    <xf numFmtId="0" fontId="9" fillId="0" borderId="0" xfId="23" applyNumberFormat="1">
      <alignment/>
      <protection/>
    </xf>
    <xf numFmtId="0" fontId="9" fillId="0" borderId="0" xfId="23" applyNumberFormat="1" applyFont="1" applyAlignment="1">
      <alignment/>
      <protection locked="0"/>
    </xf>
    <xf numFmtId="0" fontId="10" fillId="0" borderId="0" xfId="23" applyFont="1" applyAlignment="1">
      <alignment/>
      <protection/>
    </xf>
    <xf numFmtId="0" fontId="10" fillId="0" borderId="0" xfId="23" applyNumberFormat="1" applyFont="1" applyAlignment="1">
      <alignment horizontal="right"/>
      <protection locked="0"/>
    </xf>
    <xf numFmtId="0" fontId="10" fillId="2" borderId="1" xfId="23" applyFont="1" applyFill="1" applyAlignment="1">
      <alignment horizontal="center"/>
      <protection/>
    </xf>
    <xf numFmtId="17" fontId="10" fillId="0" borderId="1" xfId="23" applyNumberFormat="1" applyFont="1" applyAlignment="1">
      <alignment horizontal="center"/>
      <protection locked="0"/>
    </xf>
    <xf numFmtId="0" fontId="10" fillId="0" borderId="1" xfId="23" applyNumberFormat="1" applyFont="1" applyAlignment="1">
      <alignment horizontal="center"/>
      <protection locked="0"/>
    </xf>
    <xf numFmtId="0" fontId="9" fillId="0" borderId="3" xfId="23" applyNumberFormat="1">
      <alignment/>
      <protection/>
    </xf>
    <xf numFmtId="0" fontId="9" fillId="0" borderId="0" xfId="23" applyNumberFormat="1" applyFont="1" applyAlignment="1">
      <alignment horizontal="center"/>
      <protection/>
    </xf>
    <xf numFmtId="0" fontId="10" fillId="2" borderId="1" xfId="23" applyFont="1" applyFill="1" applyAlignment="1">
      <alignment/>
      <protection/>
    </xf>
    <xf numFmtId="4" fontId="10" fillId="0" borderId="1" xfId="23" applyNumberFormat="1" applyFont="1" applyAlignment="1">
      <alignment/>
      <protection locked="0"/>
    </xf>
    <xf numFmtId="4" fontId="10" fillId="0" borderId="1" xfId="23" applyNumberFormat="1" applyFont="1" applyAlignment="1">
      <alignment/>
      <protection/>
    </xf>
    <xf numFmtId="0" fontId="9" fillId="0" borderId="3" xfId="23">
      <alignment/>
      <protection/>
    </xf>
    <xf numFmtId="0" fontId="10" fillId="2" borderId="3" xfId="23" applyFont="1" applyFill="1" applyAlignment="1">
      <alignment/>
      <protection/>
    </xf>
    <xf numFmtId="4" fontId="11" fillId="3" borderId="1" xfId="23" applyNumberFormat="1" applyFont="1" applyFill="1" applyAlignment="1">
      <alignment/>
      <protection/>
    </xf>
    <xf numFmtId="4" fontId="9" fillId="0" borderId="14" xfId="23" applyNumberFormat="1">
      <alignment/>
      <protection/>
    </xf>
    <xf numFmtId="0" fontId="10" fillId="2" borderId="3" xfId="23" applyFont="1" applyFill="1" applyAlignment="1">
      <alignment horizontal="center"/>
      <protection/>
    </xf>
    <xf numFmtId="4" fontId="10" fillId="0" borderId="3" xfId="23" applyNumberFormat="1" applyFont="1" applyAlignment="1">
      <alignment/>
      <protection/>
    </xf>
    <xf numFmtId="4" fontId="9" fillId="0" borderId="3" xfId="23" applyNumberFormat="1">
      <alignment/>
      <protection/>
    </xf>
    <xf numFmtId="0" fontId="9" fillId="0" borderId="2" xfId="23" applyFont="1" applyAlignment="1">
      <alignment/>
      <protection/>
    </xf>
    <xf numFmtId="0" fontId="9" fillId="0" borderId="2" xfId="23">
      <alignment/>
      <protection/>
    </xf>
    <xf numFmtId="4" fontId="9" fillId="0" borderId="2" xfId="23" applyNumberFormat="1" applyFont="1" applyAlignment="1">
      <alignment/>
      <protection/>
    </xf>
    <xf numFmtId="0" fontId="9" fillId="0" borderId="2" xfId="23" applyNumberFormat="1">
      <alignment/>
      <protection/>
    </xf>
    <xf numFmtId="0" fontId="9" fillId="0" borderId="0" xfId="23" applyFont="1" applyAlignment="1">
      <alignment/>
      <protection/>
    </xf>
    <xf numFmtId="4" fontId="9" fillId="0" borderId="0" xfId="23" applyNumberFormat="1">
      <alignment/>
      <protection/>
    </xf>
    <xf numFmtId="0" fontId="9" fillId="0" borderId="0" xfId="23" applyNumberFormat="1" applyFont="1" applyAlignment="1">
      <alignment/>
      <protection/>
    </xf>
    <xf numFmtId="0" fontId="9" fillId="0" borderId="1" xfId="23" applyFont="1" applyAlignment="1">
      <alignment/>
      <protection/>
    </xf>
    <xf numFmtId="0" fontId="12" fillId="0" borderId="2" xfId="23" applyFont="1" applyAlignment="1">
      <alignment/>
      <protection/>
    </xf>
    <xf numFmtId="0" fontId="12" fillId="0" borderId="1" xfId="23" applyFont="1" applyAlignment="1">
      <alignment/>
      <protection/>
    </xf>
    <xf numFmtId="0" fontId="12" fillId="0" borderId="1" xfId="23" applyFont="1" applyAlignment="1">
      <alignment horizontal="center"/>
      <protection/>
    </xf>
    <xf numFmtId="0" fontId="10" fillId="0" borderId="1" xfId="23" applyFont="1" applyAlignment="1">
      <alignment/>
      <protection/>
    </xf>
    <xf numFmtId="4" fontId="12" fillId="0" borderId="1" xfId="23" applyNumberFormat="1" applyFont="1" applyAlignment="1">
      <alignment/>
      <protection locked="0"/>
    </xf>
    <xf numFmtId="4" fontId="12" fillId="0" borderId="1" xfId="23" applyNumberFormat="1" applyFont="1" applyAlignment="1">
      <alignment/>
      <protection/>
    </xf>
    <xf numFmtId="0" fontId="10" fillId="0" borderId="1" xfId="23" applyFont="1" applyAlignment="1">
      <alignment horizontal="center"/>
      <protection/>
    </xf>
    <xf numFmtId="4" fontId="12" fillId="0" borderId="2" xfId="23" applyNumberFormat="1" applyFont="1" applyAlignment="1">
      <alignment/>
      <protection/>
    </xf>
    <xf numFmtId="4" fontId="12" fillId="0" borderId="1" xfId="23" applyNumberFormat="1" applyFont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0" fontId="9" fillId="0" borderId="0" xfId="22" applyAlignment="1">
      <alignment/>
      <protection/>
    </xf>
    <xf numFmtId="0" fontId="9" fillId="0" borderId="0" xfId="22" applyNumberFormat="1">
      <alignment/>
      <protection/>
    </xf>
    <xf numFmtId="0" fontId="9" fillId="0" borderId="0" xfId="22" applyNumberFormat="1" applyFont="1" applyAlignment="1">
      <alignment/>
      <protection locked="0"/>
    </xf>
    <xf numFmtId="0" fontId="10" fillId="0" borderId="0" xfId="22" applyFont="1" applyAlignment="1">
      <alignment/>
      <protection/>
    </xf>
    <xf numFmtId="0" fontId="10" fillId="0" borderId="0" xfId="22" applyNumberFormat="1" applyFont="1" applyAlignment="1">
      <alignment horizontal="right"/>
      <protection locked="0"/>
    </xf>
    <xf numFmtId="0" fontId="10" fillId="0" borderId="1" xfId="22" applyFont="1" applyAlignment="1">
      <alignment horizontal="center"/>
      <protection/>
    </xf>
    <xf numFmtId="0" fontId="10" fillId="0" borderId="1" xfId="22" applyNumberFormat="1" applyFont="1" applyAlignment="1">
      <alignment horizontal="center"/>
      <protection locked="0"/>
    </xf>
    <xf numFmtId="0" fontId="9" fillId="0" borderId="3" xfId="22" applyNumberFormat="1">
      <alignment/>
      <protection/>
    </xf>
    <xf numFmtId="0" fontId="9" fillId="0" borderId="0" xfId="22" applyNumberFormat="1" applyFont="1" applyAlignment="1">
      <alignment horizontal="center"/>
      <protection/>
    </xf>
    <xf numFmtId="0" fontId="10" fillId="2" borderId="1" xfId="22" applyFont="1" applyFill="1" applyAlignment="1">
      <alignment/>
      <protection/>
    </xf>
    <xf numFmtId="4" fontId="10" fillId="0" borderId="1" xfId="22" applyNumberFormat="1" applyFont="1" applyAlignment="1">
      <alignment/>
      <protection/>
    </xf>
    <xf numFmtId="0" fontId="9" fillId="0" borderId="3" xfId="22">
      <alignment/>
      <protection/>
    </xf>
    <xf numFmtId="0" fontId="10" fillId="2" borderId="3" xfId="22" applyFont="1" applyFill="1" applyAlignment="1">
      <alignment/>
      <protection/>
    </xf>
    <xf numFmtId="0" fontId="10" fillId="0" borderId="14" xfId="22" applyFont="1" applyAlignment="1">
      <alignment horizontal="center"/>
      <protection/>
    </xf>
    <xf numFmtId="0" fontId="9" fillId="0" borderId="14" xfId="22" applyFont="1" applyAlignment="1">
      <alignment/>
      <protection/>
    </xf>
    <xf numFmtId="0" fontId="10" fillId="2" borderId="3" xfId="22" applyFont="1" applyFill="1" applyAlignment="1">
      <alignment horizontal="center"/>
      <protection/>
    </xf>
    <xf numFmtId="4" fontId="10" fillId="0" borderId="3" xfId="22" applyNumberFormat="1" applyFont="1" applyAlignment="1">
      <alignment/>
      <protection/>
    </xf>
    <xf numFmtId="0" fontId="9" fillId="0" borderId="2" xfId="22" applyNumberFormat="1">
      <alignment/>
      <protection/>
    </xf>
    <xf numFmtId="0" fontId="9" fillId="0" borderId="0" xfId="22" applyNumberFormat="1" applyFont="1" applyAlignment="1">
      <alignment/>
      <protection/>
    </xf>
    <xf numFmtId="0" fontId="9" fillId="0" borderId="1" xfId="22" applyFont="1" applyAlignment="1">
      <alignment/>
      <protection/>
    </xf>
    <xf numFmtId="0" fontId="12" fillId="0" borderId="2" xfId="22" applyFont="1" applyAlignment="1">
      <alignment/>
      <protection/>
    </xf>
    <xf numFmtId="0" fontId="12" fillId="0" borderId="1" xfId="22" applyFont="1" applyAlignment="1">
      <alignment/>
      <protection/>
    </xf>
    <xf numFmtId="0" fontId="12" fillId="0" borderId="1" xfId="22" applyFont="1" applyAlignment="1">
      <alignment horizontal="center"/>
      <protection/>
    </xf>
    <xf numFmtId="0" fontId="10" fillId="0" borderId="1" xfId="22" applyFont="1" applyAlignment="1">
      <alignment/>
      <protection/>
    </xf>
    <xf numFmtId="4" fontId="12" fillId="0" borderId="1" xfId="22" applyNumberFormat="1" applyFont="1" applyAlignment="1">
      <alignment/>
      <protection/>
    </xf>
    <xf numFmtId="4" fontId="12" fillId="0" borderId="2" xfId="22" applyNumberFormat="1" applyFont="1" applyAlignment="1">
      <alignment/>
      <protection/>
    </xf>
    <xf numFmtId="4" fontId="12" fillId="0" borderId="1" xfId="22" applyNumberFormat="1" applyFont="1" applyAlignment="1">
      <alignment horizontal="center"/>
      <protection/>
    </xf>
    <xf numFmtId="0" fontId="9" fillId="0" borderId="2" xfId="22">
      <alignment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2" borderId="1" xfId="0" applyNumberFormat="1" applyFont="1" applyFill="1" applyAlignment="1">
      <alignment horizontal="center"/>
    </xf>
    <xf numFmtId="17" fontId="10" fillId="0" borderId="1" xfId="0" applyNumberFormat="1" applyFont="1" applyAlignment="1">
      <alignment horizontal="center"/>
    </xf>
    <xf numFmtId="0" fontId="10" fillId="0" borderId="1" xfId="0" applyNumberFormat="1" applyFont="1" applyAlignment="1">
      <alignment/>
    </xf>
    <xf numFmtId="0" fontId="10" fillId="0" borderId="3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2" borderId="1" xfId="0" applyNumberFormat="1" applyFont="1" applyFill="1" applyAlignment="1">
      <alignment/>
    </xf>
    <xf numFmtId="4" fontId="10" fillId="0" borderId="1" xfId="0" applyNumberFormat="1" applyFont="1" applyAlignment="1">
      <alignment/>
    </xf>
    <xf numFmtId="4" fontId="10" fillId="0" borderId="1" xfId="0" applyNumberFormat="1" applyFont="1" applyAlignment="1">
      <alignment/>
    </xf>
    <xf numFmtId="0" fontId="10" fillId="0" borderId="3" xfId="0" applyNumberFormat="1" applyFont="1" applyAlignment="1">
      <alignment/>
    </xf>
    <xf numFmtId="0" fontId="10" fillId="2" borderId="3" xfId="0" applyNumberFormat="1" applyFont="1" applyFill="1" applyAlignment="1">
      <alignment/>
    </xf>
    <xf numFmtId="0" fontId="10" fillId="0" borderId="14" xfId="0" applyNumberFormat="1" applyFont="1" applyAlignment="1">
      <alignment/>
    </xf>
    <xf numFmtId="0" fontId="10" fillId="0" borderId="14" xfId="0" applyNumberFormat="1" applyFont="1" applyAlignment="1">
      <alignment/>
    </xf>
    <xf numFmtId="4" fontId="10" fillId="0" borderId="14" xfId="0" applyNumberFormat="1" applyFont="1" applyAlignment="1">
      <alignment/>
    </xf>
    <xf numFmtId="0" fontId="10" fillId="2" borderId="3" xfId="0" applyNumberFormat="1" applyFont="1" applyFill="1" applyAlignment="1">
      <alignment horizontal="center"/>
    </xf>
    <xf numFmtId="4" fontId="11" fillId="3" borderId="3" xfId="0" applyNumberFormat="1" applyFont="1" applyFill="1" applyAlignment="1">
      <alignment/>
    </xf>
    <xf numFmtId="4" fontId="11" fillId="3" borderId="3" xfId="0" applyNumberFormat="1" applyFont="1" applyFill="1" applyAlignment="1">
      <alignment/>
    </xf>
    <xf numFmtId="4" fontId="10" fillId="0" borderId="3" xfId="0" applyNumberFormat="1" applyFont="1" applyAlignment="1">
      <alignment/>
    </xf>
    <xf numFmtId="0" fontId="10" fillId="0" borderId="2" xfId="0" applyNumberFormat="1" applyFont="1" applyAlignment="1">
      <alignment/>
    </xf>
    <xf numFmtId="4" fontId="10" fillId="0" borderId="2" xfId="0" applyNumberFormat="1" applyFont="1" applyAlignment="1">
      <alignment/>
    </xf>
    <xf numFmtId="0" fontId="10" fillId="0" borderId="2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21" applyFont="1" applyAlignment="1">
      <alignment/>
      <protection/>
    </xf>
    <xf numFmtId="0" fontId="9" fillId="0" borderId="0" xfId="21" applyAlignment="1">
      <alignment/>
      <protection/>
    </xf>
    <xf numFmtId="0" fontId="9" fillId="0" borderId="0" xfId="21">
      <alignment/>
      <protection/>
    </xf>
    <xf numFmtId="0" fontId="9" fillId="0" borderId="0" xfId="21" applyNumberFormat="1" applyFont="1" applyAlignment="1">
      <alignment/>
      <protection locked="0"/>
    </xf>
    <xf numFmtId="0" fontId="10" fillId="0" borderId="0" xfId="21" applyFont="1" applyAlignment="1">
      <alignment horizontal="right"/>
      <protection/>
    </xf>
    <xf numFmtId="0" fontId="10" fillId="2" borderId="1" xfId="21" applyFont="1" applyFill="1" applyAlignment="1">
      <alignment horizontal="center"/>
      <protection/>
    </xf>
    <xf numFmtId="17" fontId="10" fillId="0" borderId="1" xfId="21" applyNumberFormat="1" applyFont="1" applyAlignment="1">
      <alignment horizontal="center"/>
      <protection locked="0"/>
    </xf>
    <xf numFmtId="0" fontId="10" fillId="0" borderId="1" xfId="21" applyFont="1" applyAlignment="1">
      <alignment/>
      <protection/>
    </xf>
    <xf numFmtId="0" fontId="9" fillId="0" borderId="3" xfId="21">
      <alignment/>
      <protection/>
    </xf>
    <xf numFmtId="0" fontId="9" fillId="0" borderId="0" xfId="21" applyFont="1" applyAlignment="1">
      <alignment horizontal="center"/>
      <protection/>
    </xf>
    <xf numFmtId="0" fontId="10" fillId="2" borderId="1" xfId="21" applyFont="1" applyFill="1" applyAlignment="1">
      <alignment/>
      <protection/>
    </xf>
    <xf numFmtId="4" fontId="10" fillId="0" borderId="1" xfId="21" applyNumberFormat="1" applyFont="1" applyAlignment="1">
      <alignment/>
      <protection locked="0"/>
    </xf>
    <xf numFmtId="4" fontId="10" fillId="0" borderId="1" xfId="21" applyNumberFormat="1" applyFont="1" applyAlignment="1">
      <alignment/>
      <protection/>
    </xf>
    <xf numFmtId="0" fontId="9" fillId="0" borderId="3" xfId="21" applyNumberFormat="1">
      <alignment/>
      <protection/>
    </xf>
    <xf numFmtId="4" fontId="9" fillId="0" borderId="0" xfId="21" applyNumberFormat="1" applyFont="1" applyAlignment="1">
      <alignment/>
      <protection/>
    </xf>
    <xf numFmtId="0" fontId="10" fillId="2" borderId="3" xfId="21" applyFont="1" applyFill="1" applyAlignment="1">
      <alignment/>
      <protection/>
    </xf>
    <xf numFmtId="4" fontId="10" fillId="0" borderId="14" xfId="21" applyNumberFormat="1" applyFont="1" applyAlignment="1">
      <alignment/>
      <protection locked="0"/>
    </xf>
    <xf numFmtId="0" fontId="10" fillId="2" borderId="3" xfId="21" applyFont="1" applyFill="1" applyAlignment="1">
      <alignment horizontal="center"/>
      <protection/>
    </xf>
    <xf numFmtId="4" fontId="10" fillId="0" borderId="3" xfId="21" applyNumberFormat="1" applyFont="1" applyAlignment="1">
      <alignment/>
      <protection locked="0"/>
    </xf>
    <xf numFmtId="0" fontId="9" fillId="0" borderId="2" xfId="21" applyFont="1" applyAlignment="1">
      <alignment/>
      <protection/>
    </xf>
    <xf numFmtId="4" fontId="9" fillId="0" borderId="2" xfId="21" applyNumberFormat="1" applyFont="1" applyAlignment="1">
      <alignment/>
      <protection locked="0"/>
    </xf>
    <xf numFmtId="0" fontId="9" fillId="0" borderId="2" xfId="21">
      <alignment/>
      <protection/>
    </xf>
    <xf numFmtId="4" fontId="9" fillId="0" borderId="0" xfId="21" applyNumberFormat="1">
      <alignment/>
      <protection locked="0"/>
    </xf>
    <xf numFmtId="0" fontId="9" fillId="0" borderId="0" xfId="21" applyNumberFormat="1" applyFont="1" applyAlignment="1">
      <alignment/>
      <protection/>
    </xf>
    <xf numFmtId="0" fontId="9" fillId="0" borderId="1" xfId="21" applyNumberFormat="1" applyFont="1" applyAlignment="1">
      <alignment/>
      <protection/>
    </xf>
    <xf numFmtId="0" fontId="12" fillId="0" borderId="2" xfId="21" applyNumberFormat="1" applyFont="1" applyAlignment="1">
      <alignment/>
      <protection/>
    </xf>
    <xf numFmtId="0" fontId="12" fillId="0" borderId="1" xfId="21" applyNumberFormat="1" applyFont="1" applyAlignment="1">
      <alignment/>
      <protection/>
    </xf>
    <xf numFmtId="0" fontId="12" fillId="0" borderId="1" xfId="21" applyNumberFormat="1" applyFont="1" applyAlignment="1">
      <alignment horizontal="center"/>
      <protection/>
    </xf>
    <xf numFmtId="0" fontId="10" fillId="0" borderId="1" xfId="21" applyNumberFormat="1" applyFont="1" applyAlignment="1">
      <alignment/>
      <protection/>
    </xf>
    <xf numFmtId="4" fontId="12" fillId="0" borderId="2" xfId="21" applyNumberFormat="1" applyFont="1" applyAlignment="1">
      <alignment/>
      <protection locked="0"/>
    </xf>
    <xf numFmtId="4" fontId="12" fillId="0" borderId="1" xfId="21" applyNumberFormat="1" applyFont="1" applyAlignment="1">
      <alignment/>
      <protection locked="0"/>
    </xf>
    <xf numFmtId="4" fontId="12" fillId="0" borderId="1" xfId="21" applyNumberFormat="1" applyFont="1" applyAlignment="1">
      <alignment/>
      <protection/>
    </xf>
    <xf numFmtId="4" fontId="12" fillId="0" borderId="2" xfId="21" applyNumberFormat="1" applyFont="1" applyAlignment="1">
      <alignment/>
      <protection/>
    </xf>
    <xf numFmtId="4" fontId="12" fillId="0" borderId="1" xfId="21" applyNumberFormat="1" applyFont="1" applyAlignment="1">
      <alignment horizontal="center"/>
      <protection/>
    </xf>
    <xf numFmtId="0" fontId="10" fillId="0" borderId="1" xfId="21" applyNumberFormat="1" applyFont="1" applyAlignment="1">
      <alignment horizontal="center"/>
      <protection/>
    </xf>
    <xf numFmtId="0" fontId="9" fillId="0" borderId="2" xfId="21" applyNumberFormat="1">
      <alignment/>
      <protection/>
    </xf>
    <xf numFmtId="4" fontId="9" fillId="0" borderId="2" xfId="21" applyNumberFormat="1">
      <alignment/>
      <protection/>
    </xf>
    <xf numFmtId="4" fontId="9" fillId="0" borderId="0" xfId="21" applyNumberFormat="1">
      <alignment/>
      <protection/>
    </xf>
    <xf numFmtId="0" fontId="10" fillId="0" borderId="0" xfId="20" applyFont="1" applyAlignment="1">
      <alignment/>
      <protection/>
    </xf>
    <xf numFmtId="0" fontId="9" fillId="0" borderId="0" xfId="20" applyAlignment="1">
      <alignment/>
      <protection/>
    </xf>
    <xf numFmtId="0" fontId="9" fillId="0" borderId="0" xfId="20" applyNumberFormat="1">
      <alignment/>
      <protection/>
    </xf>
    <xf numFmtId="0" fontId="9" fillId="0" borderId="0" xfId="20" applyNumberFormat="1" applyFont="1" applyAlignment="1">
      <alignment/>
      <protection locked="0"/>
    </xf>
    <xf numFmtId="0" fontId="10" fillId="0" borderId="0" xfId="20" applyNumberFormat="1" applyFont="1" applyAlignment="1">
      <alignment horizontal="right"/>
      <protection locked="0"/>
    </xf>
    <xf numFmtId="0" fontId="10" fillId="2" borderId="1" xfId="20" applyFont="1" applyFill="1" applyAlignment="1">
      <alignment horizontal="center"/>
      <protection/>
    </xf>
    <xf numFmtId="17" fontId="10" fillId="0" borderId="1" xfId="20" applyNumberFormat="1" applyFont="1" applyAlignment="1">
      <alignment horizontal="center"/>
      <protection locked="0"/>
    </xf>
    <xf numFmtId="0" fontId="10" fillId="0" borderId="1" xfId="20" applyNumberFormat="1" applyFont="1" applyAlignment="1">
      <alignment horizontal="center"/>
      <protection locked="0"/>
    </xf>
    <xf numFmtId="0" fontId="9" fillId="0" borderId="3" xfId="20" applyNumberFormat="1">
      <alignment/>
      <protection/>
    </xf>
    <xf numFmtId="0" fontId="9" fillId="0" borderId="0" xfId="20" applyNumberFormat="1" applyFont="1" applyAlignment="1">
      <alignment horizontal="center"/>
      <protection/>
    </xf>
    <xf numFmtId="0" fontId="10" fillId="2" borderId="1" xfId="20" applyFont="1" applyFill="1" applyAlignment="1">
      <alignment/>
      <protection/>
    </xf>
    <xf numFmtId="4" fontId="10" fillId="0" borderId="1" xfId="20" applyNumberFormat="1" applyFont="1" applyAlignment="1">
      <alignment/>
      <protection/>
    </xf>
    <xf numFmtId="0" fontId="9" fillId="0" borderId="3" xfId="20">
      <alignment/>
      <protection/>
    </xf>
    <xf numFmtId="0" fontId="10" fillId="2" borderId="3" xfId="20" applyFont="1" applyFill="1" applyAlignment="1">
      <alignment/>
      <protection/>
    </xf>
    <xf numFmtId="0" fontId="10" fillId="0" borderId="14" xfId="20" applyFont="1" applyAlignment="1">
      <alignment/>
      <protection/>
    </xf>
    <xf numFmtId="0" fontId="10" fillId="0" borderId="1" xfId="20" applyFont="1" applyAlignment="1">
      <alignment/>
      <protection/>
    </xf>
    <xf numFmtId="0" fontId="10" fillId="2" borderId="3" xfId="20" applyFont="1" applyFill="1" applyAlignment="1">
      <alignment horizontal="center"/>
      <protection/>
    </xf>
    <xf numFmtId="4" fontId="10" fillId="0" borderId="3" xfId="20" applyNumberFormat="1" applyFont="1" applyAlignment="1">
      <alignment/>
      <protection/>
    </xf>
    <xf numFmtId="0" fontId="9" fillId="0" borderId="2" xfId="20">
      <alignment/>
      <protection/>
    </xf>
    <xf numFmtId="4" fontId="9" fillId="0" borderId="2" xfId="20" applyNumberFormat="1">
      <alignment/>
      <protection/>
    </xf>
    <xf numFmtId="4" fontId="9" fillId="0" borderId="2" xfId="20" applyNumberFormat="1">
      <alignment/>
      <protection locked="0"/>
    </xf>
    <xf numFmtId="0" fontId="9" fillId="0" borderId="2" xfId="20" applyNumberFormat="1">
      <alignment/>
      <protection/>
    </xf>
    <xf numFmtId="0" fontId="9" fillId="0" borderId="2" xfId="20" applyNumberFormat="1" applyFont="1" applyAlignment="1">
      <alignment/>
      <protection/>
    </xf>
    <xf numFmtId="0" fontId="9" fillId="0" borderId="0" xfId="20" applyNumberFormat="1" applyFont="1" applyAlignment="1">
      <alignment/>
      <protection/>
    </xf>
    <xf numFmtId="0" fontId="9" fillId="0" borderId="1" xfId="20" applyFont="1" applyAlignment="1">
      <alignment/>
      <protection/>
    </xf>
    <xf numFmtId="0" fontId="12" fillId="0" borderId="2" xfId="20" applyFont="1" applyAlignment="1">
      <alignment/>
      <protection/>
    </xf>
    <xf numFmtId="0" fontId="12" fillId="0" borderId="1" xfId="20" applyFont="1" applyAlignment="1">
      <alignment/>
      <protection/>
    </xf>
    <xf numFmtId="0" fontId="12" fillId="0" borderId="1" xfId="20" applyFont="1" applyAlignment="1">
      <alignment horizontal="center"/>
      <protection/>
    </xf>
    <xf numFmtId="4" fontId="12" fillId="0" borderId="2" xfId="20" applyNumberFormat="1" applyFont="1" applyAlignment="1">
      <alignment/>
      <protection locked="0"/>
    </xf>
    <xf numFmtId="4" fontId="12" fillId="0" borderId="1" xfId="20" applyNumberFormat="1" applyFont="1" applyAlignment="1">
      <alignment/>
      <protection locked="0"/>
    </xf>
    <xf numFmtId="4" fontId="12" fillId="0" borderId="1" xfId="20" applyNumberFormat="1" applyFont="1" applyAlignment="1">
      <alignment/>
      <protection/>
    </xf>
    <xf numFmtId="4" fontId="12" fillId="0" borderId="2" xfId="20" applyNumberFormat="1" applyFont="1" applyAlignment="1">
      <alignment/>
      <protection/>
    </xf>
    <xf numFmtId="4" fontId="12" fillId="0" borderId="1" xfId="20" applyNumberFormat="1" applyFont="1" applyAlignment="1">
      <alignment horizontal="center"/>
      <protection/>
    </xf>
    <xf numFmtId="0" fontId="10" fillId="0" borderId="1" xfId="20" applyFont="1" applyAlignment="1">
      <alignment horizontal="center"/>
      <protection/>
    </xf>
    <xf numFmtId="4" fontId="9" fillId="0" borderId="0" xfId="19">
      <alignment/>
      <protection/>
    </xf>
    <xf numFmtId="4" fontId="9" fillId="0" borderId="0" xfId="19" applyAlignment="1">
      <alignment/>
      <protection/>
    </xf>
    <xf numFmtId="4" fontId="10" fillId="0" borderId="0" xfId="19" applyFont="1" applyAlignment="1">
      <alignment/>
      <protection/>
    </xf>
    <xf numFmtId="4" fontId="12" fillId="0" borderId="0" xfId="19" applyFont="1" applyAlignment="1">
      <alignment/>
      <protection/>
    </xf>
    <xf numFmtId="4" fontId="9" fillId="0" borderId="0" xfId="19" applyNumberFormat="1" applyFont="1" applyAlignment="1">
      <alignment/>
      <protection locked="0"/>
    </xf>
    <xf numFmtId="4" fontId="13" fillId="0" borderId="0" xfId="19" applyFont="1" applyAlignment="1">
      <alignment/>
      <protection/>
    </xf>
    <xf numFmtId="4" fontId="10" fillId="0" borderId="0" xfId="19" applyNumberFormat="1" applyFont="1" applyAlignment="1">
      <alignment/>
      <protection locked="0"/>
    </xf>
    <xf numFmtId="168" fontId="10" fillId="0" borderId="1" xfId="19" applyNumberFormat="1" applyFont="1" applyAlignment="1">
      <alignment horizontal="center"/>
      <protection/>
    </xf>
    <xf numFmtId="168" fontId="12" fillId="0" borderId="3" xfId="19" applyNumberFormat="1" applyFont="1" applyAlignment="1">
      <alignment/>
      <protection/>
    </xf>
    <xf numFmtId="168" fontId="12" fillId="0" borderId="0" xfId="19" applyNumberFormat="1" applyFont="1" applyAlignment="1">
      <alignment/>
      <protection/>
    </xf>
    <xf numFmtId="4" fontId="13" fillId="0" borderId="1" xfId="19" applyFont="1" applyAlignment="1">
      <alignment/>
      <protection/>
    </xf>
    <xf numFmtId="4" fontId="10" fillId="0" borderId="1" xfId="19" applyFont="1" applyAlignment="1">
      <alignment/>
      <protection/>
    </xf>
    <xf numFmtId="4" fontId="12" fillId="0" borderId="3" xfId="19" applyFont="1" applyAlignment="1">
      <alignment/>
      <protection/>
    </xf>
    <xf numFmtId="4" fontId="10" fillId="0" borderId="3" xfId="19" applyFont="1" applyAlignment="1">
      <alignment/>
      <protection/>
    </xf>
    <xf numFmtId="4" fontId="10" fillId="0" borderId="3" xfId="19" applyNumberFormat="1" applyFont="1" applyAlignment="1">
      <alignment/>
      <protection locked="0"/>
    </xf>
    <xf numFmtId="4" fontId="10" fillId="0" borderId="3" xfId="19" applyFont="1" applyAlignment="1">
      <alignment horizontal="center"/>
      <protection/>
    </xf>
    <xf numFmtId="10" fontId="10" fillId="0" borderId="1" xfId="19" applyNumberFormat="1" applyFont="1" applyAlignment="1">
      <alignment/>
      <protection/>
    </xf>
    <xf numFmtId="4" fontId="13" fillId="0" borderId="14" xfId="19" applyFont="1" applyAlignment="1">
      <alignment/>
      <protection/>
    </xf>
    <xf numFmtId="4" fontId="10" fillId="0" borderId="14" xfId="19" applyFont="1" applyAlignment="1">
      <alignment/>
      <protection/>
    </xf>
    <xf numFmtId="10" fontId="10" fillId="0" borderId="14" xfId="19" applyNumberFormat="1" applyFont="1" applyAlignment="1">
      <alignment/>
      <protection/>
    </xf>
    <xf numFmtId="10" fontId="10" fillId="0" borderId="3" xfId="19" applyNumberFormat="1" applyFont="1" applyAlignment="1">
      <alignment/>
      <protection/>
    </xf>
    <xf numFmtId="4" fontId="10" fillId="0" borderId="1" xfId="19" applyNumberFormat="1" applyFont="1" applyAlignment="1">
      <alignment/>
      <protection locked="0"/>
    </xf>
    <xf numFmtId="4" fontId="10" fillId="0" borderId="15" xfId="19" applyFont="1" applyAlignment="1">
      <alignment/>
      <protection/>
    </xf>
    <xf numFmtId="4" fontId="10" fillId="0" borderId="14" xfId="19" applyNumberFormat="1" applyFont="1" applyAlignment="1">
      <alignment/>
      <protection locked="0"/>
    </xf>
    <xf numFmtId="10" fontId="13" fillId="0" borderId="1" xfId="19" applyNumberFormat="1" applyFont="1" applyAlignment="1">
      <alignment/>
      <protection/>
    </xf>
    <xf numFmtId="4" fontId="9" fillId="0" borderId="15" xfId="19">
      <alignment/>
      <protection/>
    </xf>
    <xf numFmtId="4" fontId="9" fillId="0" borderId="15" xfId="19" applyFont="1" applyAlignment="1">
      <alignment/>
      <protection/>
    </xf>
    <xf numFmtId="4" fontId="9" fillId="0" borderId="15" xfId="19" applyNumberFormat="1">
      <alignment/>
      <protection/>
    </xf>
    <xf numFmtId="4" fontId="9" fillId="0" borderId="0" xfId="19" applyNumberFormat="1" applyFont="1" applyAlignment="1">
      <alignment/>
      <protection/>
    </xf>
    <xf numFmtId="4" fontId="9" fillId="0" borderId="0" xfId="19" applyNumberFormat="1">
      <alignment/>
      <protection locked="0"/>
    </xf>
    <xf numFmtId="4" fontId="9" fillId="0" borderId="0" xfId="18" applyNumberFormat="1" applyFont="1" applyAlignment="1">
      <alignment/>
      <protection locked="0"/>
    </xf>
    <xf numFmtId="4" fontId="13" fillId="0" borderId="0" xfId="18" applyFont="1" applyAlignment="1">
      <alignment/>
      <protection/>
    </xf>
    <xf numFmtId="4" fontId="10" fillId="0" borderId="0" xfId="18" applyFont="1" applyAlignment="1">
      <alignment/>
      <protection/>
    </xf>
    <xf numFmtId="4" fontId="12" fillId="0" borderId="0" xfId="18" applyFont="1" applyAlignment="1">
      <alignment/>
      <protection/>
    </xf>
    <xf numFmtId="4" fontId="10" fillId="0" borderId="0" xfId="18" applyNumberFormat="1" applyFont="1" applyAlignment="1">
      <alignment/>
      <protection locked="0"/>
    </xf>
    <xf numFmtId="168" fontId="10" fillId="0" borderId="1" xfId="18" applyNumberFormat="1" applyFont="1" applyAlignment="1">
      <alignment horizontal="center"/>
      <protection/>
    </xf>
    <xf numFmtId="168" fontId="12" fillId="0" borderId="3" xfId="18" applyNumberFormat="1" applyFont="1" applyAlignment="1">
      <alignment/>
      <protection/>
    </xf>
    <xf numFmtId="168" fontId="12" fillId="0" borderId="0" xfId="18" applyNumberFormat="1" applyFont="1" applyAlignment="1">
      <alignment/>
      <protection/>
    </xf>
    <xf numFmtId="4" fontId="9" fillId="0" borderId="1" xfId="18" applyAlignment="1">
      <alignment/>
      <protection/>
    </xf>
    <xf numFmtId="4" fontId="10" fillId="0" borderId="1" xfId="18" applyFont="1" applyAlignment="1">
      <alignment/>
      <protection/>
    </xf>
    <xf numFmtId="4" fontId="12" fillId="0" borderId="3" xfId="18" applyFont="1" applyAlignment="1">
      <alignment/>
      <protection/>
    </xf>
    <xf numFmtId="4" fontId="10" fillId="0" borderId="3" xfId="18" applyFont="1" applyAlignment="1">
      <alignment/>
      <protection/>
    </xf>
    <xf numFmtId="4" fontId="10" fillId="0" borderId="3" xfId="18" applyNumberFormat="1" applyFont="1" applyAlignment="1">
      <alignment/>
      <protection locked="0"/>
    </xf>
    <xf numFmtId="4" fontId="10" fillId="0" borderId="3" xfId="18" applyFont="1" applyAlignment="1">
      <alignment horizontal="center"/>
      <protection/>
    </xf>
    <xf numFmtId="10" fontId="10" fillId="0" borderId="1" xfId="18" applyNumberFormat="1" applyFont="1" applyAlignment="1">
      <alignment/>
      <protection/>
    </xf>
    <xf numFmtId="4" fontId="13" fillId="0" borderId="14" xfId="18" applyFont="1" applyAlignment="1">
      <alignment/>
      <protection/>
    </xf>
    <xf numFmtId="4" fontId="10" fillId="0" borderId="14" xfId="18" applyFont="1" applyAlignment="1">
      <alignment/>
      <protection/>
    </xf>
    <xf numFmtId="10" fontId="10" fillId="0" borderId="14" xfId="18" applyNumberFormat="1" applyFont="1" applyAlignment="1">
      <alignment/>
      <protection/>
    </xf>
    <xf numFmtId="10" fontId="10" fillId="0" borderId="3" xfId="18" applyNumberFormat="1" applyFont="1" applyAlignment="1">
      <alignment/>
      <protection/>
    </xf>
    <xf numFmtId="4" fontId="10" fillId="0" borderId="1" xfId="18" applyNumberFormat="1" applyFont="1" applyAlignment="1">
      <alignment/>
      <protection locked="0"/>
    </xf>
    <xf numFmtId="4" fontId="10" fillId="0" borderId="15" xfId="18" applyFont="1" applyAlignment="1">
      <alignment/>
      <protection/>
    </xf>
    <xf numFmtId="4" fontId="10" fillId="0" borderId="14" xfId="18" applyNumberFormat="1" applyFont="1" applyAlignment="1">
      <alignment/>
      <protection locked="0"/>
    </xf>
    <xf numFmtId="4" fontId="13" fillId="0" borderId="1" xfId="18" applyFont="1" applyAlignment="1">
      <alignment/>
      <protection/>
    </xf>
    <xf numFmtId="10" fontId="13" fillId="0" borderId="1" xfId="18" applyNumberFormat="1" applyFont="1" applyAlignment="1">
      <alignment/>
      <protection/>
    </xf>
    <xf numFmtId="4" fontId="9" fillId="0" borderId="15" xfId="18">
      <alignment/>
      <protection/>
    </xf>
    <xf numFmtId="4" fontId="9" fillId="0" borderId="15" xfId="18" applyFont="1" applyAlignment="1">
      <alignment/>
      <protection/>
    </xf>
    <xf numFmtId="4" fontId="9" fillId="0" borderId="15" xfId="18" applyNumberFormat="1">
      <alignment/>
      <protection/>
    </xf>
    <xf numFmtId="4" fontId="9" fillId="0" borderId="0" xfId="18" applyNumberFormat="1">
      <alignment/>
      <protection/>
    </xf>
    <xf numFmtId="4" fontId="9" fillId="0" borderId="0" xfId="18" applyNumberFormat="1" applyFont="1" applyAlignment="1">
      <alignment/>
      <protection/>
    </xf>
    <xf numFmtId="4" fontId="9" fillId="0" borderId="0" xfId="18" applyNumberFormat="1">
      <alignment/>
      <protection locked="0"/>
    </xf>
    <xf numFmtId="0" fontId="9" fillId="0" borderId="0" xfId="17" applyNumberFormat="1" applyFont="1" applyAlignment="1">
      <alignment/>
      <protection/>
    </xf>
    <xf numFmtId="0" fontId="9" fillId="0" borderId="0" xfId="17" applyNumberFormat="1" applyFont="1" applyAlignment="1">
      <alignment/>
      <protection locked="0"/>
    </xf>
    <xf numFmtId="0" fontId="9" fillId="0" borderId="0" xfId="17" applyAlignment="1">
      <alignment/>
      <protection/>
    </xf>
    <xf numFmtId="0" fontId="10" fillId="0" borderId="0" xfId="17" applyFont="1" applyAlignment="1">
      <alignment/>
      <protection/>
    </xf>
    <xf numFmtId="0" fontId="13" fillId="0" borderId="0" xfId="17" applyFont="1" applyAlignment="1">
      <alignment/>
      <protection/>
    </xf>
    <xf numFmtId="0" fontId="12" fillId="0" borderId="0" xfId="17" applyFont="1" applyAlignment="1">
      <alignment/>
      <protection/>
    </xf>
    <xf numFmtId="0" fontId="10" fillId="0" borderId="0" xfId="17" applyNumberFormat="1" applyFont="1" applyAlignment="1">
      <alignment/>
      <protection locked="0"/>
    </xf>
    <xf numFmtId="0" fontId="14" fillId="0" borderId="0" xfId="17" applyNumberFormat="1" applyFont="1" applyAlignment="1">
      <alignment/>
      <protection locked="0"/>
    </xf>
    <xf numFmtId="0" fontId="14" fillId="0" borderId="0" xfId="17" applyFont="1" applyAlignment="1">
      <alignment horizontal="center"/>
      <protection/>
    </xf>
    <xf numFmtId="0" fontId="10" fillId="0" borderId="1" xfId="17" applyFont="1" applyAlignment="1">
      <alignment/>
      <protection/>
    </xf>
    <xf numFmtId="0" fontId="10" fillId="0" borderId="1" xfId="17" applyNumberFormat="1" applyFont="1" applyAlignment="1">
      <alignment horizontal="center"/>
      <protection locked="0"/>
    </xf>
    <xf numFmtId="0" fontId="12" fillId="0" borderId="3" xfId="17" applyFont="1" applyAlignment="1">
      <alignment/>
      <protection/>
    </xf>
    <xf numFmtId="0" fontId="10" fillId="0" borderId="1" xfId="17" applyFont="1" applyAlignment="1">
      <alignment horizontal="center"/>
      <protection/>
    </xf>
    <xf numFmtId="0" fontId="9" fillId="0" borderId="3" xfId="17" applyNumberFormat="1">
      <alignment/>
      <protection/>
    </xf>
    <xf numFmtId="4" fontId="10" fillId="0" borderId="1" xfId="17" applyNumberFormat="1" applyFont="1" applyAlignment="1">
      <alignment/>
      <protection/>
    </xf>
    <xf numFmtId="10" fontId="10" fillId="0" borderId="1" xfId="17" applyNumberFormat="1" applyFont="1" applyAlignment="1">
      <alignment/>
      <protection/>
    </xf>
    <xf numFmtId="4" fontId="10" fillId="0" borderId="1" xfId="17" applyNumberFormat="1" applyFont="1" applyAlignment="1">
      <alignment/>
      <protection locked="0"/>
    </xf>
    <xf numFmtId="4" fontId="13" fillId="0" borderId="1" xfId="17" applyNumberFormat="1" applyFont="1" applyAlignment="1">
      <alignment/>
      <protection/>
    </xf>
    <xf numFmtId="10" fontId="13" fillId="0" borderId="1" xfId="17" applyNumberFormat="1" applyFont="1" applyAlignment="1">
      <alignment/>
      <protection/>
    </xf>
    <xf numFmtId="0" fontId="10" fillId="0" borderId="14" xfId="17" applyFont="1" applyAlignment="1">
      <alignment/>
      <protection/>
    </xf>
    <xf numFmtId="0" fontId="9" fillId="0" borderId="2" xfId="17">
      <alignment/>
      <protection/>
    </xf>
    <xf numFmtId="0" fontId="9" fillId="0" borderId="2" xfId="17" applyFont="1" applyAlignment="1">
      <alignment/>
      <protection/>
    </xf>
    <xf numFmtId="4" fontId="10" fillId="0" borderId="0" xfId="17" applyNumberFormat="1" applyFont="1" applyAlignment="1">
      <alignment/>
      <protection/>
    </xf>
    <xf numFmtId="0" fontId="9" fillId="0" borderId="2" xfId="17" applyNumberFormat="1">
      <alignment/>
      <protection/>
    </xf>
    <xf numFmtId="4" fontId="12" fillId="0" borderId="0" xfId="17" applyNumberFormat="1" applyFont="1" applyAlignment="1">
      <alignment/>
      <protection/>
    </xf>
    <xf numFmtId="0" fontId="12" fillId="0" borderId="0" xfId="17" applyNumberFormat="1" applyFont="1" applyAlignment="1">
      <alignment/>
      <protection locked="0"/>
    </xf>
    <xf numFmtId="0" fontId="9" fillId="0" borderId="0" xfId="16" applyNumberFormat="1" applyFont="1" applyAlignment="1">
      <alignment/>
      <protection/>
    </xf>
    <xf numFmtId="0" fontId="9" fillId="0" borderId="0" xfId="16" applyNumberFormat="1" applyFont="1" applyAlignment="1">
      <alignment/>
      <protection locked="0"/>
    </xf>
    <xf numFmtId="0" fontId="9" fillId="0" borderId="0" xfId="16" applyAlignment="1">
      <alignment/>
      <protection/>
    </xf>
    <xf numFmtId="0" fontId="10" fillId="0" borderId="0" xfId="16" applyFont="1" applyAlignment="1">
      <alignment/>
      <protection/>
    </xf>
    <xf numFmtId="0" fontId="13" fillId="0" borderId="0" xfId="16" applyFont="1" applyAlignment="1">
      <alignment/>
      <protection/>
    </xf>
    <xf numFmtId="0" fontId="12" fillId="0" borderId="0" xfId="16" applyFont="1" applyAlignment="1">
      <alignment/>
      <protection/>
    </xf>
    <xf numFmtId="0" fontId="9" fillId="0" borderId="0" xfId="16" applyFont="1" applyAlignment="1">
      <alignment/>
      <protection/>
    </xf>
    <xf numFmtId="0" fontId="10" fillId="0" borderId="0" xfId="16" applyNumberFormat="1" applyFont="1" applyAlignment="1">
      <alignment/>
      <protection locked="0"/>
    </xf>
    <xf numFmtId="0" fontId="14" fillId="0" borderId="0" xfId="16" applyNumberFormat="1" applyFont="1" applyAlignment="1">
      <alignment/>
      <protection locked="0"/>
    </xf>
    <xf numFmtId="0" fontId="14" fillId="0" borderId="0" xfId="16" applyFont="1" applyAlignment="1">
      <alignment horizontal="center"/>
      <protection/>
    </xf>
    <xf numFmtId="0" fontId="10" fillId="0" borderId="1" xfId="16" applyFont="1" applyAlignment="1">
      <alignment/>
      <protection/>
    </xf>
    <xf numFmtId="0" fontId="10" fillId="0" borderId="1" xfId="16" applyNumberFormat="1" applyFont="1" applyAlignment="1">
      <alignment horizontal="center"/>
      <protection locked="0"/>
    </xf>
    <xf numFmtId="0" fontId="12" fillId="0" borderId="3" xfId="16" applyFont="1" applyAlignment="1">
      <alignment/>
      <protection/>
    </xf>
    <xf numFmtId="0" fontId="10" fillId="0" borderId="1" xfId="16" applyFont="1" applyAlignment="1">
      <alignment horizontal="center"/>
      <protection/>
    </xf>
    <xf numFmtId="0" fontId="9" fillId="0" borderId="3" xfId="16" applyNumberFormat="1">
      <alignment/>
      <protection/>
    </xf>
    <xf numFmtId="4" fontId="10" fillId="0" borderId="1" xfId="16" applyNumberFormat="1" applyFont="1" applyAlignment="1">
      <alignment/>
      <protection/>
    </xf>
    <xf numFmtId="10" fontId="10" fillId="0" borderId="1" xfId="16" applyNumberFormat="1" applyFont="1" applyAlignment="1">
      <alignment/>
      <protection/>
    </xf>
    <xf numFmtId="4" fontId="10" fillId="0" borderId="1" xfId="16" applyNumberFormat="1" applyFont="1" applyAlignment="1">
      <alignment/>
      <protection locked="0"/>
    </xf>
    <xf numFmtId="4" fontId="13" fillId="0" borderId="1" xfId="16" applyNumberFormat="1" applyFont="1" applyAlignment="1">
      <alignment/>
      <protection/>
    </xf>
    <xf numFmtId="10" fontId="13" fillId="0" borderId="1" xfId="16" applyNumberFormat="1" applyFont="1" applyAlignment="1">
      <alignment/>
      <protection/>
    </xf>
    <xf numFmtId="0" fontId="10" fillId="0" borderId="14" xfId="16" applyFont="1" applyAlignment="1">
      <alignment/>
      <protection/>
    </xf>
    <xf numFmtId="0" fontId="9" fillId="0" borderId="2" xfId="16">
      <alignment/>
      <protection/>
    </xf>
    <xf numFmtId="0" fontId="9" fillId="0" borderId="2" xfId="16" applyFont="1" applyAlignment="1">
      <alignment/>
      <protection/>
    </xf>
    <xf numFmtId="4" fontId="10" fillId="0" borderId="0" xfId="16" applyNumberFormat="1" applyFont="1" applyAlignment="1">
      <alignment/>
      <protection/>
    </xf>
    <xf numFmtId="0" fontId="9" fillId="0" borderId="2" xfId="16" applyNumberFormat="1">
      <alignment/>
      <protection/>
    </xf>
    <xf numFmtId="4" fontId="12" fillId="0" borderId="0" xfId="16" applyNumberFormat="1" applyFont="1" applyAlignment="1">
      <alignment/>
      <protection/>
    </xf>
    <xf numFmtId="0" fontId="12" fillId="0" borderId="0" xfId="16" applyNumberFormat="1" applyFont="1" applyAlignment="1">
      <alignment/>
      <protection locked="0"/>
    </xf>
  </cellXfs>
  <cellStyles count="11">
    <cellStyle name="Normal" xfId="0"/>
    <cellStyle name="Comma" xfId="15"/>
    <cellStyle name="Normal_P01-0901" xfId="16"/>
    <cellStyle name="Normal_P02-0901" xfId="17"/>
    <cellStyle name="Normal_P03-0901" xfId="18"/>
    <cellStyle name="Normal_P06-0901" xfId="19"/>
    <cellStyle name="Normal_P09-0901" xfId="20"/>
    <cellStyle name="Normal_P10-0901" xfId="21"/>
    <cellStyle name="Normal_P12-0901" xfId="22"/>
    <cellStyle name="Normal_P13-0901" xfId="23"/>
    <cellStyle name="Normal_P14-090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2.6640625" style="317" customWidth="1"/>
    <col min="2" max="4" width="16.21484375" style="317" customWidth="1"/>
    <col min="5" max="5" width="21.21484375" style="317" bestFit="1" customWidth="1"/>
    <col min="6" max="6" width="9.5546875" style="317" bestFit="1" customWidth="1"/>
    <col min="7" max="7" width="19.10546875" style="317" customWidth="1"/>
    <col min="8" max="9" width="16.21484375" style="317" customWidth="1"/>
    <col min="10" max="10" width="29.3359375" style="317" customWidth="1"/>
    <col min="11" max="11" width="22.6640625" style="317" customWidth="1"/>
    <col min="12" max="12" width="20.4453125" style="317" customWidth="1"/>
    <col min="13" max="13" width="19.88671875" style="317" customWidth="1"/>
    <col min="14" max="16384" width="16.21484375" style="317" customWidth="1"/>
  </cols>
  <sheetData>
    <row r="1" spans="1:13" ht="18">
      <c r="A1" s="318" t="s">
        <v>448</v>
      </c>
      <c r="B1" s="319" t="s">
        <v>448</v>
      </c>
      <c r="C1" s="320" t="s">
        <v>449</v>
      </c>
      <c r="D1" s="320"/>
      <c r="E1" s="320"/>
      <c r="F1" s="319"/>
      <c r="G1" s="319"/>
      <c r="H1" s="319"/>
      <c r="I1" s="321"/>
      <c r="J1" s="319"/>
      <c r="K1" s="320" t="s">
        <v>450</v>
      </c>
      <c r="L1" s="320"/>
      <c r="M1" s="319"/>
    </row>
    <row r="2" spans="1:13" ht="18">
      <c r="A2" s="322" t="s">
        <v>448</v>
      </c>
      <c r="B2" s="319"/>
      <c r="C2" s="320" t="s">
        <v>451</v>
      </c>
      <c r="D2" s="320"/>
      <c r="E2" s="320"/>
      <c r="F2" s="319"/>
      <c r="G2" s="319"/>
      <c r="H2" s="319"/>
      <c r="I2" s="321"/>
      <c r="J2" s="319"/>
      <c r="K2" s="320" t="s">
        <v>452</v>
      </c>
      <c r="L2" s="320"/>
      <c r="M2" s="319"/>
    </row>
    <row r="3" spans="1:14" ht="18">
      <c r="A3" s="323" t="s">
        <v>499</v>
      </c>
      <c r="B3" s="319" t="s">
        <v>448</v>
      </c>
      <c r="C3" s="320"/>
      <c r="D3" s="320" t="s">
        <v>454</v>
      </c>
      <c r="E3" s="320"/>
      <c r="F3" s="319"/>
      <c r="G3" s="319"/>
      <c r="H3" s="319" t="s">
        <v>500</v>
      </c>
      <c r="I3" s="321"/>
      <c r="J3" s="323" t="s">
        <v>501</v>
      </c>
      <c r="K3" s="319" t="s">
        <v>105</v>
      </c>
      <c r="L3" s="319" t="s">
        <v>106</v>
      </c>
      <c r="M3" s="324" t="s">
        <v>456</v>
      </c>
      <c r="N3" s="316" t="s">
        <v>106</v>
      </c>
    </row>
    <row r="4" spans="1:13" ht="18">
      <c r="A4" s="319" t="s">
        <v>448</v>
      </c>
      <c r="B4" s="319"/>
      <c r="C4" s="319"/>
      <c r="D4" s="319"/>
      <c r="E4" s="319"/>
      <c r="F4" s="319"/>
      <c r="G4" s="319"/>
      <c r="H4" s="319"/>
      <c r="I4" s="321"/>
      <c r="J4" s="319"/>
      <c r="K4" s="319"/>
      <c r="L4" s="319"/>
      <c r="M4" s="325" t="s">
        <v>457</v>
      </c>
    </row>
    <row r="5" spans="1:14" ht="18">
      <c r="A5" s="326" t="s">
        <v>243</v>
      </c>
      <c r="B5" s="327">
        <v>1999</v>
      </c>
      <c r="C5" s="327">
        <v>2000</v>
      </c>
      <c r="D5" s="327">
        <v>2001</v>
      </c>
      <c r="E5" s="327" t="s">
        <v>458</v>
      </c>
      <c r="F5" s="327" t="s">
        <v>459</v>
      </c>
      <c r="G5" s="327" t="s">
        <v>460</v>
      </c>
      <c r="H5" s="327" t="s">
        <v>459</v>
      </c>
      <c r="I5" s="328"/>
      <c r="J5" s="326"/>
      <c r="K5" s="329" t="s">
        <v>461</v>
      </c>
      <c r="L5" s="329" t="s">
        <v>462</v>
      </c>
      <c r="M5" s="329" t="s">
        <v>463</v>
      </c>
      <c r="N5" s="330"/>
    </row>
    <row r="6" spans="1:14" ht="18">
      <c r="A6" s="326" t="s">
        <v>464</v>
      </c>
      <c r="B6" s="331">
        <v>14576613.73</v>
      </c>
      <c r="C6" s="331">
        <v>59980251.24</v>
      </c>
      <c r="D6" s="331">
        <f>M7</f>
        <v>57485495.48</v>
      </c>
      <c r="E6" s="331">
        <f aca="true" t="shared" si="0" ref="E6:E25">-B6+C6</f>
        <v>45403637.510000005</v>
      </c>
      <c r="F6" s="332">
        <f aca="true" t="shared" si="1" ref="F6:F26">E6/B6</f>
        <v>3.114827514195233</v>
      </c>
      <c r="G6" s="331">
        <f aca="true" t="shared" si="2" ref="G6:G25">-C6+D6</f>
        <v>-2494755.7600000054</v>
      </c>
      <c r="H6" s="332">
        <f aca="true" t="shared" si="3" ref="H6:H26">G6/C6</f>
        <v>-0.04159295282071588</v>
      </c>
      <c r="I6" s="328"/>
      <c r="J6" s="326" t="s">
        <v>243</v>
      </c>
      <c r="K6" s="329" t="s">
        <v>465</v>
      </c>
      <c r="L6" s="329" t="s">
        <v>465</v>
      </c>
      <c r="M6" s="329" t="s">
        <v>465</v>
      </c>
      <c r="N6" s="330"/>
    </row>
    <row r="7" spans="1:14" ht="18">
      <c r="A7" s="326" t="s">
        <v>466</v>
      </c>
      <c r="B7" s="331">
        <v>44061674.42</v>
      </c>
      <c r="C7" s="331">
        <v>84595949.88</v>
      </c>
      <c r="D7" s="331">
        <f>M8</f>
        <v>85797254.62</v>
      </c>
      <c r="E7" s="331">
        <f t="shared" si="0"/>
        <v>40534275.45999999</v>
      </c>
      <c r="F7" s="332">
        <f t="shared" si="1"/>
        <v>0.9199440555441332</v>
      </c>
      <c r="G7" s="331">
        <f t="shared" si="2"/>
        <v>1201304.7400000095</v>
      </c>
      <c r="H7" s="332">
        <f t="shared" si="3"/>
        <v>0.014200499453036104</v>
      </c>
      <c r="I7" s="328"/>
      <c r="J7" s="326" t="s">
        <v>464</v>
      </c>
      <c r="K7" s="333">
        <v>57485495.48</v>
      </c>
      <c r="L7" s="333"/>
      <c r="M7" s="331">
        <f>K7+L7</f>
        <v>57485495.48</v>
      </c>
      <c r="N7" s="330"/>
    </row>
    <row r="8" spans="1:14" ht="18">
      <c r="A8" s="326" t="s">
        <v>467</v>
      </c>
      <c r="B8" s="331">
        <v>981203.72</v>
      </c>
      <c r="C8" s="331">
        <v>945738.15</v>
      </c>
      <c r="D8" s="331">
        <f>M9</f>
        <v>1140211.92</v>
      </c>
      <c r="E8" s="331">
        <f t="shared" si="0"/>
        <v>-35465.56999999995</v>
      </c>
      <c r="F8" s="332">
        <f t="shared" si="1"/>
        <v>-0.036144960803858296</v>
      </c>
      <c r="G8" s="331">
        <f t="shared" si="2"/>
        <v>194473.7699999999</v>
      </c>
      <c r="H8" s="332">
        <f t="shared" si="3"/>
        <v>0.20563172797882787</v>
      </c>
      <c r="I8" s="328"/>
      <c r="J8" s="326" t="s">
        <v>466</v>
      </c>
      <c r="K8" s="333">
        <v>85797254.62</v>
      </c>
      <c r="L8" s="333"/>
      <c r="M8" s="331">
        <f>K8+L8</f>
        <v>85797254.62</v>
      </c>
      <c r="N8" s="330"/>
    </row>
    <row r="9" spans="1:14" ht="18">
      <c r="A9" s="326" t="s">
        <v>468</v>
      </c>
      <c r="B9" s="331">
        <v>12292974.75</v>
      </c>
      <c r="C9" s="331">
        <v>3705521.73</v>
      </c>
      <c r="D9" s="331">
        <f>M10</f>
        <v>3752331.51</v>
      </c>
      <c r="E9" s="331">
        <f t="shared" si="0"/>
        <v>-8587453.02</v>
      </c>
      <c r="F9" s="332">
        <f t="shared" si="1"/>
        <v>-0.6985659040746016</v>
      </c>
      <c r="G9" s="331">
        <f t="shared" si="2"/>
        <v>46809.779999999795</v>
      </c>
      <c r="H9" s="332">
        <f t="shared" si="3"/>
        <v>0.012632439750933479</v>
      </c>
      <c r="I9" s="328"/>
      <c r="J9" s="326" t="s">
        <v>469</v>
      </c>
      <c r="K9" s="333">
        <v>1140211.92</v>
      </c>
      <c r="L9" s="333"/>
      <c r="M9" s="331">
        <f>K9+L9</f>
        <v>1140211.92</v>
      </c>
      <c r="N9" s="330"/>
    </row>
    <row r="10" spans="1:14" ht="18">
      <c r="A10" s="326" t="s">
        <v>470</v>
      </c>
      <c r="B10" s="331">
        <v>50154396.55</v>
      </c>
      <c r="C10" s="331">
        <v>48916502</v>
      </c>
      <c r="D10" s="331">
        <f>M12</f>
        <v>45751522.81</v>
      </c>
      <c r="E10" s="331">
        <f t="shared" si="0"/>
        <v>-1237894.549999997</v>
      </c>
      <c r="F10" s="332">
        <f t="shared" si="1"/>
        <v>-0.024681675688509448</v>
      </c>
      <c r="G10" s="331">
        <f t="shared" si="2"/>
        <v>-3164979.1899999976</v>
      </c>
      <c r="H10" s="332">
        <f t="shared" si="3"/>
        <v>-0.0647016663211118</v>
      </c>
      <c r="I10" s="328"/>
      <c r="J10" s="326" t="s">
        <v>471</v>
      </c>
      <c r="K10" s="333">
        <v>3752331.51</v>
      </c>
      <c r="L10" s="333"/>
      <c r="M10" s="331">
        <f>K10+L10</f>
        <v>3752331.51</v>
      </c>
      <c r="N10" s="330"/>
    </row>
    <row r="11" spans="1:14" ht="18">
      <c r="A11" s="326" t="s">
        <v>472</v>
      </c>
      <c r="B11" s="331">
        <v>5106754.98</v>
      </c>
      <c r="C11" s="331">
        <v>4878314.35</v>
      </c>
      <c r="D11" s="331">
        <f>M13</f>
        <v>5393921.82</v>
      </c>
      <c r="E11" s="331">
        <f t="shared" si="0"/>
        <v>-228440.63000000082</v>
      </c>
      <c r="F11" s="332">
        <f t="shared" si="1"/>
        <v>-0.04473303122915852</v>
      </c>
      <c r="G11" s="331">
        <f t="shared" si="2"/>
        <v>515607.47000000067</v>
      </c>
      <c r="H11" s="332">
        <f t="shared" si="3"/>
        <v>0.1056937771958055</v>
      </c>
      <c r="I11" s="328"/>
      <c r="J11" s="326" t="s">
        <v>473</v>
      </c>
      <c r="K11" s="333"/>
      <c r="L11" s="333"/>
      <c r="M11" s="331">
        <v>0</v>
      </c>
      <c r="N11" s="330"/>
    </row>
    <row r="12" spans="1:14" ht="18">
      <c r="A12" s="326" t="s">
        <v>474</v>
      </c>
      <c r="B12" s="331">
        <v>7510873.48</v>
      </c>
      <c r="C12" s="331">
        <v>7400081.6</v>
      </c>
      <c r="D12" s="331">
        <f aca="true" t="shared" si="4" ref="D12:D25">M15</f>
        <v>6281212.53</v>
      </c>
      <c r="E12" s="331">
        <f t="shared" si="0"/>
        <v>-110791.88000000082</v>
      </c>
      <c r="F12" s="332">
        <f t="shared" si="1"/>
        <v>-0.014750864902067397</v>
      </c>
      <c r="G12" s="331">
        <f t="shared" si="2"/>
        <v>-1118869.0699999994</v>
      </c>
      <c r="H12" s="332">
        <f t="shared" si="3"/>
        <v>-0.15119685572115846</v>
      </c>
      <c r="I12" s="328"/>
      <c r="J12" s="326" t="s">
        <v>470</v>
      </c>
      <c r="K12" s="333">
        <v>45751522.81</v>
      </c>
      <c r="L12" s="333"/>
      <c r="M12" s="331">
        <f>K12+L11+L12</f>
        <v>45751522.81</v>
      </c>
      <c r="N12" s="330"/>
    </row>
    <row r="13" spans="1:14" ht="18">
      <c r="A13" s="326" t="s">
        <v>475</v>
      </c>
      <c r="B13" s="331">
        <v>1549651.37</v>
      </c>
      <c r="C13" s="331">
        <v>1655344.09</v>
      </c>
      <c r="D13" s="331">
        <f t="shared" si="4"/>
        <v>1312122.5</v>
      </c>
      <c r="E13" s="331">
        <f t="shared" si="0"/>
        <v>105692.71999999997</v>
      </c>
      <c r="F13" s="332">
        <f t="shared" si="1"/>
        <v>0.06820419227584071</v>
      </c>
      <c r="G13" s="331">
        <f t="shared" si="2"/>
        <v>-343221.5900000001</v>
      </c>
      <c r="H13" s="332">
        <f t="shared" si="3"/>
        <v>-0.20734153827800242</v>
      </c>
      <c r="I13" s="328"/>
      <c r="J13" s="326" t="s">
        <v>472</v>
      </c>
      <c r="K13" s="333">
        <v>5393921.82</v>
      </c>
      <c r="L13" s="333"/>
      <c r="M13" s="331">
        <f>K13+L13+L14</f>
        <v>5393921.82</v>
      </c>
      <c r="N13" s="330"/>
    </row>
    <row r="14" spans="1:14" ht="18">
      <c r="A14" s="326" t="s">
        <v>476</v>
      </c>
      <c r="B14" s="331">
        <v>17039947.94</v>
      </c>
      <c r="C14" s="331">
        <v>15739784.6</v>
      </c>
      <c r="D14" s="331">
        <f t="shared" si="4"/>
        <v>15540672.23</v>
      </c>
      <c r="E14" s="331">
        <f t="shared" si="0"/>
        <v>-1300163.3400000017</v>
      </c>
      <c r="F14" s="332">
        <f t="shared" si="1"/>
        <v>-0.07630089860474079</v>
      </c>
      <c r="G14" s="331">
        <f t="shared" si="2"/>
        <v>-199112.36999999918</v>
      </c>
      <c r="H14" s="332">
        <f t="shared" si="3"/>
        <v>-0.012650260156673249</v>
      </c>
      <c r="I14" s="328"/>
      <c r="J14" s="326" t="s">
        <v>477</v>
      </c>
      <c r="K14" s="333"/>
      <c r="L14" s="333"/>
      <c r="M14" s="331">
        <v>0</v>
      </c>
      <c r="N14" s="330"/>
    </row>
    <row r="15" spans="1:14" ht="18">
      <c r="A15" s="326" t="s">
        <v>478</v>
      </c>
      <c r="B15" s="331">
        <v>1009106.75</v>
      </c>
      <c r="C15" s="331">
        <v>916697.65</v>
      </c>
      <c r="D15" s="331">
        <f t="shared" si="4"/>
        <v>795490.25</v>
      </c>
      <c r="E15" s="331">
        <f t="shared" si="0"/>
        <v>-92409.09999999998</v>
      </c>
      <c r="F15" s="332">
        <f t="shared" si="1"/>
        <v>-0.0915751480207619</v>
      </c>
      <c r="G15" s="331">
        <f t="shared" si="2"/>
        <v>-121207.40000000002</v>
      </c>
      <c r="H15" s="332">
        <f t="shared" si="3"/>
        <v>-0.1322217854491064</v>
      </c>
      <c r="I15" s="328"/>
      <c r="J15" s="326" t="s">
        <v>474</v>
      </c>
      <c r="K15" s="333">
        <v>6281212.53</v>
      </c>
      <c r="L15" s="333"/>
      <c r="M15" s="331">
        <f aca="true" t="shared" si="5" ref="M15:M28">K15+L15</f>
        <v>6281212.53</v>
      </c>
      <c r="N15" s="330"/>
    </row>
    <row r="16" spans="1:14" ht="18">
      <c r="A16" s="326" t="s">
        <v>479</v>
      </c>
      <c r="B16" s="331">
        <v>2621619.88</v>
      </c>
      <c r="C16" s="331">
        <v>2679991.6</v>
      </c>
      <c r="D16" s="331">
        <f t="shared" si="4"/>
        <v>2808811.44</v>
      </c>
      <c r="E16" s="331">
        <f t="shared" si="0"/>
        <v>58371.720000000205</v>
      </c>
      <c r="F16" s="332">
        <f t="shared" si="1"/>
        <v>0.022265516234947155</v>
      </c>
      <c r="G16" s="331">
        <f t="shared" si="2"/>
        <v>128819.83999999985</v>
      </c>
      <c r="H16" s="332">
        <f t="shared" si="3"/>
        <v>0.04806725513617276</v>
      </c>
      <c r="I16" s="328"/>
      <c r="J16" s="326" t="s">
        <v>475</v>
      </c>
      <c r="K16" s="333">
        <v>1312122.5</v>
      </c>
      <c r="L16" s="333"/>
      <c r="M16" s="331">
        <f t="shared" si="5"/>
        <v>1312122.5</v>
      </c>
      <c r="N16" s="330"/>
    </row>
    <row r="17" spans="1:14" ht="18">
      <c r="A17" s="326" t="s">
        <v>480</v>
      </c>
      <c r="B17" s="331">
        <v>469055.44</v>
      </c>
      <c r="C17" s="331">
        <v>497312.11</v>
      </c>
      <c r="D17" s="331">
        <f t="shared" si="4"/>
        <v>460289.81</v>
      </c>
      <c r="E17" s="331">
        <f t="shared" si="0"/>
        <v>28256.669999999984</v>
      </c>
      <c r="F17" s="332">
        <f t="shared" si="1"/>
        <v>0.06024164222463763</v>
      </c>
      <c r="G17" s="331">
        <f t="shared" si="2"/>
        <v>-37022.29999999999</v>
      </c>
      <c r="H17" s="332">
        <f t="shared" si="3"/>
        <v>-0.07444479886081999</v>
      </c>
      <c r="I17" s="328"/>
      <c r="J17" s="326" t="s">
        <v>481</v>
      </c>
      <c r="K17" s="333">
        <v>15540672.23</v>
      </c>
      <c r="L17" s="333"/>
      <c r="M17" s="331">
        <f t="shared" si="5"/>
        <v>15540672.23</v>
      </c>
      <c r="N17" s="330"/>
    </row>
    <row r="18" spans="1:14" ht="18">
      <c r="A18" s="326" t="s">
        <v>482</v>
      </c>
      <c r="B18" s="331">
        <v>12426667.04</v>
      </c>
      <c r="C18" s="331">
        <v>13954365.96</v>
      </c>
      <c r="D18" s="331">
        <f t="shared" si="4"/>
        <v>15674616.12</v>
      </c>
      <c r="E18" s="331">
        <f t="shared" si="0"/>
        <v>1527698.9200000018</v>
      </c>
      <c r="F18" s="332">
        <f t="shared" si="1"/>
        <v>0.12293714115639505</v>
      </c>
      <c r="G18" s="331">
        <f t="shared" si="2"/>
        <v>1720250.1599999983</v>
      </c>
      <c r="H18" s="332">
        <f t="shared" si="3"/>
        <v>0.12327684145098902</v>
      </c>
      <c r="I18" s="328"/>
      <c r="J18" s="326" t="s">
        <v>478</v>
      </c>
      <c r="K18" s="333">
        <v>795490.25</v>
      </c>
      <c r="L18" s="333"/>
      <c r="M18" s="331">
        <f t="shared" si="5"/>
        <v>795490.25</v>
      </c>
      <c r="N18" s="330"/>
    </row>
    <row r="19" spans="1:14" ht="18">
      <c r="A19" s="326" t="s">
        <v>483</v>
      </c>
      <c r="B19" s="331">
        <v>20817687.9</v>
      </c>
      <c r="C19" s="331">
        <v>17448817.08</v>
      </c>
      <c r="D19" s="331">
        <f t="shared" si="4"/>
        <v>18520399.21</v>
      </c>
      <c r="E19" s="331">
        <f t="shared" si="0"/>
        <v>-3368870.8200000003</v>
      </c>
      <c r="F19" s="332">
        <f t="shared" si="1"/>
        <v>-0.1618273285766764</v>
      </c>
      <c r="G19" s="331">
        <f t="shared" si="2"/>
        <v>1071582.1300000027</v>
      </c>
      <c r="H19" s="332">
        <f t="shared" si="3"/>
        <v>0.061412881176240906</v>
      </c>
      <c r="I19" s="328"/>
      <c r="J19" s="326" t="s">
        <v>479</v>
      </c>
      <c r="K19" s="333">
        <v>2808811.44</v>
      </c>
      <c r="L19" s="333"/>
      <c r="M19" s="331">
        <f t="shared" si="5"/>
        <v>2808811.44</v>
      </c>
      <c r="N19" s="330"/>
    </row>
    <row r="20" spans="1:14" ht="18">
      <c r="A20" s="326" t="s">
        <v>484</v>
      </c>
      <c r="B20" s="331">
        <v>2192432.06</v>
      </c>
      <c r="C20" s="331">
        <v>2675262.23</v>
      </c>
      <c r="D20" s="331">
        <f t="shared" si="4"/>
        <v>2573533.98</v>
      </c>
      <c r="E20" s="331">
        <f t="shared" si="0"/>
        <v>482830.1699999999</v>
      </c>
      <c r="F20" s="332">
        <f t="shared" si="1"/>
        <v>0.22022582993974277</v>
      </c>
      <c r="G20" s="331">
        <f t="shared" si="2"/>
        <v>-101728.25</v>
      </c>
      <c r="H20" s="332">
        <f t="shared" si="3"/>
        <v>-0.03802552469781626</v>
      </c>
      <c r="I20" s="328"/>
      <c r="J20" s="326" t="s">
        <v>480</v>
      </c>
      <c r="K20" s="333">
        <v>460289.81</v>
      </c>
      <c r="L20" s="333"/>
      <c r="M20" s="331">
        <f t="shared" si="5"/>
        <v>460289.81</v>
      </c>
      <c r="N20" s="330"/>
    </row>
    <row r="21" spans="1:14" ht="18">
      <c r="A21" s="326" t="s">
        <v>485</v>
      </c>
      <c r="B21" s="331">
        <v>383749646.03</v>
      </c>
      <c r="C21" s="331">
        <v>391064310.62</v>
      </c>
      <c r="D21" s="331">
        <f t="shared" si="4"/>
        <v>385760535.89</v>
      </c>
      <c r="E21" s="331">
        <f t="shared" si="0"/>
        <v>7314664.590000033</v>
      </c>
      <c r="F21" s="332">
        <f t="shared" si="1"/>
        <v>0.019061032800088116</v>
      </c>
      <c r="G21" s="331">
        <f t="shared" si="2"/>
        <v>-5303774.730000019</v>
      </c>
      <c r="H21" s="332">
        <f t="shared" si="3"/>
        <v>-0.01356241054467825</v>
      </c>
      <c r="I21" s="328"/>
      <c r="J21" s="326" t="s">
        <v>482</v>
      </c>
      <c r="K21" s="333">
        <v>15674616.12</v>
      </c>
      <c r="L21" s="333"/>
      <c r="M21" s="331">
        <f t="shared" si="5"/>
        <v>15674616.12</v>
      </c>
      <c r="N21" s="330"/>
    </row>
    <row r="22" spans="1:14" ht="18">
      <c r="A22" s="326" t="s">
        <v>486</v>
      </c>
      <c r="B22" s="331">
        <v>12885045.4</v>
      </c>
      <c r="C22" s="331">
        <v>12655476.08</v>
      </c>
      <c r="D22" s="331">
        <f t="shared" si="4"/>
        <v>10906607.32</v>
      </c>
      <c r="E22" s="331">
        <f t="shared" si="0"/>
        <v>-229569.3200000003</v>
      </c>
      <c r="F22" s="332">
        <f t="shared" si="1"/>
        <v>-0.017816725736953965</v>
      </c>
      <c r="G22" s="331">
        <f t="shared" si="2"/>
        <v>-1748868.7599999998</v>
      </c>
      <c r="H22" s="332">
        <f t="shared" si="3"/>
        <v>-0.13819067326624032</v>
      </c>
      <c r="I22" s="328"/>
      <c r="J22" s="326" t="s">
        <v>483</v>
      </c>
      <c r="K22" s="333">
        <v>18520399.21</v>
      </c>
      <c r="L22" s="333"/>
      <c r="M22" s="331">
        <f t="shared" si="5"/>
        <v>18520399.21</v>
      </c>
      <c r="N22" s="330"/>
    </row>
    <row r="23" spans="1:14" ht="18">
      <c r="A23" s="326" t="s">
        <v>396</v>
      </c>
      <c r="B23" s="331">
        <v>48742</v>
      </c>
      <c r="C23" s="331">
        <v>50269</v>
      </c>
      <c r="D23" s="331">
        <f t="shared" si="4"/>
        <v>63638.94</v>
      </c>
      <c r="E23" s="331">
        <f t="shared" si="0"/>
        <v>1527</v>
      </c>
      <c r="F23" s="332">
        <f t="shared" si="1"/>
        <v>0.03132821796397357</v>
      </c>
      <c r="G23" s="331">
        <f t="shared" si="2"/>
        <v>13369.940000000002</v>
      </c>
      <c r="H23" s="332">
        <f t="shared" si="3"/>
        <v>0.2659678927370746</v>
      </c>
      <c r="I23" s="328"/>
      <c r="J23" s="326" t="s">
        <v>484</v>
      </c>
      <c r="K23" s="333">
        <v>2573533.98</v>
      </c>
      <c r="L23" s="333"/>
      <c r="M23" s="331">
        <f t="shared" si="5"/>
        <v>2573533.98</v>
      </c>
      <c r="N23" s="330"/>
    </row>
    <row r="24" spans="1:14" ht="18">
      <c r="A24" s="326" t="s">
        <v>397</v>
      </c>
      <c r="B24" s="331">
        <v>23705.77</v>
      </c>
      <c r="C24" s="331">
        <v>37701.62</v>
      </c>
      <c r="D24" s="331">
        <f t="shared" si="4"/>
        <v>36345.05</v>
      </c>
      <c r="E24" s="331">
        <f t="shared" si="0"/>
        <v>13995.850000000002</v>
      </c>
      <c r="F24" s="332">
        <f t="shared" si="1"/>
        <v>0.5903984557346166</v>
      </c>
      <c r="G24" s="331">
        <f t="shared" si="2"/>
        <v>-1356.5699999999997</v>
      </c>
      <c r="H24" s="332">
        <f t="shared" si="3"/>
        <v>-0.035981742959586345</v>
      </c>
      <c r="I24" s="328"/>
      <c r="J24" s="326" t="s">
        <v>485</v>
      </c>
      <c r="K24" s="333">
        <f>387310349.89-1549814</f>
        <v>385760535.89</v>
      </c>
      <c r="L24" s="333"/>
      <c r="M24" s="331">
        <f t="shared" si="5"/>
        <v>385760535.89</v>
      </c>
      <c r="N24" s="330"/>
    </row>
    <row r="25" spans="1:14" ht="18">
      <c r="A25" s="326" t="s">
        <v>487</v>
      </c>
      <c r="B25" s="331">
        <v>3900.18</v>
      </c>
      <c r="C25" s="331">
        <v>2800</v>
      </c>
      <c r="D25" s="331">
        <f t="shared" si="4"/>
        <v>2100</v>
      </c>
      <c r="E25" s="331">
        <f t="shared" si="0"/>
        <v>-1100.1799999999998</v>
      </c>
      <c r="F25" s="332">
        <f t="shared" si="1"/>
        <v>-0.28208441661666894</v>
      </c>
      <c r="G25" s="331">
        <f t="shared" si="2"/>
        <v>-700</v>
      </c>
      <c r="H25" s="332">
        <f t="shared" si="3"/>
        <v>-0.25</v>
      </c>
      <c r="I25" s="328"/>
      <c r="J25" s="326" t="s">
        <v>486</v>
      </c>
      <c r="K25" s="333">
        <v>10906607.32</v>
      </c>
      <c r="L25" s="333"/>
      <c r="M25" s="331">
        <f t="shared" si="5"/>
        <v>10906607.32</v>
      </c>
      <c r="N25" s="330"/>
    </row>
    <row r="26" spans="1:14" ht="18">
      <c r="A26" s="334" t="s">
        <v>220</v>
      </c>
      <c r="B26" s="334">
        <f>SUM(B6:B25)</f>
        <v>589521699.3899999</v>
      </c>
      <c r="C26" s="334">
        <f>SUM(C6:C25)</f>
        <v>669800491.59</v>
      </c>
      <c r="D26" s="334">
        <f>SUM(D6:D25)</f>
        <v>660057113.43</v>
      </c>
      <c r="E26" s="334">
        <f>SUM(E6:E25)</f>
        <v>80278792.20000005</v>
      </c>
      <c r="F26" s="335">
        <f t="shared" si="1"/>
        <v>0.1361761446322799</v>
      </c>
      <c r="G26" s="334">
        <f>SUM(G6:G25)</f>
        <v>-9743378.16000001</v>
      </c>
      <c r="H26" s="335">
        <f t="shared" si="3"/>
        <v>-0.01454668708419544</v>
      </c>
      <c r="I26" s="328"/>
      <c r="J26" s="326" t="s">
        <v>396</v>
      </c>
      <c r="K26" s="333">
        <v>63638.94</v>
      </c>
      <c r="L26" s="333"/>
      <c r="M26" s="331">
        <f t="shared" si="5"/>
        <v>63638.94</v>
      </c>
      <c r="N26" s="330"/>
    </row>
    <row r="27" spans="1:14" ht="18">
      <c r="A27" s="336" t="s">
        <v>488</v>
      </c>
      <c r="B27" s="331"/>
      <c r="C27" s="331"/>
      <c r="D27" s="331"/>
      <c r="E27" s="331" t="s">
        <v>106</v>
      </c>
      <c r="F27" s="332" t="s">
        <v>454</v>
      </c>
      <c r="G27" s="331" t="s">
        <v>106</v>
      </c>
      <c r="H27" s="332" t="s">
        <v>106</v>
      </c>
      <c r="I27" s="328"/>
      <c r="J27" s="326" t="s">
        <v>397</v>
      </c>
      <c r="K27" s="333">
        <v>36345.05</v>
      </c>
      <c r="L27" s="333"/>
      <c r="M27" s="331">
        <f t="shared" si="5"/>
        <v>36345.05</v>
      </c>
      <c r="N27" s="330"/>
    </row>
    <row r="28" spans="1:14" ht="18">
      <c r="A28" s="326" t="s">
        <v>489</v>
      </c>
      <c r="B28" s="331">
        <v>120729799.53</v>
      </c>
      <c r="C28" s="331">
        <v>122927802.38</v>
      </c>
      <c r="D28" s="331">
        <f>M31</f>
        <v>122216042.9</v>
      </c>
      <c r="E28" s="331">
        <f>-B28+C28</f>
        <v>2198002.849999994</v>
      </c>
      <c r="F28" s="332">
        <f>E28/B28</f>
        <v>0.018205967860104123</v>
      </c>
      <c r="G28" s="331">
        <f>-C28+D28</f>
        <v>-711759.4799999893</v>
      </c>
      <c r="H28" s="332">
        <f>G28/B28</f>
        <v>-0.005895474711056114</v>
      </c>
      <c r="I28" s="328"/>
      <c r="J28" s="326" t="s">
        <v>487</v>
      </c>
      <c r="K28" s="333">
        <v>2100</v>
      </c>
      <c r="L28" s="333"/>
      <c r="M28" s="331">
        <f t="shared" si="5"/>
        <v>2100</v>
      </c>
      <c r="N28" s="330"/>
    </row>
    <row r="29" spans="1:14" ht="18">
      <c r="A29" s="326" t="s">
        <v>491</v>
      </c>
      <c r="B29" s="331">
        <v>599269.02</v>
      </c>
      <c r="C29" s="331">
        <v>606037.67</v>
      </c>
      <c r="D29" s="331">
        <f>M32</f>
        <v>593377.69</v>
      </c>
      <c r="E29" s="331">
        <f>-B29+C29</f>
        <v>6768.650000000023</v>
      </c>
      <c r="F29" s="332">
        <f>E29/B29</f>
        <v>0.011294843841585576</v>
      </c>
      <c r="G29" s="331">
        <f>-C29+D29</f>
        <v>-12659.980000000098</v>
      </c>
      <c r="H29" s="332">
        <f>G29/B29</f>
        <v>-0.02112570411198646</v>
      </c>
      <c r="I29" s="328"/>
      <c r="J29" s="326" t="s">
        <v>220</v>
      </c>
      <c r="K29" s="331">
        <f>SUM(K6:K28)</f>
        <v>660057113.43</v>
      </c>
      <c r="L29" s="331">
        <f>SUM(L6:L28)</f>
        <v>0</v>
      </c>
      <c r="M29" s="331">
        <f>SUM(M6:M28)</f>
        <v>660057113.43</v>
      </c>
      <c r="N29" s="330"/>
    </row>
    <row r="30" spans="1:14" ht="18">
      <c r="A30" s="326" t="s">
        <v>106</v>
      </c>
      <c r="B30" s="333"/>
      <c r="C30" s="331"/>
      <c r="D30" s="331" t="s">
        <v>106</v>
      </c>
      <c r="E30" s="331" t="s">
        <v>106</v>
      </c>
      <c r="F30" s="332" t="s">
        <v>106</v>
      </c>
      <c r="G30" s="331" t="s">
        <v>106</v>
      </c>
      <c r="H30" s="332" t="s">
        <v>106</v>
      </c>
      <c r="I30" s="328"/>
      <c r="J30" s="326" t="s">
        <v>488</v>
      </c>
      <c r="K30" s="331"/>
      <c r="L30" s="331"/>
      <c r="M30" s="331" t="s">
        <v>106</v>
      </c>
      <c r="N30" s="330"/>
    </row>
    <row r="31" spans="1:14" ht="18">
      <c r="A31" s="337"/>
      <c r="B31" s="337"/>
      <c r="C31" s="337"/>
      <c r="D31" s="338" t="s">
        <v>448</v>
      </c>
      <c r="E31" s="337"/>
      <c r="F31" s="337"/>
      <c r="G31" s="337"/>
      <c r="H31" s="337"/>
      <c r="I31" s="321"/>
      <c r="J31" s="326" t="s">
        <v>489</v>
      </c>
      <c r="K31" s="333">
        <f>122992489.9-710331-66116</f>
        <v>122216042.9</v>
      </c>
      <c r="L31" s="333"/>
      <c r="M31" s="331">
        <f>K31+L31</f>
        <v>122216042.9</v>
      </c>
      <c r="N31" s="330"/>
    </row>
    <row r="32" spans="1:14" ht="18">
      <c r="A32" s="323" t="s">
        <v>448</v>
      </c>
      <c r="B32" s="323"/>
      <c r="C32" s="323"/>
      <c r="D32" s="319"/>
      <c r="E32" s="319"/>
      <c r="F32" s="319"/>
      <c r="G32" s="319"/>
      <c r="H32" s="319"/>
      <c r="I32" s="321"/>
      <c r="J32" s="326" t="s">
        <v>491</v>
      </c>
      <c r="K32" s="333">
        <v>593377.69</v>
      </c>
      <c r="L32" s="333"/>
      <c r="M32" s="331">
        <f>K32+L32</f>
        <v>593377.69</v>
      </c>
      <c r="N32" s="330"/>
    </row>
    <row r="33" spans="1:13" ht="18">
      <c r="A33" s="323" t="s">
        <v>106</v>
      </c>
      <c r="B33" s="323"/>
      <c r="C33" s="323"/>
      <c r="D33" s="319"/>
      <c r="E33" s="339" t="s">
        <v>106</v>
      </c>
      <c r="F33" s="319"/>
      <c r="G33" s="319"/>
      <c r="H33" s="319"/>
      <c r="I33" s="321"/>
      <c r="J33" s="340"/>
      <c r="K33" s="340"/>
      <c r="L33" s="340"/>
      <c r="M33" s="340"/>
    </row>
    <row r="34" spans="1:9" ht="18">
      <c r="A34" s="321" t="s">
        <v>106</v>
      </c>
      <c r="B34" s="321"/>
      <c r="C34" s="321"/>
      <c r="D34" s="321"/>
      <c r="E34" s="341" t="s">
        <v>106</v>
      </c>
      <c r="F34" s="321"/>
      <c r="G34" s="321"/>
      <c r="H34" s="321"/>
      <c r="I34" s="321"/>
    </row>
    <row r="35" spans="1:13" ht="18">
      <c r="A35" s="321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</row>
    <row r="36" spans="1:13" ht="18">
      <c r="A36" s="321"/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18">
      <c r="A37" s="321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8">
      <c r="A38" s="32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</row>
    <row r="39" spans="1:13" ht="18">
      <c r="A39" s="321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</row>
    <row r="40" spans="1:13" ht="18">
      <c r="A40" s="342" t="s">
        <v>209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</row>
    <row r="41" spans="1:13" ht="18">
      <c r="A41" s="342" t="s">
        <v>492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</row>
    <row r="42" ht="18">
      <c r="A42" s="342" t="s">
        <v>493</v>
      </c>
    </row>
    <row r="43" ht="18">
      <c r="A43" s="342" t="s">
        <v>494</v>
      </c>
    </row>
    <row r="44" ht="18">
      <c r="A44" s="342" t="s">
        <v>502</v>
      </c>
    </row>
    <row r="45" ht="18">
      <c r="A45" s="342" t="s">
        <v>495</v>
      </c>
    </row>
    <row r="46" ht="18">
      <c r="A46" s="342" t="s">
        <v>496</v>
      </c>
    </row>
    <row r="47" ht="18">
      <c r="A47" s="342" t="s">
        <v>497</v>
      </c>
    </row>
    <row r="48" ht="18">
      <c r="A48" s="342" t="s">
        <v>498</v>
      </c>
    </row>
    <row r="49" ht="12.75">
      <c r="A49" s="317" t="s">
        <v>106</v>
      </c>
    </row>
    <row r="50" ht="12.75">
      <c r="A50" s="317" t="s">
        <v>106</v>
      </c>
    </row>
    <row r="51" ht="12.75">
      <c r="A51" s="317" t="s">
        <v>106</v>
      </c>
    </row>
    <row r="52" ht="12.75">
      <c r="A52" s="317" t="s">
        <v>106</v>
      </c>
    </row>
    <row r="53" ht="12.75">
      <c r="A53" s="317" t="s">
        <v>106</v>
      </c>
    </row>
    <row r="54" ht="12.75">
      <c r="A54" s="317" t="s">
        <v>106</v>
      </c>
    </row>
    <row r="55" ht="12.75">
      <c r="A55" s="317" t="s">
        <v>106</v>
      </c>
    </row>
    <row r="56" ht="12.75">
      <c r="A56" s="317" t="s">
        <v>106</v>
      </c>
    </row>
    <row r="57" ht="12.75">
      <c r="A57" s="317" t="s">
        <v>106</v>
      </c>
    </row>
    <row r="58" ht="12.75">
      <c r="A58" s="317" t="s">
        <v>106</v>
      </c>
    </row>
    <row r="59" ht="12.75">
      <c r="A59" s="317" t="s">
        <v>106</v>
      </c>
    </row>
    <row r="60" ht="12.75">
      <c r="A60" s="317" t="s">
        <v>106</v>
      </c>
    </row>
    <row r="61" ht="12.75">
      <c r="A61" s="317" t="s">
        <v>105</v>
      </c>
    </row>
    <row r="62" ht="12.75">
      <c r="A62" s="317" t="s">
        <v>106</v>
      </c>
    </row>
    <row r="63" ht="12.75">
      <c r="A63" s="317" t="s">
        <v>106</v>
      </c>
    </row>
    <row r="64" ht="12.75">
      <c r="A64" s="317" t="s">
        <v>106</v>
      </c>
    </row>
    <row r="65" ht="12.75">
      <c r="A65" s="317" t="s">
        <v>106</v>
      </c>
    </row>
    <row r="66" ht="12.75">
      <c r="A66" s="317" t="s">
        <v>106</v>
      </c>
    </row>
    <row r="67" ht="12.75">
      <c r="A67" s="317" t="s">
        <v>106</v>
      </c>
    </row>
    <row r="68" ht="12.75">
      <c r="A68" s="317" t="s">
        <v>106</v>
      </c>
    </row>
    <row r="69" ht="12.75">
      <c r="A69" s="317" t="s">
        <v>106</v>
      </c>
    </row>
    <row r="70" ht="12.75">
      <c r="A70" s="317" t="s">
        <v>105</v>
      </c>
    </row>
    <row r="71" ht="12.75">
      <c r="A71" s="317" t="s">
        <v>106</v>
      </c>
    </row>
    <row r="72" ht="12.75">
      <c r="A72" s="317" t="s">
        <v>106</v>
      </c>
    </row>
    <row r="73" ht="12.75">
      <c r="A73" s="317" t="s">
        <v>106</v>
      </c>
    </row>
    <row r="74" ht="12.75">
      <c r="A74" s="317" t="s">
        <v>106</v>
      </c>
    </row>
    <row r="75" ht="12.75">
      <c r="A75" s="317" t="s">
        <v>106</v>
      </c>
    </row>
    <row r="76" ht="12.75">
      <c r="A76" s="317" t="s">
        <v>106</v>
      </c>
    </row>
    <row r="77" ht="12.75">
      <c r="A77" s="317" t="s">
        <v>106</v>
      </c>
    </row>
    <row r="78" ht="12.75">
      <c r="A78" s="317" t="s">
        <v>106</v>
      </c>
    </row>
    <row r="79" ht="12.75">
      <c r="A79" s="317" t="s">
        <v>106</v>
      </c>
    </row>
    <row r="80" ht="12.75">
      <c r="A80" s="317" t="s">
        <v>106</v>
      </c>
    </row>
    <row r="81" ht="12.75">
      <c r="A81" s="317" t="s">
        <v>106</v>
      </c>
    </row>
    <row r="82" ht="12.75">
      <c r="A82" s="317" t="s">
        <v>106</v>
      </c>
    </row>
    <row r="83" ht="12.75">
      <c r="A83" s="317" t="s">
        <v>106</v>
      </c>
    </row>
    <row r="84" ht="12.75">
      <c r="A84" s="317" t="s">
        <v>106</v>
      </c>
    </row>
    <row r="85" ht="12.75">
      <c r="A85" s="317" t="s">
        <v>106</v>
      </c>
    </row>
    <row r="86" ht="12.75">
      <c r="A86" s="317" t="s">
        <v>106</v>
      </c>
    </row>
  </sheetData>
  <printOptions horizontalCentered="1"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8.6640625" style="43" customWidth="1"/>
    <col min="2" max="3" width="16.21484375" style="43" customWidth="1"/>
    <col min="4" max="4" width="19.4453125" style="43" customWidth="1"/>
    <col min="5" max="16384" width="16.21484375" style="43" customWidth="1"/>
  </cols>
  <sheetData>
    <row r="1" spans="1:10" ht="12.75">
      <c r="A1" s="40"/>
      <c r="B1" s="41"/>
      <c r="C1" s="41" t="s">
        <v>0</v>
      </c>
      <c r="D1" s="41"/>
      <c r="E1" s="41"/>
      <c r="F1" s="41"/>
      <c r="G1" s="42"/>
      <c r="H1" s="42"/>
      <c r="I1" s="42"/>
      <c r="J1" s="42"/>
    </row>
    <row r="2" spans="1:10" ht="18">
      <c r="A2" s="44"/>
      <c r="B2" s="44"/>
      <c r="C2" s="44" t="s">
        <v>102</v>
      </c>
      <c r="D2" s="44"/>
      <c r="E2" s="44"/>
      <c r="F2" s="44"/>
      <c r="G2" s="42"/>
      <c r="H2" s="42"/>
      <c r="I2" s="42"/>
      <c r="J2" s="42"/>
    </row>
    <row r="3" spans="1:10" ht="18">
      <c r="A3" s="44" t="s">
        <v>103</v>
      </c>
      <c r="B3" s="44" t="s">
        <v>104</v>
      </c>
      <c r="C3" s="44" t="s">
        <v>105</v>
      </c>
      <c r="D3" s="44" t="s">
        <v>106</v>
      </c>
      <c r="E3" s="44"/>
      <c r="F3" s="45" t="s">
        <v>107</v>
      </c>
      <c r="G3" s="42"/>
      <c r="H3" s="42"/>
      <c r="I3" s="42"/>
      <c r="J3" s="42"/>
    </row>
    <row r="4" spans="1:10" ht="18">
      <c r="A4" s="46" t="s">
        <v>108</v>
      </c>
      <c r="B4" s="47" t="s">
        <v>109</v>
      </c>
      <c r="C4" s="47" t="s">
        <v>110</v>
      </c>
      <c r="D4" s="46" t="s">
        <v>108</v>
      </c>
      <c r="E4" s="47" t="s">
        <v>109</v>
      </c>
      <c r="F4" s="47" t="s">
        <v>110</v>
      </c>
      <c r="G4" s="48"/>
      <c r="H4" s="49" t="s">
        <v>111</v>
      </c>
      <c r="I4" s="49" t="s">
        <v>111</v>
      </c>
      <c r="J4" s="42"/>
    </row>
    <row r="5" spans="1:10" ht="18">
      <c r="A5" s="50" t="s">
        <v>112</v>
      </c>
      <c r="B5" s="51">
        <v>1266805.07</v>
      </c>
      <c r="C5" s="52">
        <f aca="true" t="shared" si="0" ref="C5:C36">B5+H5</f>
        <v>3850235.46</v>
      </c>
      <c r="D5" s="50" t="s">
        <v>113</v>
      </c>
      <c r="E5" s="51">
        <v>609530.71</v>
      </c>
      <c r="F5" s="52">
        <f aca="true" t="shared" si="1" ref="F5:F51">E5+I5</f>
        <v>1780024.77</v>
      </c>
      <c r="G5" s="48"/>
      <c r="H5" s="52">
        <v>2583430.39</v>
      </c>
      <c r="I5" s="52">
        <v>1170494.06</v>
      </c>
      <c r="J5" s="48"/>
    </row>
    <row r="6" spans="1:10" ht="18">
      <c r="A6" s="53" t="s">
        <v>114</v>
      </c>
      <c r="B6" s="51">
        <v>583826.94</v>
      </c>
      <c r="C6" s="52">
        <f t="shared" si="0"/>
        <v>1302740.85</v>
      </c>
      <c r="D6" s="53" t="s">
        <v>115</v>
      </c>
      <c r="E6" s="51">
        <v>123336.63</v>
      </c>
      <c r="F6" s="52">
        <f t="shared" si="1"/>
        <v>374983.11</v>
      </c>
      <c r="G6" s="48"/>
      <c r="H6" s="52">
        <v>718913.91</v>
      </c>
      <c r="I6" s="52">
        <v>251646.48</v>
      </c>
      <c r="J6" s="48"/>
    </row>
    <row r="7" spans="1:10" ht="18">
      <c r="A7" s="53" t="s">
        <v>116</v>
      </c>
      <c r="B7" s="51">
        <v>240629.36</v>
      </c>
      <c r="C7" s="52">
        <f t="shared" si="0"/>
        <v>724873.13</v>
      </c>
      <c r="D7" s="53" t="s">
        <v>117</v>
      </c>
      <c r="E7" s="51">
        <v>410273.29</v>
      </c>
      <c r="F7" s="52">
        <f t="shared" si="1"/>
        <v>1244736.42</v>
      </c>
      <c r="G7" s="48"/>
      <c r="H7" s="52">
        <v>484243.77</v>
      </c>
      <c r="I7" s="52">
        <v>834463.13</v>
      </c>
      <c r="J7" s="48"/>
    </row>
    <row r="8" spans="1:10" ht="18">
      <c r="A8" s="53" t="s">
        <v>118</v>
      </c>
      <c r="B8" s="51">
        <v>72299.33</v>
      </c>
      <c r="C8" s="52">
        <f t="shared" si="0"/>
        <v>229254.53999999998</v>
      </c>
      <c r="D8" s="53" t="s">
        <v>119</v>
      </c>
      <c r="E8" s="51">
        <v>503879.61</v>
      </c>
      <c r="F8" s="52">
        <f t="shared" si="1"/>
        <v>1529225.6</v>
      </c>
      <c r="G8" s="48"/>
      <c r="H8" s="52">
        <v>156955.21</v>
      </c>
      <c r="I8" s="52">
        <v>1025345.99</v>
      </c>
      <c r="J8" s="48"/>
    </row>
    <row r="9" spans="1:10" ht="18">
      <c r="A9" s="53" t="s">
        <v>120</v>
      </c>
      <c r="B9" s="51">
        <v>1929733.55</v>
      </c>
      <c r="C9" s="52">
        <f t="shared" si="0"/>
        <v>5875725.44</v>
      </c>
      <c r="D9" s="53" t="s">
        <v>121</v>
      </c>
      <c r="E9" s="51">
        <v>598948.45</v>
      </c>
      <c r="F9" s="52">
        <f t="shared" si="1"/>
        <v>1773668.5899999999</v>
      </c>
      <c r="G9" s="48"/>
      <c r="H9" s="52">
        <v>3945991.89</v>
      </c>
      <c r="I9" s="52">
        <v>1174720.14</v>
      </c>
      <c r="J9" s="48"/>
    </row>
    <row r="10" spans="1:10" ht="18">
      <c r="A10" s="53" t="s">
        <v>122</v>
      </c>
      <c r="B10" s="51">
        <v>1470963.3</v>
      </c>
      <c r="C10" s="52">
        <f t="shared" si="0"/>
        <v>4362335.07</v>
      </c>
      <c r="D10" s="53" t="s">
        <v>123</v>
      </c>
      <c r="E10" s="51">
        <v>233362.83</v>
      </c>
      <c r="F10" s="52">
        <f t="shared" si="1"/>
        <v>717383.16</v>
      </c>
      <c r="G10" s="48"/>
      <c r="H10" s="52">
        <v>2891371.77</v>
      </c>
      <c r="I10" s="52">
        <v>484020.33</v>
      </c>
      <c r="J10" s="48"/>
    </row>
    <row r="11" spans="1:10" ht="18">
      <c r="A11" s="53" t="s">
        <v>124</v>
      </c>
      <c r="B11" s="51">
        <v>482154.72</v>
      </c>
      <c r="C11" s="52">
        <f t="shared" si="0"/>
        <v>1491056.97</v>
      </c>
      <c r="D11" s="53" t="s">
        <v>125</v>
      </c>
      <c r="E11" s="51">
        <v>210170.04</v>
      </c>
      <c r="F11" s="52">
        <f t="shared" si="1"/>
        <v>635131.78</v>
      </c>
      <c r="G11" s="48"/>
      <c r="H11" s="52">
        <v>1008902.25</v>
      </c>
      <c r="I11" s="52">
        <v>424961.74</v>
      </c>
      <c r="J11" s="48"/>
    </row>
    <row r="12" spans="1:10" ht="18">
      <c r="A12" s="53" t="s">
        <v>126</v>
      </c>
      <c r="B12" s="51">
        <v>49821.2</v>
      </c>
      <c r="C12" s="52">
        <f t="shared" si="0"/>
        <v>173070.97</v>
      </c>
      <c r="D12" s="53" t="s">
        <v>127</v>
      </c>
      <c r="E12" s="51">
        <v>2783707.9</v>
      </c>
      <c r="F12" s="52">
        <f t="shared" si="1"/>
        <v>8477307.91</v>
      </c>
      <c r="G12" s="48"/>
      <c r="H12" s="52">
        <v>123249.77</v>
      </c>
      <c r="I12" s="52">
        <v>5693600.01</v>
      </c>
      <c r="J12" s="48"/>
    </row>
    <row r="13" spans="1:10" ht="18">
      <c r="A13" s="53" t="s">
        <v>128</v>
      </c>
      <c r="B13" s="51">
        <v>308200.68</v>
      </c>
      <c r="C13" s="52">
        <f t="shared" si="0"/>
        <v>912160.8400000001</v>
      </c>
      <c r="D13" s="53" t="s">
        <v>129</v>
      </c>
      <c r="E13" s="51">
        <v>375395.21</v>
      </c>
      <c r="F13" s="52">
        <f t="shared" si="1"/>
        <v>1194417.48</v>
      </c>
      <c r="G13" s="48"/>
      <c r="H13" s="52">
        <v>603960.16</v>
      </c>
      <c r="I13" s="52">
        <v>819022.27</v>
      </c>
      <c r="J13" s="48"/>
    </row>
    <row r="14" spans="1:10" ht="18">
      <c r="A14" s="53" t="s">
        <v>130</v>
      </c>
      <c r="B14" s="51">
        <v>459569.56</v>
      </c>
      <c r="C14" s="52">
        <f t="shared" si="0"/>
        <v>1494294.12</v>
      </c>
      <c r="D14" s="53" t="s">
        <v>131</v>
      </c>
      <c r="E14" s="51">
        <v>378410.29</v>
      </c>
      <c r="F14" s="52">
        <f t="shared" si="1"/>
        <v>1138924.51</v>
      </c>
      <c r="G14" s="48"/>
      <c r="H14" s="52">
        <v>1034724.56</v>
      </c>
      <c r="I14" s="52">
        <v>760514.22</v>
      </c>
      <c r="J14" s="48"/>
    </row>
    <row r="15" spans="1:10" ht="18">
      <c r="A15" s="53" t="s">
        <v>132</v>
      </c>
      <c r="B15" s="51">
        <v>297626.6</v>
      </c>
      <c r="C15" s="52">
        <f t="shared" si="0"/>
        <v>930019.24</v>
      </c>
      <c r="D15" s="53" t="s">
        <v>133</v>
      </c>
      <c r="E15" s="51">
        <v>1188060.89</v>
      </c>
      <c r="F15" s="52">
        <f t="shared" si="1"/>
        <v>3476715.99</v>
      </c>
      <c r="G15" s="48"/>
      <c r="H15" s="52">
        <v>632392.64</v>
      </c>
      <c r="I15" s="52">
        <v>2288655.1</v>
      </c>
      <c r="J15" s="48"/>
    </row>
    <row r="16" spans="1:10" ht="18">
      <c r="A16" s="53" t="s">
        <v>134</v>
      </c>
      <c r="B16" s="51">
        <v>169899.96</v>
      </c>
      <c r="C16" s="52">
        <f t="shared" si="0"/>
        <v>507656.77</v>
      </c>
      <c r="D16" s="53" t="s">
        <v>135</v>
      </c>
      <c r="E16" s="51">
        <v>60703.7</v>
      </c>
      <c r="F16" s="52">
        <f t="shared" si="1"/>
        <v>208291.14</v>
      </c>
      <c r="G16" s="48"/>
      <c r="H16" s="52">
        <v>337756.81</v>
      </c>
      <c r="I16" s="52">
        <v>147587.44</v>
      </c>
      <c r="J16" s="48"/>
    </row>
    <row r="17" spans="1:10" ht="18">
      <c r="A17" s="53" t="s">
        <v>136</v>
      </c>
      <c r="B17" s="51">
        <v>239275.26</v>
      </c>
      <c r="C17" s="52">
        <f t="shared" si="0"/>
        <v>706541.31</v>
      </c>
      <c r="D17" s="53" t="s">
        <v>137</v>
      </c>
      <c r="E17" s="51">
        <v>462185.17</v>
      </c>
      <c r="F17" s="52">
        <f t="shared" si="1"/>
        <v>1484318.38</v>
      </c>
      <c r="G17" s="48"/>
      <c r="H17" s="52">
        <v>467266.05</v>
      </c>
      <c r="I17" s="52">
        <v>1022133.21</v>
      </c>
      <c r="J17" s="48"/>
    </row>
    <row r="18" spans="1:10" ht="18">
      <c r="A18" s="53" t="s">
        <v>138</v>
      </c>
      <c r="B18" s="51">
        <v>78773.88</v>
      </c>
      <c r="C18" s="52">
        <f t="shared" si="0"/>
        <v>255157.44</v>
      </c>
      <c r="D18" s="53" t="s">
        <v>139</v>
      </c>
      <c r="E18" s="51">
        <v>2358487.14</v>
      </c>
      <c r="F18" s="52">
        <f t="shared" si="1"/>
        <v>7264166.050000001</v>
      </c>
      <c r="G18" s="48"/>
      <c r="H18" s="52">
        <v>176383.56</v>
      </c>
      <c r="I18" s="52">
        <v>4905678.91</v>
      </c>
      <c r="J18" s="48"/>
    </row>
    <row r="19" spans="1:10" ht="18">
      <c r="A19" s="53" t="s">
        <v>140</v>
      </c>
      <c r="B19" s="51">
        <v>495535.6</v>
      </c>
      <c r="C19" s="52">
        <f t="shared" si="0"/>
        <v>1550912.7799999998</v>
      </c>
      <c r="D19" s="53" t="s">
        <v>141</v>
      </c>
      <c r="E19" s="51">
        <v>22128.04</v>
      </c>
      <c r="F19" s="52">
        <f t="shared" si="1"/>
        <v>78263.68</v>
      </c>
      <c r="G19" s="48"/>
      <c r="H19" s="52">
        <v>1055377.18</v>
      </c>
      <c r="I19" s="52">
        <v>56135.64</v>
      </c>
      <c r="J19" s="48"/>
    </row>
    <row r="20" spans="1:10" ht="18">
      <c r="A20" s="53" t="s">
        <v>142</v>
      </c>
      <c r="B20" s="51">
        <v>785057.5</v>
      </c>
      <c r="C20" s="52">
        <f t="shared" si="0"/>
        <v>2642630.5300000003</v>
      </c>
      <c r="D20" s="53" t="s">
        <v>143</v>
      </c>
      <c r="E20" s="51">
        <v>80301.51</v>
      </c>
      <c r="F20" s="52">
        <f t="shared" si="1"/>
        <v>248498.71000000002</v>
      </c>
      <c r="G20" s="48"/>
      <c r="H20" s="52">
        <v>1857573.03</v>
      </c>
      <c r="I20" s="52">
        <v>168197.2</v>
      </c>
      <c r="J20" s="48"/>
    </row>
    <row r="21" spans="1:10" ht="18">
      <c r="A21" s="53" t="s">
        <v>144</v>
      </c>
      <c r="B21" s="51">
        <v>100589.35</v>
      </c>
      <c r="C21" s="52">
        <f t="shared" si="0"/>
        <v>314253.6</v>
      </c>
      <c r="D21" s="53" t="s">
        <v>145</v>
      </c>
      <c r="E21" s="51">
        <v>466735.48</v>
      </c>
      <c r="F21" s="52">
        <f t="shared" si="1"/>
        <v>1743553</v>
      </c>
      <c r="G21" s="48"/>
      <c r="H21" s="52">
        <v>213664.25</v>
      </c>
      <c r="I21" s="52">
        <v>1276817.52</v>
      </c>
      <c r="J21" s="48"/>
    </row>
    <row r="22" spans="1:10" ht="18">
      <c r="A22" s="53" t="s">
        <v>146</v>
      </c>
      <c r="B22" s="51">
        <v>1113391.34</v>
      </c>
      <c r="C22" s="52">
        <f t="shared" si="0"/>
        <v>3345339.9299999997</v>
      </c>
      <c r="D22" s="53" t="s">
        <v>147</v>
      </c>
      <c r="E22" s="51">
        <v>198373.03</v>
      </c>
      <c r="F22" s="52">
        <f t="shared" si="1"/>
        <v>583859.94</v>
      </c>
      <c r="G22" s="48"/>
      <c r="H22" s="52">
        <v>2231948.59</v>
      </c>
      <c r="I22" s="52">
        <v>385486.91</v>
      </c>
      <c r="J22" s="48"/>
    </row>
    <row r="23" spans="1:10" ht="18">
      <c r="A23" s="53" t="s">
        <v>148</v>
      </c>
      <c r="B23" s="51">
        <v>17949039.2</v>
      </c>
      <c r="C23" s="52">
        <f t="shared" si="0"/>
        <v>54206113.05</v>
      </c>
      <c r="D23" s="53" t="s">
        <v>149</v>
      </c>
      <c r="E23" s="51">
        <v>54329.42</v>
      </c>
      <c r="F23" s="52">
        <f t="shared" si="1"/>
        <v>184600.28</v>
      </c>
      <c r="G23" s="48"/>
      <c r="H23" s="52">
        <v>36257073.85</v>
      </c>
      <c r="I23" s="52">
        <v>130270.86</v>
      </c>
      <c r="J23" s="48"/>
    </row>
    <row r="24" spans="1:10" ht="18">
      <c r="A24" s="53" t="s">
        <v>150</v>
      </c>
      <c r="B24" s="51">
        <v>163197.79</v>
      </c>
      <c r="C24" s="52">
        <f t="shared" si="0"/>
        <v>492233.63</v>
      </c>
      <c r="D24" s="53" t="s">
        <v>151</v>
      </c>
      <c r="E24" s="51">
        <v>72440.26</v>
      </c>
      <c r="F24" s="52">
        <f t="shared" si="1"/>
        <v>219206.95</v>
      </c>
      <c r="G24" s="48"/>
      <c r="H24" s="52">
        <v>329035.84</v>
      </c>
      <c r="I24" s="52">
        <v>146766.69</v>
      </c>
      <c r="J24" s="48"/>
    </row>
    <row r="25" spans="1:10" ht="18">
      <c r="A25" s="53" t="s">
        <v>152</v>
      </c>
      <c r="B25" s="51">
        <v>129660.82</v>
      </c>
      <c r="C25" s="52">
        <f t="shared" si="0"/>
        <v>397669.94</v>
      </c>
      <c r="D25" s="53" t="s">
        <v>153</v>
      </c>
      <c r="E25" s="51">
        <v>108259.35</v>
      </c>
      <c r="F25" s="52">
        <f t="shared" si="1"/>
        <v>348119.88</v>
      </c>
      <c r="G25" s="48"/>
      <c r="H25" s="52">
        <v>268009.12</v>
      </c>
      <c r="I25" s="52">
        <v>239860.53</v>
      </c>
      <c r="J25" s="48"/>
    </row>
    <row r="26" spans="1:10" ht="18">
      <c r="A26" s="53" t="s">
        <v>154</v>
      </c>
      <c r="B26" s="51">
        <v>817434.48</v>
      </c>
      <c r="C26" s="52">
        <f t="shared" si="0"/>
        <v>2358801.08</v>
      </c>
      <c r="D26" s="53" t="s">
        <v>155</v>
      </c>
      <c r="E26" s="51">
        <v>1714588.8</v>
      </c>
      <c r="F26" s="52">
        <f t="shared" si="1"/>
        <v>5200501.26</v>
      </c>
      <c r="G26" s="48"/>
      <c r="H26" s="52">
        <v>1541366.6</v>
      </c>
      <c r="I26" s="52">
        <v>3485912.46</v>
      </c>
      <c r="J26" s="48"/>
    </row>
    <row r="27" spans="1:10" ht="18">
      <c r="A27" s="53" t="s">
        <v>156</v>
      </c>
      <c r="B27" s="51">
        <v>694530.71</v>
      </c>
      <c r="C27" s="52">
        <f t="shared" si="0"/>
        <v>2119819.9299999997</v>
      </c>
      <c r="D27" s="53" t="s">
        <v>157</v>
      </c>
      <c r="E27" s="51">
        <v>282858.71</v>
      </c>
      <c r="F27" s="52">
        <f t="shared" si="1"/>
        <v>863343.54</v>
      </c>
      <c r="G27" s="48"/>
      <c r="H27" s="52">
        <v>1425289.22</v>
      </c>
      <c r="I27" s="52">
        <v>580484.83</v>
      </c>
      <c r="J27" s="48"/>
    </row>
    <row r="28" spans="1:10" ht="18">
      <c r="A28" s="53" t="s">
        <v>158</v>
      </c>
      <c r="B28" s="51">
        <v>212263.21</v>
      </c>
      <c r="C28" s="52">
        <f t="shared" si="0"/>
        <v>655853.32</v>
      </c>
      <c r="D28" s="53" t="s">
        <v>159</v>
      </c>
      <c r="E28" s="51">
        <v>762859.13</v>
      </c>
      <c r="F28" s="52">
        <f t="shared" si="1"/>
        <v>2228335.3</v>
      </c>
      <c r="G28" s="48"/>
      <c r="H28" s="52">
        <v>443590.11</v>
      </c>
      <c r="I28" s="52">
        <v>1465476.17</v>
      </c>
      <c r="J28" s="48"/>
    </row>
    <row r="29" spans="1:10" ht="18">
      <c r="A29" s="53" t="s">
        <v>160</v>
      </c>
      <c r="B29" s="51">
        <v>155913.4</v>
      </c>
      <c r="C29" s="52">
        <f t="shared" si="0"/>
        <v>577313.23</v>
      </c>
      <c r="D29" s="53" t="s">
        <v>161</v>
      </c>
      <c r="E29" s="51">
        <v>646469.23</v>
      </c>
      <c r="F29" s="52">
        <f t="shared" si="1"/>
        <v>2064894.03</v>
      </c>
      <c r="G29" s="48"/>
      <c r="H29" s="52">
        <v>421399.83</v>
      </c>
      <c r="I29" s="52">
        <v>1418424.8</v>
      </c>
      <c r="J29" s="48"/>
    </row>
    <row r="30" spans="1:10" ht="18">
      <c r="A30" s="53" t="s">
        <v>162</v>
      </c>
      <c r="B30" s="51">
        <v>422420.13</v>
      </c>
      <c r="C30" s="52">
        <f t="shared" si="0"/>
        <v>1335742.73</v>
      </c>
      <c r="D30" s="53" t="s">
        <v>163</v>
      </c>
      <c r="E30" s="51">
        <v>4110265.39</v>
      </c>
      <c r="F30" s="52">
        <f t="shared" si="1"/>
        <v>12427772.040000001</v>
      </c>
      <c r="G30" s="48"/>
      <c r="H30" s="52">
        <v>913322.6</v>
      </c>
      <c r="I30" s="52">
        <v>8317506.65</v>
      </c>
      <c r="J30" s="48"/>
    </row>
    <row r="31" spans="1:10" ht="18">
      <c r="A31" s="53" t="s">
        <v>164</v>
      </c>
      <c r="B31" s="51">
        <v>577093.91</v>
      </c>
      <c r="C31" s="52">
        <f t="shared" si="0"/>
        <v>1771656.85</v>
      </c>
      <c r="D31" s="53" t="s">
        <v>165</v>
      </c>
      <c r="E31" s="51">
        <v>249442.79</v>
      </c>
      <c r="F31" s="52">
        <f t="shared" si="1"/>
        <v>742961.47</v>
      </c>
      <c r="G31" s="48"/>
      <c r="H31" s="52">
        <v>1194562.94</v>
      </c>
      <c r="I31" s="52">
        <v>493518.68</v>
      </c>
      <c r="J31" s="48"/>
    </row>
    <row r="32" spans="1:10" ht="18">
      <c r="A32" s="53" t="s">
        <v>166</v>
      </c>
      <c r="B32" s="51">
        <v>404161.82</v>
      </c>
      <c r="C32" s="52">
        <f t="shared" si="0"/>
        <v>1190919.4</v>
      </c>
      <c r="D32" s="53" t="s">
        <v>167</v>
      </c>
      <c r="E32" s="51">
        <v>106950.08</v>
      </c>
      <c r="F32" s="52">
        <f t="shared" si="1"/>
        <v>340268.24</v>
      </c>
      <c r="G32" s="48"/>
      <c r="H32" s="52">
        <v>786757.58</v>
      </c>
      <c r="I32" s="52">
        <v>233318.16</v>
      </c>
      <c r="J32" s="48"/>
    </row>
    <row r="33" spans="1:10" ht="18">
      <c r="A33" s="53" t="s">
        <v>168</v>
      </c>
      <c r="B33" s="51">
        <v>125759.64</v>
      </c>
      <c r="C33" s="52">
        <f t="shared" si="0"/>
        <v>388283.85000000003</v>
      </c>
      <c r="D33" s="53" t="s">
        <v>169</v>
      </c>
      <c r="E33" s="51">
        <v>4386273.71</v>
      </c>
      <c r="F33" s="52">
        <f t="shared" si="1"/>
        <v>14531899.25</v>
      </c>
      <c r="G33" s="48"/>
      <c r="H33" s="52">
        <v>262524.21</v>
      </c>
      <c r="I33" s="52">
        <v>10145625.54</v>
      </c>
      <c r="J33" s="48"/>
    </row>
    <row r="34" spans="1:10" ht="18">
      <c r="A34" s="53" t="s">
        <v>170</v>
      </c>
      <c r="B34" s="51">
        <v>1077257.99</v>
      </c>
      <c r="C34" s="52">
        <f t="shared" si="0"/>
        <v>3154654.45</v>
      </c>
      <c r="D34" s="53" t="s">
        <v>171</v>
      </c>
      <c r="E34" s="51">
        <v>18099229.26</v>
      </c>
      <c r="F34" s="52">
        <f t="shared" si="1"/>
        <v>56013325.71000001</v>
      </c>
      <c r="G34" s="48"/>
      <c r="H34" s="52">
        <v>2077396.46</v>
      </c>
      <c r="I34" s="52">
        <v>37914096.45</v>
      </c>
      <c r="J34" s="48"/>
    </row>
    <row r="35" spans="1:10" ht="18">
      <c r="A35" s="53" t="s">
        <v>172</v>
      </c>
      <c r="B35" s="51">
        <v>85359.6</v>
      </c>
      <c r="C35" s="52">
        <f t="shared" si="0"/>
        <v>262315.52</v>
      </c>
      <c r="D35" s="53" t="s">
        <v>173</v>
      </c>
      <c r="E35" s="51">
        <v>231033.54</v>
      </c>
      <c r="F35" s="52">
        <f t="shared" si="1"/>
        <v>684476.02</v>
      </c>
      <c r="G35" s="48"/>
      <c r="H35" s="52">
        <v>176955.92</v>
      </c>
      <c r="I35" s="52">
        <v>453442.48</v>
      </c>
      <c r="J35" s="48"/>
    </row>
    <row r="36" spans="1:10" ht="18">
      <c r="A36" s="53" t="s">
        <v>174</v>
      </c>
      <c r="B36" s="51">
        <v>1282047.8</v>
      </c>
      <c r="C36" s="52">
        <f t="shared" si="0"/>
        <v>3894105.1799999997</v>
      </c>
      <c r="D36" s="53" t="s">
        <v>175</v>
      </c>
      <c r="E36" s="51">
        <v>87533.59</v>
      </c>
      <c r="F36" s="52">
        <f t="shared" si="1"/>
        <v>279672.92</v>
      </c>
      <c r="G36" s="48"/>
      <c r="H36" s="52">
        <v>2612057.38</v>
      </c>
      <c r="I36" s="52">
        <v>192139.33</v>
      </c>
      <c r="J36" s="48"/>
    </row>
    <row r="37" spans="1:10" ht="18">
      <c r="A37" s="53" t="s">
        <v>176</v>
      </c>
      <c r="B37" s="51">
        <v>6905098</v>
      </c>
      <c r="C37" s="52">
        <f aca="true" t="shared" si="2" ref="C37:C53">B37+H37</f>
        <v>21112627.64</v>
      </c>
      <c r="D37" s="53" t="s">
        <v>177</v>
      </c>
      <c r="E37" s="51">
        <v>3247929.47</v>
      </c>
      <c r="F37" s="52">
        <f t="shared" si="1"/>
        <v>9530304.98</v>
      </c>
      <c r="G37" s="48"/>
      <c r="H37" s="52">
        <v>14207529.64</v>
      </c>
      <c r="I37" s="52">
        <v>6282375.51</v>
      </c>
      <c r="J37" s="48"/>
    </row>
    <row r="38" spans="1:10" ht="18">
      <c r="A38" s="53" t="s">
        <v>178</v>
      </c>
      <c r="B38" s="51">
        <v>25892.76</v>
      </c>
      <c r="C38" s="52">
        <f t="shared" si="2"/>
        <v>76538.84999999999</v>
      </c>
      <c r="D38" s="53" t="s">
        <v>179</v>
      </c>
      <c r="E38" s="51">
        <v>1473527.49</v>
      </c>
      <c r="F38" s="52">
        <f t="shared" si="1"/>
        <v>4563362.23</v>
      </c>
      <c r="G38" s="48"/>
      <c r="H38" s="52">
        <v>50646.09</v>
      </c>
      <c r="I38" s="52">
        <v>3089834.74</v>
      </c>
      <c r="J38" s="48"/>
    </row>
    <row r="39" spans="1:10" ht="18">
      <c r="A39" s="53" t="s">
        <v>180</v>
      </c>
      <c r="B39" s="51">
        <v>194308.12</v>
      </c>
      <c r="C39" s="52">
        <f t="shared" si="2"/>
        <v>630264.4199999999</v>
      </c>
      <c r="D39" s="53" t="s">
        <v>181</v>
      </c>
      <c r="E39" s="51">
        <v>408045.38</v>
      </c>
      <c r="F39" s="52">
        <f t="shared" si="1"/>
        <v>1240089.9300000002</v>
      </c>
      <c r="G39" s="48"/>
      <c r="H39" s="52">
        <v>435956.3</v>
      </c>
      <c r="I39" s="52">
        <v>832044.55</v>
      </c>
      <c r="J39" s="48"/>
    </row>
    <row r="40" spans="1:10" ht="18">
      <c r="A40" s="53" t="s">
        <v>182</v>
      </c>
      <c r="B40" s="51">
        <v>341682.2</v>
      </c>
      <c r="C40" s="52">
        <f t="shared" si="2"/>
        <v>1210940.92</v>
      </c>
      <c r="D40" s="53" t="s">
        <v>183</v>
      </c>
      <c r="E40" s="51">
        <v>55622.68</v>
      </c>
      <c r="F40" s="52">
        <f t="shared" si="1"/>
        <v>196661.19999999998</v>
      </c>
      <c r="G40" s="48"/>
      <c r="H40" s="52">
        <v>869258.72</v>
      </c>
      <c r="I40" s="52">
        <v>141038.52</v>
      </c>
      <c r="J40" s="48"/>
    </row>
    <row r="41" spans="1:10" ht="18">
      <c r="A41" s="53" t="s">
        <v>184</v>
      </c>
      <c r="B41" s="51">
        <v>520951.02</v>
      </c>
      <c r="C41" s="52">
        <f t="shared" si="2"/>
        <v>1574846.72</v>
      </c>
      <c r="D41" s="53" t="s">
        <v>185</v>
      </c>
      <c r="E41" s="51">
        <v>143777.67</v>
      </c>
      <c r="F41" s="52">
        <f t="shared" si="1"/>
        <v>474677.95000000007</v>
      </c>
      <c r="G41" s="48"/>
      <c r="H41" s="52">
        <v>1053895.7</v>
      </c>
      <c r="I41" s="52">
        <v>330900.28</v>
      </c>
      <c r="J41" s="48"/>
    </row>
    <row r="42" spans="1:10" ht="18">
      <c r="A42" s="53" t="s">
        <v>186</v>
      </c>
      <c r="B42" s="51">
        <v>240205.22</v>
      </c>
      <c r="C42" s="52">
        <f t="shared" si="2"/>
        <v>707187.77</v>
      </c>
      <c r="D42" s="53" t="s">
        <v>187</v>
      </c>
      <c r="E42" s="51">
        <v>94920.17</v>
      </c>
      <c r="F42" s="52">
        <f t="shared" si="1"/>
        <v>285153.83</v>
      </c>
      <c r="G42" s="48"/>
      <c r="H42" s="52">
        <v>466982.55</v>
      </c>
      <c r="I42" s="52">
        <v>190233.66</v>
      </c>
      <c r="J42" s="48"/>
    </row>
    <row r="43" spans="1:10" ht="18">
      <c r="A43" s="53" t="s">
        <v>188</v>
      </c>
      <c r="B43" s="51">
        <v>427336.9</v>
      </c>
      <c r="C43" s="52">
        <f t="shared" si="2"/>
        <v>1243583.78</v>
      </c>
      <c r="D43" s="53" t="s">
        <v>189</v>
      </c>
      <c r="E43" s="51">
        <v>39704.41</v>
      </c>
      <c r="F43" s="52">
        <f t="shared" si="1"/>
        <v>128364.66</v>
      </c>
      <c r="G43" s="48"/>
      <c r="H43" s="52">
        <v>816246.88</v>
      </c>
      <c r="I43" s="52">
        <v>88660.25</v>
      </c>
      <c r="J43" s="48"/>
    </row>
    <row r="44" spans="1:10" ht="18">
      <c r="A44" s="53" t="s">
        <v>190</v>
      </c>
      <c r="B44" s="51">
        <v>512421.6</v>
      </c>
      <c r="C44" s="52">
        <f t="shared" si="2"/>
        <v>1541198.5699999998</v>
      </c>
      <c r="D44" s="53" t="s">
        <v>191</v>
      </c>
      <c r="E44" s="51">
        <v>470773.58</v>
      </c>
      <c r="F44" s="52">
        <f t="shared" si="1"/>
        <v>1402429.04</v>
      </c>
      <c r="G44" s="48"/>
      <c r="H44" s="52">
        <v>1028776.97</v>
      </c>
      <c r="I44" s="52">
        <v>931655.46</v>
      </c>
      <c r="J44" s="48"/>
    </row>
    <row r="45" spans="1:10" ht="18">
      <c r="A45" s="53" t="s">
        <v>192</v>
      </c>
      <c r="B45" s="51">
        <v>164145.06</v>
      </c>
      <c r="C45" s="52">
        <f t="shared" si="2"/>
        <v>437512.52</v>
      </c>
      <c r="D45" s="53" t="s">
        <v>193</v>
      </c>
      <c r="E45" s="51">
        <v>2611886.34</v>
      </c>
      <c r="F45" s="52">
        <f t="shared" si="1"/>
        <v>7862577.43</v>
      </c>
      <c r="G45" s="48"/>
      <c r="H45" s="52">
        <v>273367.46</v>
      </c>
      <c r="I45" s="52">
        <v>5250691.09</v>
      </c>
      <c r="J45" s="48"/>
    </row>
    <row r="46" spans="1:10" ht="18">
      <c r="A46" s="53" t="s">
        <v>194</v>
      </c>
      <c r="B46" s="51">
        <v>71647.33</v>
      </c>
      <c r="C46" s="52">
        <f t="shared" si="2"/>
        <v>205277.65000000002</v>
      </c>
      <c r="D46" s="53" t="s">
        <v>195</v>
      </c>
      <c r="E46" s="51">
        <v>124123.32</v>
      </c>
      <c r="F46" s="52">
        <f t="shared" si="1"/>
        <v>399490.99</v>
      </c>
      <c r="G46" s="48"/>
      <c r="H46" s="52">
        <v>133630.32</v>
      </c>
      <c r="I46" s="52">
        <v>275367.67</v>
      </c>
      <c r="J46" s="48"/>
    </row>
    <row r="47" spans="1:10" ht="18">
      <c r="A47" s="53" t="s">
        <v>196</v>
      </c>
      <c r="B47" s="51">
        <v>226661.09</v>
      </c>
      <c r="C47" s="52">
        <f t="shared" si="2"/>
        <v>689417.16</v>
      </c>
      <c r="D47" s="53" t="s">
        <v>197</v>
      </c>
      <c r="E47" s="51">
        <v>433119.31</v>
      </c>
      <c r="F47" s="52">
        <f t="shared" si="1"/>
        <v>1297760.52</v>
      </c>
      <c r="G47" s="48"/>
      <c r="H47" s="52">
        <v>462756.07</v>
      </c>
      <c r="I47" s="52">
        <v>864641.21</v>
      </c>
      <c r="J47" s="48"/>
    </row>
    <row r="48" spans="1:10" ht="18">
      <c r="A48" s="53" t="s">
        <v>198</v>
      </c>
      <c r="B48" s="51">
        <v>63035.32</v>
      </c>
      <c r="C48" s="52">
        <f t="shared" si="2"/>
        <v>185843.48</v>
      </c>
      <c r="D48" s="53" t="s">
        <v>199</v>
      </c>
      <c r="E48" s="51">
        <v>218332.73</v>
      </c>
      <c r="F48" s="52">
        <f t="shared" si="1"/>
        <v>675865.39</v>
      </c>
      <c r="G48" s="48"/>
      <c r="H48" s="52">
        <v>122808.16</v>
      </c>
      <c r="I48" s="52">
        <v>457532.66</v>
      </c>
      <c r="J48" s="48"/>
    </row>
    <row r="49" spans="1:10" ht="18">
      <c r="A49" s="53" t="s">
        <v>200</v>
      </c>
      <c r="B49" s="51">
        <v>490610.26</v>
      </c>
      <c r="C49" s="52">
        <f t="shared" si="2"/>
        <v>1535680.03</v>
      </c>
      <c r="D49" s="53" t="s">
        <v>201</v>
      </c>
      <c r="E49" s="51">
        <v>3773985.12</v>
      </c>
      <c r="F49" s="52">
        <f t="shared" si="1"/>
        <v>11503444.41</v>
      </c>
      <c r="G49" s="48"/>
      <c r="H49" s="52">
        <v>1045069.77</v>
      </c>
      <c r="I49" s="52">
        <v>7729459.29</v>
      </c>
      <c r="J49" s="48"/>
    </row>
    <row r="50" spans="1:10" ht="18">
      <c r="A50" s="53" t="s">
        <v>202</v>
      </c>
      <c r="B50" s="51">
        <v>83236.08</v>
      </c>
      <c r="C50" s="52">
        <f t="shared" si="2"/>
        <v>254785.56</v>
      </c>
      <c r="D50" s="53" t="s">
        <v>203</v>
      </c>
      <c r="E50" s="51">
        <v>1446794.1</v>
      </c>
      <c r="F50" s="52">
        <f t="shared" si="1"/>
        <v>4202663.1899999995</v>
      </c>
      <c r="G50" s="48"/>
      <c r="H50" s="52">
        <v>171549.48</v>
      </c>
      <c r="I50" s="52">
        <v>2755869.09</v>
      </c>
      <c r="J50" s="48"/>
    </row>
    <row r="51" spans="1:10" ht="18">
      <c r="A51" s="53" t="s">
        <v>204</v>
      </c>
      <c r="B51" s="51">
        <v>10588420.89</v>
      </c>
      <c r="C51" s="52">
        <f t="shared" si="2"/>
        <v>31200682.27</v>
      </c>
      <c r="D51" s="53" t="s">
        <v>205</v>
      </c>
      <c r="E51" s="51">
        <v>10275541.25</v>
      </c>
      <c r="F51" s="52">
        <f t="shared" si="1"/>
        <v>30920791.65</v>
      </c>
      <c r="G51" s="48"/>
      <c r="H51" s="52">
        <v>20612261.38</v>
      </c>
      <c r="I51" s="52">
        <v>20645250.4</v>
      </c>
      <c r="J51" s="48"/>
    </row>
    <row r="52" spans="1:10" ht="18">
      <c r="A52" s="53" t="s">
        <v>206</v>
      </c>
      <c r="B52" s="51">
        <v>50816.56</v>
      </c>
      <c r="C52" s="52">
        <f t="shared" si="2"/>
        <v>160080.03999999998</v>
      </c>
      <c r="D52" s="53"/>
      <c r="E52" s="54"/>
      <c r="F52" s="51" t="s">
        <v>106</v>
      </c>
      <c r="G52" s="48"/>
      <c r="H52" s="52">
        <v>109263.48</v>
      </c>
      <c r="I52" s="55"/>
      <c r="J52" s="42"/>
    </row>
    <row r="53" spans="1:10" ht="18">
      <c r="A53" s="53" t="s">
        <v>207</v>
      </c>
      <c r="B53" s="51">
        <v>274674.59</v>
      </c>
      <c r="C53" s="52">
        <f t="shared" si="2"/>
        <v>830635.8600000001</v>
      </c>
      <c r="D53" s="56" t="s">
        <v>208</v>
      </c>
      <c r="E53" s="57">
        <f>SUM(B5:B53)+SUM(E5:E51)</f>
        <v>122216042.9</v>
      </c>
      <c r="F53" s="58">
        <f>SUM(C5:C53)+SUM(F5:F51)</f>
        <v>371837328.9</v>
      </c>
      <c r="G53" s="48"/>
      <c r="H53" s="52">
        <v>555961.27</v>
      </c>
      <c r="I53" s="59">
        <f>SUM(H5:H53)+SUM(I5:I51)</f>
        <v>249621285.99999997</v>
      </c>
      <c r="J53" s="42"/>
    </row>
    <row r="54" spans="1:10" ht="12.75">
      <c r="A54" s="60"/>
      <c r="B54" s="60"/>
      <c r="C54" s="60"/>
      <c r="D54" s="60"/>
      <c r="E54" s="60"/>
      <c r="F54" s="61" t="s">
        <v>106</v>
      </c>
      <c r="G54" s="42"/>
      <c r="H54" s="60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62">
        <f>I53+E53</f>
        <v>371837328.9</v>
      </c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63" t="s">
        <v>106</v>
      </c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63" t="s">
        <v>106</v>
      </c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9" t="s">
        <v>209</v>
      </c>
      <c r="B61" s="42"/>
      <c r="C61" s="42"/>
      <c r="D61" s="42"/>
      <c r="E61" s="42"/>
      <c r="F61" s="42"/>
      <c r="G61" s="42"/>
      <c r="H61" s="42"/>
      <c r="I61" s="42"/>
      <c r="J61" s="42"/>
    </row>
    <row r="62" spans="1:9" ht="12.75">
      <c r="A62" s="64" t="s">
        <v>210</v>
      </c>
      <c r="H62" s="42"/>
      <c r="I62" s="42"/>
    </row>
    <row r="63" spans="1:9" ht="12.75">
      <c r="A63" s="64" t="s">
        <v>211</v>
      </c>
      <c r="H63" s="42"/>
      <c r="I63" s="42"/>
    </row>
    <row r="64" spans="1:9" ht="12.75">
      <c r="A64" s="64" t="s">
        <v>212</v>
      </c>
      <c r="H64" s="42"/>
      <c r="I64" s="42"/>
    </row>
    <row r="65" spans="1:9" ht="12.75">
      <c r="A65" s="64" t="s">
        <v>213</v>
      </c>
      <c r="H65" s="42"/>
      <c r="I65" s="42"/>
    </row>
  </sheetData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54</v>
      </c>
      <c r="B3" s="2"/>
      <c r="C3" s="4"/>
      <c r="D3" s="5"/>
      <c r="E3" s="4"/>
    </row>
    <row r="4" spans="1:5" ht="15">
      <c r="A4" s="32"/>
      <c r="B4" s="6"/>
      <c r="C4" s="7"/>
      <c r="D4" s="6"/>
      <c r="E4" s="7"/>
    </row>
    <row r="5" spans="1:5" ht="15">
      <c r="A5" s="32"/>
      <c r="B5" s="6"/>
      <c r="C5" s="7"/>
      <c r="D5" s="6"/>
      <c r="E5" s="7" t="s">
        <v>57</v>
      </c>
    </row>
    <row r="6" spans="1:5" ht="15">
      <c r="A6" s="8"/>
      <c r="B6" s="9" t="s">
        <v>55</v>
      </c>
      <c r="C6" s="10"/>
      <c r="D6" s="9" t="s">
        <v>56</v>
      </c>
      <c r="E6" s="20"/>
    </row>
    <row r="7" spans="1:5" ht="15">
      <c r="A7" s="8" t="s">
        <v>2</v>
      </c>
      <c r="B7" s="8"/>
      <c r="C7" s="11" t="s">
        <v>3</v>
      </c>
      <c r="D7" s="8"/>
      <c r="E7" s="21" t="s">
        <v>3</v>
      </c>
    </row>
    <row r="8" spans="1:5" ht="15">
      <c r="A8" s="12"/>
      <c r="B8" s="13" t="s">
        <v>4</v>
      </c>
      <c r="C8" s="13" t="s">
        <v>5</v>
      </c>
      <c r="D8" s="13" t="s">
        <v>4</v>
      </c>
      <c r="E8" s="22" t="s">
        <v>5</v>
      </c>
    </row>
    <row r="9" spans="1:5" ht="15">
      <c r="A9" s="8" t="s">
        <v>58</v>
      </c>
      <c r="B9" s="33"/>
      <c r="C9" s="33"/>
      <c r="D9" s="33"/>
      <c r="E9" s="23"/>
    </row>
    <row r="10" spans="1:5" ht="15">
      <c r="A10" s="12" t="s">
        <v>59</v>
      </c>
      <c r="B10" s="34"/>
      <c r="C10" s="34"/>
      <c r="D10" s="34"/>
      <c r="E10" s="35"/>
    </row>
    <row r="11" spans="1:5" ht="15">
      <c r="A11" s="12" t="s">
        <v>60</v>
      </c>
      <c r="B11" s="14">
        <v>15051326.77</v>
      </c>
      <c r="C11" s="15">
        <f aca="true" t="shared" si="0" ref="C11:C16">B11/B$63</f>
        <v>0.03932346596917047</v>
      </c>
      <c r="D11" s="14">
        <v>47279450.39</v>
      </c>
      <c r="E11" s="25">
        <f aca="true" t="shared" si="1" ref="E11:E16">D11/D$63</f>
        <v>0.0410675346023684</v>
      </c>
    </row>
    <row r="12" spans="1:5" ht="15">
      <c r="A12" s="12" t="s">
        <v>61</v>
      </c>
      <c r="B12" s="14">
        <v>482406</v>
      </c>
      <c r="C12" s="15">
        <f t="shared" si="0"/>
        <v>0.0012603457631478723</v>
      </c>
      <c r="D12" s="14">
        <v>1424718.44</v>
      </c>
      <c r="E12" s="25">
        <f t="shared" si="1"/>
        <v>0.0012375286377209584</v>
      </c>
    </row>
    <row r="13" spans="1:5" ht="15">
      <c r="A13" s="12" t="s">
        <v>62</v>
      </c>
      <c r="B13" s="14">
        <v>2127793</v>
      </c>
      <c r="C13" s="15">
        <f t="shared" si="0"/>
        <v>0.005559124248881027</v>
      </c>
      <c r="D13" s="14">
        <v>6356122.4399999995</v>
      </c>
      <c r="E13" s="25">
        <f t="shared" si="1"/>
        <v>0.005521009150664754</v>
      </c>
    </row>
    <row r="14" spans="1:5" ht="15">
      <c r="A14" s="12" t="s">
        <v>63</v>
      </c>
      <c r="B14" s="14">
        <v>778915.32</v>
      </c>
      <c r="C14" s="15">
        <f t="shared" si="0"/>
        <v>0.002035013294637648</v>
      </c>
      <c r="D14" s="14">
        <v>2664384.58</v>
      </c>
      <c r="E14" s="25">
        <f t="shared" si="1"/>
        <v>0.0023143184836241244</v>
      </c>
    </row>
    <row r="15" spans="1:5" ht="15">
      <c r="A15" s="12" t="s">
        <v>64</v>
      </c>
      <c r="B15" s="14">
        <v>899763</v>
      </c>
      <c r="C15" s="15">
        <f t="shared" si="0"/>
        <v>0.0023507429113386216</v>
      </c>
      <c r="D15" s="14">
        <v>2643559.26</v>
      </c>
      <c r="E15" s="25">
        <f t="shared" si="1"/>
        <v>0.002296229344629262</v>
      </c>
    </row>
    <row r="16" spans="1:5" ht="15">
      <c r="A16" s="12" t="s">
        <v>6</v>
      </c>
      <c r="B16" s="14">
        <v>19340204.09</v>
      </c>
      <c r="C16" s="15">
        <f t="shared" si="0"/>
        <v>0.05052869218717564</v>
      </c>
      <c r="D16" s="14">
        <v>60368235.110000014</v>
      </c>
      <c r="E16" s="29">
        <f t="shared" si="1"/>
        <v>0.05243662021900752</v>
      </c>
    </row>
    <row r="17" spans="1:5" ht="15">
      <c r="A17" s="8" t="s">
        <v>65</v>
      </c>
      <c r="B17" s="16"/>
      <c r="C17" s="30"/>
      <c r="D17" s="16"/>
      <c r="E17" s="31"/>
    </row>
    <row r="18" spans="1:5" ht="15">
      <c r="A18" s="12" t="s">
        <v>66</v>
      </c>
      <c r="B18" s="14">
        <v>36220414</v>
      </c>
      <c r="C18" s="15">
        <f>B18/B$63</f>
        <v>0.09463034316397781</v>
      </c>
      <c r="D18" s="14">
        <v>104038633.87</v>
      </c>
      <c r="E18" s="25">
        <f>D18/D$63</f>
        <v>0.09036928647002748</v>
      </c>
    </row>
    <row r="19" spans="1:5" ht="15">
      <c r="A19" s="12" t="s">
        <v>67</v>
      </c>
      <c r="B19" s="14">
        <v>4679152</v>
      </c>
      <c r="C19" s="15">
        <f>B19/B$63</f>
        <v>0.012224867431841422</v>
      </c>
      <c r="D19" s="14">
        <v>14770031.73</v>
      </c>
      <c r="E19" s="25">
        <f>D19/D$63</f>
        <v>0.012829438247407137</v>
      </c>
    </row>
    <row r="20" spans="1:5" ht="15">
      <c r="A20" s="12" t="s">
        <v>68</v>
      </c>
      <c r="B20" s="14">
        <v>4527708.71</v>
      </c>
      <c r="C20" s="15">
        <f>B20/B$63</f>
        <v>0.011829202973048052</v>
      </c>
      <c r="D20" s="14">
        <v>12420465.98</v>
      </c>
      <c r="E20" s="25">
        <f>D20/D$63</f>
        <v>0.010788575421322482</v>
      </c>
    </row>
    <row r="21" spans="1:5" ht="15">
      <c r="A21" s="12" t="s">
        <v>6</v>
      </c>
      <c r="B21" s="14">
        <v>45427274.71</v>
      </c>
      <c r="C21" s="15">
        <f>B21/B$63</f>
        <v>0.11868441356886729</v>
      </c>
      <c r="D21" s="14">
        <v>131229131.58000001</v>
      </c>
      <c r="E21" s="29">
        <f>D21/D$63</f>
        <v>0.1139873001387571</v>
      </c>
    </row>
    <row r="22" spans="1:5" ht="15">
      <c r="A22" s="8" t="s">
        <v>69</v>
      </c>
      <c r="B22" s="16"/>
      <c r="C22" s="30"/>
      <c r="D22" s="16"/>
      <c r="E22" s="31"/>
    </row>
    <row r="23" spans="1:5" ht="15">
      <c r="A23" s="12" t="s">
        <v>70</v>
      </c>
      <c r="B23" s="14">
        <v>36202222</v>
      </c>
      <c r="C23" s="15">
        <f aca="true" t="shared" si="2" ref="C23:C30">B23/B$63</f>
        <v>0.09458281429799524</v>
      </c>
      <c r="D23" s="14">
        <v>112590473.97999999</v>
      </c>
      <c r="E23" s="25">
        <f aca="true" t="shared" si="3" ref="E23:E30">D23/D$63</f>
        <v>0.0977975240390841</v>
      </c>
    </row>
    <row r="24" spans="1:5" ht="15">
      <c r="A24" s="12" t="s">
        <v>71</v>
      </c>
      <c r="B24" s="14">
        <v>95356</v>
      </c>
      <c r="C24" s="15">
        <f t="shared" si="2"/>
        <v>0.00024912942747546367</v>
      </c>
      <c r="D24" s="14">
        <v>306874.93</v>
      </c>
      <c r="E24" s="25">
        <f t="shared" si="3"/>
        <v>0.00026655548451637534</v>
      </c>
    </row>
    <row r="25" spans="1:5" ht="15">
      <c r="A25" s="12" t="s">
        <v>72</v>
      </c>
      <c r="B25" s="14">
        <v>234705</v>
      </c>
      <c r="C25" s="15">
        <f t="shared" si="2"/>
        <v>0.000613196047187683</v>
      </c>
      <c r="D25" s="14">
        <v>816729.11</v>
      </c>
      <c r="E25" s="25">
        <f t="shared" si="3"/>
        <v>0.0007094213386368122</v>
      </c>
    </row>
    <row r="26" spans="1:5" ht="15">
      <c r="A26" s="12" t="s">
        <v>73</v>
      </c>
      <c r="B26" s="14">
        <v>73438</v>
      </c>
      <c r="C26" s="15">
        <f t="shared" si="2"/>
        <v>0.00019186592238498994</v>
      </c>
      <c r="D26" s="14">
        <v>255462.7</v>
      </c>
      <c r="E26" s="25">
        <f t="shared" si="3"/>
        <v>0.0002218981647486207</v>
      </c>
    </row>
    <row r="27" spans="1:5" ht="15">
      <c r="A27" s="12" t="s">
        <v>74</v>
      </c>
      <c r="B27" s="14">
        <v>19418</v>
      </c>
      <c r="C27" s="15">
        <f t="shared" si="2"/>
        <v>5.0731943692253796E-05</v>
      </c>
      <c r="D27" s="14">
        <v>70312.07</v>
      </c>
      <c r="E27" s="25">
        <f t="shared" si="3"/>
        <v>6.107396223666528E-05</v>
      </c>
    </row>
    <row r="28" spans="1:5" ht="15">
      <c r="A28" s="12" t="s">
        <v>75</v>
      </c>
      <c r="B28" s="14">
        <v>292856</v>
      </c>
      <c r="C28" s="15">
        <f t="shared" si="2"/>
        <v>0.0007651227779348377</v>
      </c>
      <c r="D28" s="14">
        <v>942881.43</v>
      </c>
      <c r="E28" s="25">
        <f t="shared" si="3"/>
        <v>0.0008189988553810599</v>
      </c>
    </row>
    <row r="29" spans="1:5" ht="15">
      <c r="A29" s="12" t="s">
        <v>76</v>
      </c>
      <c r="B29" s="14">
        <v>728363.25</v>
      </c>
      <c r="C29" s="15">
        <f t="shared" si="2"/>
        <v>0.0019029397150328033</v>
      </c>
      <c r="D29" s="14">
        <v>2257767.6</v>
      </c>
      <c r="E29" s="25">
        <f t="shared" si="3"/>
        <v>0.0019611257802759382</v>
      </c>
    </row>
    <row r="30" spans="1:5" ht="15">
      <c r="A30" s="12" t="s">
        <v>6</v>
      </c>
      <c r="B30" s="14">
        <v>37646358.25</v>
      </c>
      <c r="C30" s="15">
        <f t="shared" si="2"/>
        <v>0.09835580013170328</v>
      </c>
      <c r="D30" s="14">
        <v>117240501.82</v>
      </c>
      <c r="E30" s="28">
        <f t="shared" si="3"/>
        <v>0.10183659762487957</v>
      </c>
    </row>
    <row r="31" spans="1:5" ht="15">
      <c r="A31" s="8" t="s">
        <v>77</v>
      </c>
      <c r="B31" s="16"/>
      <c r="C31" s="30"/>
      <c r="D31" s="16"/>
      <c r="E31" s="25"/>
    </row>
    <row r="32" spans="1:5" ht="15">
      <c r="A32" s="12" t="s">
        <v>78</v>
      </c>
      <c r="B32" s="14">
        <v>38653081</v>
      </c>
      <c r="C32" s="15">
        <f aca="true" t="shared" si="4" ref="C32:C40">B32/B$63</f>
        <v>0.1009859887127472</v>
      </c>
      <c r="D32" s="14">
        <v>110139043.13</v>
      </c>
      <c r="E32" s="25">
        <f aca="true" t="shared" si="5" ref="E32:E40">D32/D$63</f>
        <v>0.09566817988581573</v>
      </c>
    </row>
    <row r="33" spans="1:5" ht="15">
      <c r="A33" s="12" t="s">
        <v>79</v>
      </c>
      <c r="B33" s="14">
        <v>6378521</v>
      </c>
      <c r="C33" s="15">
        <f t="shared" si="4"/>
        <v>0.01666468061653406</v>
      </c>
      <c r="D33" s="14">
        <v>19293493.52</v>
      </c>
      <c r="E33" s="25">
        <f t="shared" si="5"/>
        <v>0.016758574945294973</v>
      </c>
    </row>
    <row r="34" spans="1:5" ht="15">
      <c r="A34" s="12" t="s">
        <v>80</v>
      </c>
      <c r="B34" s="14">
        <v>5810396</v>
      </c>
      <c r="C34" s="15">
        <f t="shared" si="4"/>
        <v>0.015180383288788582</v>
      </c>
      <c r="D34" s="14">
        <v>17472714.61</v>
      </c>
      <c r="E34" s="25">
        <f t="shared" si="5"/>
        <v>0.015177023123670938</v>
      </c>
    </row>
    <row r="35" spans="1:5" ht="15">
      <c r="A35" s="12" t="s">
        <v>81</v>
      </c>
      <c r="B35" s="14">
        <v>3262887</v>
      </c>
      <c r="C35" s="15">
        <f t="shared" si="4"/>
        <v>0.008524698710381445</v>
      </c>
      <c r="D35" s="14">
        <v>9816879.46</v>
      </c>
      <c r="E35" s="25">
        <f t="shared" si="5"/>
        <v>0.00852706690930782</v>
      </c>
    </row>
    <row r="36" spans="1:5" ht="15">
      <c r="A36" s="12" t="s">
        <v>82</v>
      </c>
      <c r="B36" s="14">
        <v>275586</v>
      </c>
      <c r="C36" s="15">
        <f t="shared" si="4"/>
        <v>0.0007200027517959345</v>
      </c>
      <c r="D36" s="14">
        <v>885874.86</v>
      </c>
      <c r="E36" s="25">
        <f t="shared" si="5"/>
        <v>0.0007694822204217731</v>
      </c>
    </row>
    <row r="37" spans="1:5" ht="15">
      <c r="A37" s="12" t="s">
        <v>83</v>
      </c>
      <c r="B37" s="14">
        <v>140403</v>
      </c>
      <c r="C37" s="15">
        <f t="shared" si="4"/>
        <v>0.0003668203259977088</v>
      </c>
      <c r="D37" s="14">
        <v>459212.55</v>
      </c>
      <c r="E37" s="25">
        <f t="shared" si="5"/>
        <v>0.0003988778873570749</v>
      </c>
    </row>
    <row r="38" spans="1:5" ht="15">
      <c r="A38" s="12" t="s">
        <v>84</v>
      </c>
      <c r="B38" s="14">
        <v>363687</v>
      </c>
      <c r="C38" s="15">
        <f t="shared" si="4"/>
        <v>0.0009501775880937639</v>
      </c>
      <c r="D38" s="14">
        <v>1180296.8</v>
      </c>
      <c r="E38" s="25">
        <f t="shared" si="5"/>
        <v>0.0010252208787375607</v>
      </c>
    </row>
    <row r="39" spans="1:5" ht="15">
      <c r="A39" s="12" t="s">
        <v>85</v>
      </c>
      <c r="B39" s="14">
        <v>2461163.86</v>
      </c>
      <c r="C39" s="15">
        <f t="shared" si="4"/>
        <v>0.0064300971450679785</v>
      </c>
      <c r="D39" s="14">
        <v>7695974.35</v>
      </c>
      <c r="E39" s="25">
        <f t="shared" si="5"/>
        <v>0.00668482163626024</v>
      </c>
    </row>
    <row r="40" spans="1:5" ht="15">
      <c r="A40" s="12" t="s">
        <v>6</v>
      </c>
      <c r="B40" s="14">
        <v>57345724.86</v>
      </c>
      <c r="C40" s="15">
        <f t="shared" si="4"/>
        <v>0.14982284913940666</v>
      </c>
      <c r="D40" s="14">
        <v>166943489.27999997</v>
      </c>
      <c r="E40" s="29">
        <f t="shared" si="5"/>
        <v>0.14500924748686608</v>
      </c>
    </row>
    <row r="41" spans="1:5" ht="15">
      <c r="A41" s="8" t="s">
        <v>86</v>
      </c>
      <c r="B41" s="16"/>
      <c r="C41" s="30"/>
      <c r="D41" s="16"/>
      <c r="E41" s="31"/>
    </row>
    <row r="42" spans="1:5" ht="15">
      <c r="A42" s="12" t="s">
        <v>87</v>
      </c>
      <c r="B42" s="14">
        <v>886498</v>
      </c>
      <c r="C42" s="15">
        <f aca="true" t="shared" si="6" ref="C42:C49">B42/B$63</f>
        <v>0.0023160864465596666</v>
      </c>
      <c r="D42" s="14">
        <v>2666985.24</v>
      </c>
      <c r="E42" s="25">
        <f aca="true" t="shared" si="7" ref="E42:E49">D42/D$63</f>
        <v>0.002316577450123481</v>
      </c>
    </row>
    <row r="43" spans="1:5" ht="15">
      <c r="A43" s="12" t="s">
        <v>88</v>
      </c>
      <c r="B43" s="14">
        <v>1515332</v>
      </c>
      <c r="C43" s="15">
        <f t="shared" si="6"/>
        <v>0.003958993598674958</v>
      </c>
      <c r="D43" s="14">
        <v>4736056.69</v>
      </c>
      <c r="E43" s="25">
        <f t="shared" si="7"/>
        <v>0.004113799343921548</v>
      </c>
    </row>
    <row r="44" spans="1:5" ht="15">
      <c r="A44" s="12" t="s">
        <v>89</v>
      </c>
      <c r="B44" s="14">
        <v>643256</v>
      </c>
      <c r="C44" s="15">
        <f t="shared" si="6"/>
        <v>0.0016805864235093424</v>
      </c>
      <c r="D44" s="14">
        <v>2040751.94</v>
      </c>
      <c r="E44" s="25">
        <f t="shared" si="7"/>
        <v>0.0017726232056311441</v>
      </c>
    </row>
    <row r="45" spans="1:5" ht="15">
      <c r="A45" s="12" t="s">
        <v>90</v>
      </c>
      <c r="B45" s="14">
        <v>544172</v>
      </c>
      <c r="C45" s="15">
        <f t="shared" si="6"/>
        <v>0.001421717131676853</v>
      </c>
      <c r="D45" s="14">
        <v>1554622.79</v>
      </c>
      <c r="E45" s="25">
        <f t="shared" si="7"/>
        <v>0.001350365215655281</v>
      </c>
    </row>
    <row r="46" spans="1:5" ht="15">
      <c r="A46" s="12" t="s">
        <v>91</v>
      </c>
      <c r="B46" s="14">
        <v>3416560</v>
      </c>
      <c r="C46" s="15">
        <f t="shared" si="6"/>
        <v>0.008926188564280907</v>
      </c>
      <c r="D46" s="14">
        <v>9880730.379999999</v>
      </c>
      <c r="E46" s="25">
        <f t="shared" si="7"/>
        <v>0.008582528634113478</v>
      </c>
    </row>
    <row r="47" spans="1:5" ht="15">
      <c r="A47" s="12" t="s">
        <v>92</v>
      </c>
      <c r="B47" s="14">
        <v>2266443</v>
      </c>
      <c r="C47" s="15">
        <f t="shared" si="6"/>
        <v>0.005921364644026304</v>
      </c>
      <c r="D47" s="14">
        <v>5961037.95</v>
      </c>
      <c r="E47" s="25">
        <f t="shared" si="7"/>
        <v>0.005177833715457795</v>
      </c>
    </row>
    <row r="48" spans="1:5" ht="15">
      <c r="A48" s="12" t="s">
        <v>93</v>
      </c>
      <c r="B48" s="14">
        <v>1684133.93</v>
      </c>
      <c r="C48" s="15">
        <f t="shared" si="6"/>
        <v>0.004400009666648166</v>
      </c>
      <c r="D48" s="14">
        <v>5082219.43</v>
      </c>
      <c r="E48" s="25">
        <f t="shared" si="7"/>
        <v>0.004414480722104562</v>
      </c>
    </row>
    <row r="49" spans="1:5" ht="15">
      <c r="A49" s="12" t="s">
        <v>6</v>
      </c>
      <c r="B49" s="14">
        <v>10956394.93</v>
      </c>
      <c r="C49" s="15">
        <f t="shared" si="6"/>
        <v>0.028624946475376195</v>
      </c>
      <c r="D49" s="14">
        <v>31922404.419999998</v>
      </c>
      <c r="E49" s="29">
        <f t="shared" si="7"/>
        <v>0.02772820828700729</v>
      </c>
    </row>
    <row r="50" spans="1:5" ht="15">
      <c r="A50" s="8" t="s">
        <v>94</v>
      </c>
      <c r="B50" s="16"/>
      <c r="C50" s="30"/>
      <c r="D50" s="16"/>
      <c r="E50" s="31"/>
    </row>
    <row r="51" spans="1:5" ht="15">
      <c r="A51" s="12" t="s">
        <v>95</v>
      </c>
      <c r="B51" s="14">
        <v>3958431.04</v>
      </c>
      <c r="C51" s="15">
        <f>B51/B$63</f>
        <v>0.01034189415135182</v>
      </c>
      <c r="D51" s="14">
        <v>11955869.030000001</v>
      </c>
      <c r="E51" s="25">
        <f>D51/D$63</f>
        <v>0.010385020575339852</v>
      </c>
    </row>
    <row r="52" spans="1:5" ht="15">
      <c r="A52" s="12" t="s">
        <v>96</v>
      </c>
      <c r="B52" s="14">
        <v>2212314</v>
      </c>
      <c r="C52" s="15">
        <f>B52/B$63</f>
        <v>0.005779945889256606</v>
      </c>
      <c r="D52" s="14">
        <v>6705792.84</v>
      </c>
      <c r="E52" s="25">
        <f>D52/D$63</f>
        <v>0.005824737327134024</v>
      </c>
    </row>
    <row r="53" spans="1:5" ht="15">
      <c r="A53" s="12" t="s">
        <v>97</v>
      </c>
      <c r="B53" s="14">
        <v>1055790</v>
      </c>
      <c r="C53" s="15">
        <f>B53/B$63</f>
        <v>0.0027583828834506457</v>
      </c>
      <c r="D53" s="14">
        <v>3232509.95</v>
      </c>
      <c r="E53" s="25">
        <f>D53/D$63</f>
        <v>0.002807799437791332</v>
      </c>
    </row>
    <row r="54" spans="1:5" ht="15">
      <c r="A54" s="12" t="s">
        <v>98</v>
      </c>
      <c r="B54" s="14">
        <v>6005690</v>
      </c>
      <c r="C54" s="15">
        <f>B54/B$63</f>
        <v>0.015690613189470168</v>
      </c>
      <c r="D54" s="14">
        <v>17916315.62</v>
      </c>
      <c r="E54" s="25">
        <f>D54/D$63</f>
        <v>0.01556234062794704</v>
      </c>
    </row>
    <row r="55" spans="1:5" ht="15">
      <c r="A55" s="12" t="s">
        <v>6</v>
      </c>
      <c r="B55" s="14">
        <v>13232225.04</v>
      </c>
      <c r="C55" s="15">
        <f>B55/B$63</f>
        <v>0.034570836113529235</v>
      </c>
      <c r="D55" s="14">
        <v>39810487.44</v>
      </c>
      <c r="E55" s="29">
        <f>D55/D$63</f>
        <v>0.034579897968212245</v>
      </c>
    </row>
    <row r="56" spans="1:5" ht="15">
      <c r="A56" s="8" t="s">
        <v>99</v>
      </c>
      <c r="B56" s="16"/>
      <c r="C56" s="30"/>
      <c r="D56" s="16"/>
      <c r="E56" s="31"/>
    </row>
    <row r="57" spans="1:5" ht="15">
      <c r="A57" s="12" t="s">
        <v>100</v>
      </c>
      <c r="B57" s="14">
        <v>30791683.2</v>
      </c>
      <c r="C57" s="15">
        <f>B57/B$63</f>
        <v>0.08044710775013478</v>
      </c>
      <c r="D57" s="14">
        <v>94009934.28999999</v>
      </c>
      <c r="E57" s="25">
        <f>D57/D$63</f>
        <v>0.08165822989849174</v>
      </c>
    </row>
    <row r="58" spans="1:5" ht="15">
      <c r="A58" s="12" t="s">
        <v>101</v>
      </c>
      <c r="B58" s="14">
        <v>893985</v>
      </c>
      <c r="C58" s="15">
        <f>B58/B$63</f>
        <v>0.0023356471666350557</v>
      </c>
      <c r="D58" s="14">
        <v>2719660.63</v>
      </c>
      <c r="E58" s="25">
        <f>D58/D$63</f>
        <v>0.002362331966804068</v>
      </c>
    </row>
    <row r="59" spans="1:5" ht="15">
      <c r="A59" s="36" t="s">
        <v>6</v>
      </c>
      <c r="B59" s="26">
        <v>31685668.2</v>
      </c>
      <c r="C59" s="37">
        <f>B59/B$63</f>
        <v>0.08278275491676984</v>
      </c>
      <c r="D59" s="38">
        <v>96729594.92</v>
      </c>
      <c r="E59" s="29">
        <f>D59/D$63</f>
        <v>0.08402056186529581</v>
      </c>
    </row>
    <row r="63" spans="2:4" ht="15">
      <c r="B63" s="39">
        <v>382756870.46</v>
      </c>
      <c r="D63" s="39">
        <v>1151260986.27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54</v>
      </c>
      <c r="B3" s="2"/>
      <c r="C3" s="4"/>
      <c r="D3" s="5"/>
      <c r="E3" s="4"/>
    </row>
    <row r="4" spans="1:5" ht="15">
      <c r="A4" s="17"/>
      <c r="B4" s="6"/>
      <c r="C4" s="7"/>
      <c r="D4" s="6"/>
      <c r="E4" s="7"/>
    </row>
    <row r="5" spans="1:5" ht="15">
      <c r="A5" s="17"/>
      <c r="B5" s="6"/>
      <c r="C5" s="7"/>
      <c r="D5" s="6"/>
      <c r="E5" s="7" t="s">
        <v>7</v>
      </c>
    </row>
    <row r="6" spans="1:5" ht="15">
      <c r="A6" s="8"/>
      <c r="B6" s="9" t="s">
        <v>55</v>
      </c>
      <c r="C6" s="10"/>
      <c r="D6" s="9" t="s">
        <v>56</v>
      </c>
      <c r="E6" s="20"/>
    </row>
    <row r="7" spans="1:5" ht="15">
      <c r="A7" s="8" t="s">
        <v>2</v>
      </c>
      <c r="B7" s="8"/>
      <c r="C7" s="11" t="s">
        <v>3</v>
      </c>
      <c r="D7" s="8"/>
      <c r="E7" s="21" t="s">
        <v>3</v>
      </c>
    </row>
    <row r="8" spans="1:5" ht="15">
      <c r="A8" s="12"/>
      <c r="B8" s="13" t="s">
        <v>4</v>
      </c>
      <c r="C8" s="13" t="s">
        <v>5</v>
      </c>
      <c r="D8" s="13" t="s">
        <v>4</v>
      </c>
      <c r="E8" s="22" t="s">
        <v>5</v>
      </c>
    </row>
    <row r="9" spans="1:5" ht="15">
      <c r="A9" s="8" t="s">
        <v>8</v>
      </c>
      <c r="B9" s="16"/>
      <c r="C9" s="16"/>
      <c r="D9" s="16"/>
      <c r="E9" s="23"/>
    </row>
    <row r="10" spans="1:5" ht="15">
      <c r="A10" s="12" t="s">
        <v>9</v>
      </c>
      <c r="B10" s="14">
        <v>2877647</v>
      </c>
      <c r="C10" s="15">
        <f>B10/B$56</f>
        <v>0.007518211225161348</v>
      </c>
      <c r="D10" s="14">
        <v>8682911.55</v>
      </c>
      <c r="E10" s="25">
        <f>D10/D$56</f>
        <v>0.0075420878962744915</v>
      </c>
    </row>
    <row r="11" spans="1:5" ht="15">
      <c r="A11" s="12" t="s">
        <v>10</v>
      </c>
      <c r="B11" s="14">
        <v>1752652</v>
      </c>
      <c r="C11" s="15">
        <f aca="true" t="shared" si="0" ref="C11:C56">B11/B$56</f>
        <v>0.004579021659085179</v>
      </c>
      <c r="D11" s="14">
        <v>5331647.8</v>
      </c>
      <c r="E11" s="25">
        <f aca="true" t="shared" si="1" ref="E11:E56">D11/D$56</f>
        <v>0.004631137390726791</v>
      </c>
    </row>
    <row r="12" spans="1:5" ht="15">
      <c r="A12" s="12" t="s">
        <v>11</v>
      </c>
      <c r="B12" s="14">
        <v>908461</v>
      </c>
      <c r="C12" s="15">
        <f t="shared" si="0"/>
        <v>0.0023734675197553084</v>
      </c>
      <c r="D12" s="14">
        <v>3162082.44</v>
      </c>
      <c r="E12" s="25">
        <f t="shared" si="1"/>
        <v>0.0027466252028959235</v>
      </c>
    </row>
    <row r="13" spans="1:5" ht="15">
      <c r="A13" s="12" t="s">
        <v>12</v>
      </c>
      <c r="B13" s="14">
        <v>1913195.03</v>
      </c>
      <c r="C13" s="15">
        <f t="shared" si="0"/>
        <v>0.004998460322085684</v>
      </c>
      <c r="D13" s="14">
        <v>5765353.44</v>
      </c>
      <c r="E13" s="25">
        <f t="shared" si="1"/>
        <v>0.005007859650207828</v>
      </c>
    </row>
    <row r="14" spans="1:5" ht="15">
      <c r="A14" s="12" t="s">
        <v>13</v>
      </c>
      <c r="B14" s="14">
        <v>1154761</v>
      </c>
      <c r="C14" s="15">
        <f t="shared" si="0"/>
        <v>0.0030169569487079355</v>
      </c>
      <c r="D14" s="14">
        <v>3461616.42</v>
      </c>
      <c r="E14" s="25">
        <f t="shared" si="1"/>
        <v>0.0030068042444618744</v>
      </c>
    </row>
    <row r="15" spans="1:5" ht="15">
      <c r="A15" s="12" t="s">
        <v>14</v>
      </c>
      <c r="B15" s="14">
        <v>1387566</v>
      </c>
      <c r="C15" s="15">
        <f t="shared" si="0"/>
        <v>0.003625189009232971</v>
      </c>
      <c r="D15" s="14">
        <v>3801011.42</v>
      </c>
      <c r="E15" s="25">
        <f t="shared" si="1"/>
        <v>0.003301607077223206</v>
      </c>
    </row>
    <row r="16" spans="1:5" ht="15">
      <c r="A16" s="12" t="s">
        <v>15</v>
      </c>
      <c r="B16" s="14">
        <v>1182062</v>
      </c>
      <c r="C16" s="15">
        <f t="shared" si="0"/>
        <v>0.003088284211801056</v>
      </c>
      <c r="D16" s="14">
        <v>3606371.77</v>
      </c>
      <c r="E16" s="25">
        <f t="shared" si="1"/>
        <v>0.0031325405907172937</v>
      </c>
    </row>
    <row r="17" spans="1:5" ht="15">
      <c r="A17" s="12" t="s">
        <v>16</v>
      </c>
      <c r="B17" s="14">
        <v>1069590</v>
      </c>
      <c r="C17" s="15">
        <f t="shared" si="0"/>
        <v>0.0027944371023688195</v>
      </c>
      <c r="D17" s="14">
        <v>3642230.71</v>
      </c>
      <c r="E17" s="25">
        <f t="shared" si="1"/>
        <v>0.0031636881240982174</v>
      </c>
    </row>
    <row r="18" spans="1:5" ht="15">
      <c r="A18" s="12" t="s">
        <v>17</v>
      </c>
      <c r="B18" s="14">
        <v>101575</v>
      </c>
      <c r="C18" s="15">
        <f t="shared" si="0"/>
        <v>0.0002653773396096755</v>
      </c>
      <c r="D18" s="14">
        <v>315238.82</v>
      </c>
      <c r="E18" s="25">
        <f t="shared" si="1"/>
        <v>0.00027382046621882877</v>
      </c>
    </row>
    <row r="19" spans="1:5" ht="15">
      <c r="A19" s="12" t="s">
        <v>18</v>
      </c>
      <c r="B19" s="14">
        <v>2227073</v>
      </c>
      <c r="C19" s="15">
        <f t="shared" si="0"/>
        <v>0.005818505615127137</v>
      </c>
      <c r="D19" s="14">
        <v>6820480.279999999</v>
      </c>
      <c r="E19" s="25">
        <f t="shared" si="1"/>
        <v>0.00592435630264676</v>
      </c>
    </row>
    <row r="20" spans="1:5" ht="15">
      <c r="A20" s="12" t="s">
        <v>19</v>
      </c>
      <c r="B20" s="14">
        <v>124924</v>
      </c>
      <c r="C20" s="15">
        <f t="shared" si="0"/>
        <v>0.00032637951044449035</v>
      </c>
      <c r="D20" s="14">
        <v>356805.23</v>
      </c>
      <c r="E20" s="25">
        <f t="shared" si="1"/>
        <v>0.00030992558095451704</v>
      </c>
    </row>
    <row r="21" spans="1:5" ht="15">
      <c r="A21" s="12" t="s">
        <v>20</v>
      </c>
      <c r="B21" s="14">
        <v>294000</v>
      </c>
      <c r="C21" s="15">
        <f t="shared" si="0"/>
        <v>0.0007681116204306631</v>
      </c>
      <c r="D21" s="14">
        <v>924417.18</v>
      </c>
      <c r="E21" s="25">
        <f t="shared" si="1"/>
        <v>0.0008029605719507989</v>
      </c>
    </row>
    <row r="22" spans="1:5" ht="15">
      <c r="A22" s="12" t="s">
        <v>21</v>
      </c>
      <c r="B22" s="14">
        <v>1768284.63</v>
      </c>
      <c r="C22" s="15">
        <f t="shared" si="0"/>
        <v>0.0046198638521494405</v>
      </c>
      <c r="D22" s="14">
        <v>4378844.93</v>
      </c>
      <c r="E22" s="25">
        <f t="shared" si="1"/>
        <v>0.0038035206458156214</v>
      </c>
    </row>
    <row r="23" spans="1:5" ht="15">
      <c r="A23" s="12" t="s">
        <v>22</v>
      </c>
      <c r="B23" s="14">
        <v>118583</v>
      </c>
      <c r="C23" s="15">
        <f t="shared" si="0"/>
        <v>0.00030981285811404534</v>
      </c>
      <c r="D23" s="14">
        <v>375567.84</v>
      </c>
      <c r="E23" s="25">
        <f t="shared" si="1"/>
        <v>0.0003262230236923184</v>
      </c>
    </row>
    <row r="24" spans="1:5" ht="15">
      <c r="A24" s="12" t="s">
        <v>23</v>
      </c>
      <c r="B24" s="14">
        <v>1486393</v>
      </c>
      <c r="C24" s="15">
        <f t="shared" si="0"/>
        <v>0.0038833868565537233</v>
      </c>
      <c r="D24" s="14">
        <v>4553354.92</v>
      </c>
      <c r="E24" s="25">
        <f t="shared" si="1"/>
        <v>0.003955102252489708</v>
      </c>
    </row>
    <row r="25" spans="1:5" ht="15">
      <c r="A25" s="12" t="s">
        <v>24</v>
      </c>
      <c r="B25" s="14">
        <v>1516627.12</v>
      </c>
      <c r="C25" s="15">
        <f t="shared" si="0"/>
        <v>0.003962377260994183</v>
      </c>
      <c r="D25" s="14">
        <v>4081311.95</v>
      </c>
      <c r="E25" s="25">
        <f t="shared" si="1"/>
        <v>0.0035450796984123883</v>
      </c>
    </row>
    <row r="26" spans="1:5" ht="15">
      <c r="A26" s="12" t="s">
        <v>25</v>
      </c>
      <c r="B26" s="14">
        <v>548363</v>
      </c>
      <c r="C26" s="15">
        <f t="shared" si="0"/>
        <v>0.001432666641204829</v>
      </c>
      <c r="D26" s="14">
        <v>1691465.13</v>
      </c>
      <c r="E26" s="25">
        <f t="shared" si="1"/>
        <v>0.0014692282203362256</v>
      </c>
    </row>
    <row r="27" spans="1:5" ht="15">
      <c r="A27" s="12" t="s">
        <v>26</v>
      </c>
      <c r="B27" s="14">
        <v>1012718</v>
      </c>
      <c r="C27" s="15">
        <f t="shared" si="0"/>
        <v>0.0026458519184329944</v>
      </c>
      <c r="D27" s="14">
        <v>3114556.69</v>
      </c>
      <c r="E27" s="25">
        <f t="shared" si="1"/>
        <v>0.002705343729305839</v>
      </c>
    </row>
    <row r="28" spans="1:5" ht="15">
      <c r="A28" s="12" t="s">
        <v>27</v>
      </c>
      <c r="B28" s="14">
        <v>3250</v>
      </c>
      <c r="C28" s="15">
        <f t="shared" si="0"/>
        <v>8.491029817685902E-06</v>
      </c>
      <c r="D28" s="14">
        <v>10014.88</v>
      </c>
      <c r="E28" s="25">
        <f t="shared" si="1"/>
        <v>8.699052707803002E-06</v>
      </c>
    </row>
    <row r="29" spans="1:5" ht="15">
      <c r="A29" s="12" t="s">
        <v>28</v>
      </c>
      <c r="B29" s="14">
        <v>3998</v>
      </c>
      <c r="C29" s="15">
        <f t="shared" si="0"/>
        <v>1.0445272988033304E-05</v>
      </c>
      <c r="D29" s="14">
        <v>13744.27</v>
      </c>
      <c r="E29" s="25">
        <f t="shared" si="1"/>
        <v>1.1938448504652637E-05</v>
      </c>
    </row>
    <row r="30" spans="1:5" ht="15">
      <c r="A30" s="12" t="s">
        <v>29</v>
      </c>
      <c r="B30" s="14">
        <v>7322000.55</v>
      </c>
      <c r="C30" s="15">
        <f t="shared" si="0"/>
        <v>0.019129638460050023</v>
      </c>
      <c r="D30" s="14">
        <v>23903935.790000003</v>
      </c>
      <c r="E30" s="25">
        <f t="shared" si="1"/>
        <v>0.02076326399928393</v>
      </c>
    </row>
    <row r="31" spans="1:5" ht="15">
      <c r="A31" s="12" t="s">
        <v>6</v>
      </c>
      <c r="B31" s="26">
        <v>28773723.330000002</v>
      </c>
      <c r="C31" s="27">
        <f t="shared" si="0"/>
        <v>0.07517493623411522</v>
      </c>
      <c r="D31" s="26">
        <v>87992963.46</v>
      </c>
      <c r="E31" s="28">
        <f t="shared" si="1"/>
        <v>0.07643181216892501</v>
      </c>
    </row>
    <row r="32" spans="1:5" ht="15">
      <c r="A32" s="8" t="s">
        <v>30</v>
      </c>
      <c r="B32" s="14">
        <v>244407573.41</v>
      </c>
      <c r="C32" s="15">
        <f t="shared" si="0"/>
        <v>0.6385452287669434</v>
      </c>
      <c r="D32" s="14">
        <v>732236808.03</v>
      </c>
      <c r="E32" s="29">
        <f t="shared" si="1"/>
        <v>0.6360302457589506</v>
      </c>
    </row>
    <row r="33" spans="1:5" ht="15">
      <c r="A33" s="8" t="s">
        <v>31</v>
      </c>
      <c r="B33" s="16"/>
      <c r="C33" s="30"/>
      <c r="D33" s="16"/>
      <c r="E33" s="31"/>
    </row>
    <row r="34" spans="1:5" ht="15">
      <c r="A34" s="12" t="s">
        <v>32</v>
      </c>
      <c r="B34" s="14">
        <v>9622465</v>
      </c>
      <c r="C34" s="15">
        <f t="shared" si="0"/>
        <v>0.025139888379888915</v>
      </c>
      <c r="D34" s="14">
        <v>30214128.619999997</v>
      </c>
      <c r="E34" s="25">
        <f t="shared" si="1"/>
        <v>0.026244378103953237</v>
      </c>
    </row>
    <row r="35" spans="1:5" ht="15">
      <c r="A35" s="12" t="s">
        <v>33</v>
      </c>
      <c r="B35" s="14">
        <v>3027437</v>
      </c>
      <c r="C35" s="15">
        <f t="shared" si="0"/>
        <v>0.007909556257897094</v>
      </c>
      <c r="D35" s="14">
        <v>9765639.35</v>
      </c>
      <c r="E35" s="25">
        <f t="shared" si="1"/>
        <v>0.008482559095170893</v>
      </c>
    </row>
    <row r="36" spans="1:5" ht="15">
      <c r="A36" s="12" t="s">
        <v>34</v>
      </c>
      <c r="B36" s="14">
        <v>11779537</v>
      </c>
      <c r="C36" s="15">
        <f t="shared" si="0"/>
        <v>0.030775507663241334</v>
      </c>
      <c r="D36" s="14">
        <v>41454905.480000004</v>
      </c>
      <c r="E36" s="25">
        <f t="shared" si="1"/>
        <v>0.03600826048514926</v>
      </c>
    </row>
    <row r="37" spans="1:5" ht="15">
      <c r="A37" s="12" t="s">
        <v>35</v>
      </c>
      <c r="B37" s="14">
        <v>12052973</v>
      </c>
      <c r="C37" s="15">
        <f t="shared" si="0"/>
        <v>0.0314898932722348</v>
      </c>
      <c r="D37" s="14">
        <v>36354274.11</v>
      </c>
      <c r="E37" s="25">
        <f t="shared" si="1"/>
        <v>0.03157778691674869</v>
      </c>
    </row>
    <row r="38" spans="1:5" ht="15">
      <c r="A38" s="12" t="s">
        <v>36</v>
      </c>
      <c r="B38" s="14">
        <v>1648344</v>
      </c>
      <c r="C38" s="15">
        <f t="shared" si="0"/>
        <v>0.004306504016554969</v>
      </c>
      <c r="D38" s="14">
        <v>5223913.28</v>
      </c>
      <c r="E38" s="25">
        <f t="shared" si="1"/>
        <v>0.004537557810349408</v>
      </c>
    </row>
    <row r="39" spans="1:5" ht="15">
      <c r="A39" s="12" t="s">
        <v>37</v>
      </c>
      <c r="B39" s="14">
        <v>1552320</v>
      </c>
      <c r="C39" s="15">
        <f t="shared" si="0"/>
        <v>0.004055629355873901</v>
      </c>
      <c r="D39" s="14">
        <v>4935505.82</v>
      </c>
      <c r="E39" s="25">
        <f t="shared" si="1"/>
        <v>0.004287043406196428</v>
      </c>
    </row>
    <row r="40" spans="1:5" ht="15">
      <c r="A40" s="12" t="s">
        <v>38</v>
      </c>
      <c r="B40" s="14">
        <v>4017930</v>
      </c>
      <c r="C40" s="15">
        <f t="shared" si="0"/>
        <v>0.010497342595499913</v>
      </c>
      <c r="D40" s="14">
        <v>12935091.49</v>
      </c>
      <c r="E40" s="25">
        <f t="shared" si="1"/>
        <v>0.01123558571363452</v>
      </c>
    </row>
    <row r="41" spans="1:5" ht="15">
      <c r="A41" s="12" t="s">
        <v>39</v>
      </c>
      <c r="B41" s="14">
        <v>543624</v>
      </c>
      <c r="C41" s="15">
        <f t="shared" si="0"/>
        <v>0.0014202854134183632</v>
      </c>
      <c r="D41" s="14">
        <v>2432305.45</v>
      </c>
      <c r="E41" s="25">
        <f t="shared" si="1"/>
        <v>0.0021127315865019356</v>
      </c>
    </row>
    <row r="42" spans="1:5" ht="15">
      <c r="A42" s="12" t="s">
        <v>40</v>
      </c>
      <c r="B42" s="14">
        <v>1512513</v>
      </c>
      <c r="C42" s="15">
        <f t="shared" si="0"/>
        <v>0.003951628610042325</v>
      </c>
      <c r="D42" s="14">
        <v>4766159.44</v>
      </c>
      <c r="E42" s="25">
        <f t="shared" si="1"/>
        <v>0.004139946977133311</v>
      </c>
    </row>
    <row r="43" spans="1:5" ht="15">
      <c r="A43" s="12" t="s">
        <v>41</v>
      </c>
      <c r="B43" s="14">
        <v>45757143</v>
      </c>
      <c r="C43" s="15">
        <f t="shared" si="0"/>
        <v>0.11954623556465162</v>
      </c>
      <c r="D43" s="14">
        <v>148081923.04000002</v>
      </c>
      <c r="E43" s="29">
        <f t="shared" si="1"/>
        <v>0.1286258500948377</v>
      </c>
    </row>
    <row r="44" spans="1:5" ht="15">
      <c r="A44" s="8"/>
      <c r="B44" s="16"/>
      <c r="C44" s="30"/>
      <c r="D44" s="16"/>
      <c r="E44" s="31"/>
    </row>
    <row r="45" spans="1:5" ht="15">
      <c r="A45" s="12" t="s">
        <v>42</v>
      </c>
      <c r="B45" s="14">
        <v>267567</v>
      </c>
      <c r="C45" s="15">
        <f t="shared" si="0"/>
        <v>0.0006990521154550042</v>
      </c>
      <c r="D45" s="14">
        <v>1202755.26</v>
      </c>
      <c r="E45" s="25">
        <f t="shared" si="1"/>
        <v>0.001044728583999739</v>
      </c>
    </row>
    <row r="46" spans="1:5" ht="15">
      <c r="A46" s="12" t="s">
        <v>43</v>
      </c>
      <c r="B46" s="14">
        <v>446536</v>
      </c>
      <c r="C46" s="15">
        <f t="shared" si="0"/>
        <v>0.001166630920206213</v>
      </c>
      <c r="D46" s="14">
        <v>1241967.61</v>
      </c>
      <c r="E46" s="25">
        <f t="shared" si="1"/>
        <v>0.0010787889321463788</v>
      </c>
    </row>
    <row r="47" spans="1:5" ht="15">
      <c r="A47" s="12" t="s">
        <v>44</v>
      </c>
      <c r="B47" s="14">
        <v>3519067</v>
      </c>
      <c r="C47" s="15">
        <f t="shared" si="0"/>
        <v>0.009194000869979839</v>
      </c>
      <c r="D47" s="14">
        <v>10962428.9</v>
      </c>
      <c r="E47" s="25">
        <f t="shared" si="1"/>
        <v>0.009522105787252858</v>
      </c>
    </row>
    <row r="48" spans="1:5" ht="15">
      <c r="A48" s="12" t="s">
        <v>45</v>
      </c>
      <c r="B48" s="14">
        <v>19319760</v>
      </c>
      <c r="C48" s="15">
        <f t="shared" si="0"/>
        <v>0.050475279455549346</v>
      </c>
      <c r="D48" s="14">
        <v>56525901.879999995</v>
      </c>
      <c r="E48" s="25">
        <f t="shared" si="1"/>
        <v>0.04909912048973336</v>
      </c>
    </row>
    <row r="49" spans="1:5" ht="15">
      <c r="A49" s="12" t="s">
        <v>46</v>
      </c>
      <c r="B49" s="14">
        <v>1267203</v>
      </c>
      <c r="C49" s="15">
        <f t="shared" si="0"/>
        <v>0.0033107256794033934</v>
      </c>
      <c r="D49" s="14">
        <v>5041995.72</v>
      </c>
      <c r="E49" s="25">
        <f t="shared" si="1"/>
        <v>0.004379541893741828</v>
      </c>
    </row>
    <row r="50" spans="1:5" ht="15">
      <c r="A50" s="12" t="s">
        <v>47</v>
      </c>
      <c r="B50" s="14">
        <v>25831247.06</v>
      </c>
      <c r="C50" s="15">
        <f t="shared" si="0"/>
        <v>0.06748735046599116</v>
      </c>
      <c r="D50" s="14">
        <v>79251686.99</v>
      </c>
      <c r="E50" s="25">
        <f t="shared" si="1"/>
        <v>0.06883902775752836</v>
      </c>
    </row>
    <row r="51" spans="1:5" ht="15">
      <c r="A51" s="12" t="s">
        <v>48</v>
      </c>
      <c r="B51" s="14">
        <v>12095182</v>
      </c>
      <c r="C51" s="15">
        <f t="shared" si="0"/>
        <v>0.031600169542257785</v>
      </c>
      <c r="D51" s="14">
        <v>34371669.58</v>
      </c>
      <c r="E51" s="25">
        <f t="shared" si="1"/>
        <v>0.02985567129427503</v>
      </c>
    </row>
    <row r="52" spans="1:5" ht="15">
      <c r="A52" s="12" t="s">
        <v>49</v>
      </c>
      <c r="B52" s="14">
        <v>22013990</v>
      </c>
      <c r="C52" s="15">
        <f t="shared" si="0"/>
        <v>0.05751429092191977</v>
      </c>
      <c r="D52" s="14">
        <v>57886985.11</v>
      </c>
      <c r="E52" s="25">
        <f t="shared" si="1"/>
        <v>0.05028137477111035</v>
      </c>
    </row>
    <row r="53" spans="1:5" ht="15">
      <c r="A53" s="12" t="s">
        <v>50</v>
      </c>
      <c r="B53" s="14">
        <v>684563</v>
      </c>
      <c r="C53" s="15">
        <f t="shared" si="0"/>
        <v>0.0017885061061798505</v>
      </c>
      <c r="D53" s="14">
        <v>2642444.81</v>
      </c>
      <c r="E53" s="25">
        <f t="shared" si="1"/>
        <v>0.0022952613191221955</v>
      </c>
    </row>
    <row r="54" spans="1:5" ht="15">
      <c r="A54" s="12" t="s">
        <v>51</v>
      </c>
      <c r="B54" s="14">
        <v>85445115.06</v>
      </c>
      <c r="C54" s="27">
        <f t="shared" si="0"/>
        <v>0.22323600607694238</v>
      </c>
      <c r="D54" s="26">
        <v>249127835.86</v>
      </c>
      <c r="E54" s="28">
        <f t="shared" si="1"/>
        <v>0.21639562082891012</v>
      </c>
    </row>
    <row r="55" spans="1:5" ht="15">
      <c r="A55" s="8" t="s">
        <v>52</v>
      </c>
      <c r="B55" s="24">
        <v>7147038.99</v>
      </c>
      <c r="C55" s="27">
        <f t="shared" si="0"/>
        <v>0.018672529591462688</v>
      </c>
      <c r="D55" s="26">
        <v>21814419.34</v>
      </c>
      <c r="E55" s="28">
        <f t="shared" si="1"/>
        <v>0.018948283317301577</v>
      </c>
    </row>
    <row r="56" spans="1:5" ht="15">
      <c r="A56" s="18" t="s">
        <v>53</v>
      </c>
      <c r="B56" s="19">
        <v>382756870.46</v>
      </c>
      <c r="C56" s="27">
        <f t="shared" si="0"/>
        <v>1</v>
      </c>
      <c r="D56" s="19">
        <v>1151260986.27</v>
      </c>
      <c r="E56" s="28">
        <f t="shared" si="1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2.6640625" style="291" customWidth="1"/>
    <col min="2" max="4" width="17.6640625" style="291" customWidth="1"/>
    <col min="5" max="5" width="19.6640625" style="291" customWidth="1"/>
    <col min="6" max="6" width="9.5546875" style="291" bestFit="1" customWidth="1"/>
    <col min="7" max="7" width="20.10546875" style="291" customWidth="1"/>
    <col min="8" max="10" width="17.6640625" style="291" customWidth="1"/>
    <col min="11" max="11" width="23.99609375" style="291" customWidth="1"/>
    <col min="12" max="12" width="19.5546875" style="291" customWidth="1"/>
    <col min="13" max="13" width="20.21484375" style="291" customWidth="1"/>
    <col min="14" max="16384" width="17.6640625" style="291" customWidth="1"/>
  </cols>
  <sheetData>
    <row r="1" spans="1:13" ht="18">
      <c r="A1" s="292" t="s">
        <v>448</v>
      </c>
      <c r="B1" s="293" t="s">
        <v>448</v>
      </c>
      <c r="C1" s="294" t="s">
        <v>449</v>
      </c>
      <c r="D1" s="294"/>
      <c r="E1" s="294"/>
      <c r="F1" s="293"/>
      <c r="G1" s="293"/>
      <c r="H1" s="293"/>
      <c r="I1" s="295"/>
      <c r="J1" s="293"/>
      <c r="K1" s="294" t="s">
        <v>450</v>
      </c>
      <c r="L1" s="294"/>
      <c r="M1" s="293"/>
    </row>
    <row r="2" spans="1:13" ht="18">
      <c r="A2" s="293" t="s">
        <v>448</v>
      </c>
      <c r="B2" s="293"/>
      <c r="C2" s="294" t="s">
        <v>451</v>
      </c>
      <c r="D2" s="294"/>
      <c r="E2" s="294"/>
      <c r="F2" s="293"/>
      <c r="G2" s="293"/>
      <c r="H2" s="293"/>
      <c r="I2" s="295"/>
      <c r="J2" s="293"/>
      <c r="K2" s="294" t="s">
        <v>452</v>
      </c>
      <c r="L2" s="294"/>
      <c r="M2" s="293"/>
    </row>
    <row r="3" spans="1:14" ht="18">
      <c r="A3" s="296" t="s">
        <v>453</v>
      </c>
      <c r="B3" s="293"/>
      <c r="C3" s="294"/>
      <c r="D3" s="294" t="s">
        <v>454</v>
      </c>
      <c r="E3" s="294"/>
      <c r="F3" s="293"/>
      <c r="G3" s="293"/>
      <c r="H3" s="293" t="s">
        <v>455</v>
      </c>
      <c r="I3" s="295"/>
      <c r="J3" s="296" t="s">
        <v>453</v>
      </c>
      <c r="K3" s="293" t="s">
        <v>105</v>
      </c>
      <c r="L3" s="293" t="s">
        <v>106</v>
      </c>
      <c r="M3" s="297" t="s">
        <v>456</v>
      </c>
      <c r="N3" s="290" t="s">
        <v>106</v>
      </c>
    </row>
    <row r="4" spans="1:13" ht="18">
      <c r="A4" s="293" t="s">
        <v>448</v>
      </c>
      <c r="B4" s="293"/>
      <c r="C4" s="293"/>
      <c r="D4" s="293"/>
      <c r="E4" s="293"/>
      <c r="F4" s="293"/>
      <c r="G4" s="293"/>
      <c r="H4" s="293"/>
      <c r="I4" s="295"/>
      <c r="J4" s="293"/>
      <c r="K4" s="293"/>
      <c r="L4" s="293"/>
      <c r="M4" s="298" t="s">
        <v>457</v>
      </c>
    </row>
    <row r="5" spans="1:14" ht="18">
      <c r="A5" s="299" t="s">
        <v>243</v>
      </c>
      <c r="B5" s="300">
        <v>1999</v>
      </c>
      <c r="C5" s="300">
        <v>2000</v>
      </c>
      <c r="D5" s="300">
        <v>2001</v>
      </c>
      <c r="E5" s="300" t="s">
        <v>458</v>
      </c>
      <c r="F5" s="300" t="s">
        <v>459</v>
      </c>
      <c r="G5" s="300" t="s">
        <v>460</v>
      </c>
      <c r="H5" s="300" t="s">
        <v>459</v>
      </c>
      <c r="I5" s="301"/>
      <c r="J5" s="299"/>
      <c r="K5" s="302" t="s">
        <v>461</v>
      </c>
      <c r="L5" s="302" t="s">
        <v>462</v>
      </c>
      <c r="M5" s="302" t="s">
        <v>463</v>
      </c>
      <c r="N5" s="303"/>
    </row>
    <row r="6" spans="1:14" ht="18">
      <c r="A6" s="299" t="s">
        <v>464</v>
      </c>
      <c r="B6" s="304">
        <v>32650378.03</v>
      </c>
      <c r="C6" s="304">
        <v>104813284.75</v>
      </c>
      <c r="D6" s="304">
        <f>M7</f>
        <v>89913959.26</v>
      </c>
      <c r="E6" s="304">
        <f aca="true" t="shared" si="0" ref="E6:E25">-B6+C6</f>
        <v>72162906.72</v>
      </c>
      <c r="F6" s="305">
        <f aca="true" t="shared" si="1" ref="F6:F26">E6/B6</f>
        <v>2.210170634278564</v>
      </c>
      <c r="G6" s="304">
        <f aca="true" t="shared" si="2" ref="G6:G25">-C6+D6</f>
        <v>-14899325.489999995</v>
      </c>
      <c r="H6" s="305">
        <f aca="true" t="shared" si="3" ref="H6:H26">G6/C6</f>
        <v>-0.14215111686975343</v>
      </c>
      <c r="I6" s="301"/>
      <c r="J6" s="299" t="s">
        <v>243</v>
      </c>
      <c r="K6" s="302" t="s">
        <v>465</v>
      </c>
      <c r="L6" s="302" t="s">
        <v>465</v>
      </c>
      <c r="M6" s="302" t="s">
        <v>465</v>
      </c>
      <c r="N6" s="303"/>
    </row>
    <row r="7" spans="1:14" ht="18">
      <c r="A7" s="299" t="s">
        <v>466</v>
      </c>
      <c r="B7" s="304">
        <v>146239933.29</v>
      </c>
      <c r="C7" s="304">
        <v>132953516.15</v>
      </c>
      <c r="D7" s="304">
        <f>M8</f>
        <v>95747055.49</v>
      </c>
      <c r="E7" s="304">
        <f t="shared" si="0"/>
        <v>-13286417.139999986</v>
      </c>
      <c r="F7" s="305">
        <f t="shared" si="1"/>
        <v>-0.0908535503339738</v>
      </c>
      <c r="G7" s="304">
        <f t="shared" si="2"/>
        <v>-37206460.66000001</v>
      </c>
      <c r="H7" s="305">
        <f t="shared" si="3"/>
        <v>-0.27984563129585205</v>
      </c>
      <c r="I7" s="301"/>
      <c r="J7" s="299" t="s">
        <v>464</v>
      </c>
      <c r="K7" s="306">
        <v>89913959.26</v>
      </c>
      <c r="L7" s="306"/>
      <c r="M7" s="304">
        <f>K7+L7</f>
        <v>89913959.26</v>
      </c>
      <c r="N7" s="303"/>
    </row>
    <row r="8" spans="1:14" ht="18">
      <c r="A8" s="299" t="s">
        <v>467</v>
      </c>
      <c r="B8" s="304">
        <v>3794663.58</v>
      </c>
      <c r="C8" s="304">
        <v>3391474.35</v>
      </c>
      <c r="D8" s="304">
        <f>M9</f>
        <v>4912117.34</v>
      </c>
      <c r="E8" s="304">
        <f t="shared" si="0"/>
        <v>-403189.23</v>
      </c>
      <c r="F8" s="305">
        <f t="shared" si="1"/>
        <v>-0.10625164036280654</v>
      </c>
      <c r="G8" s="304">
        <f t="shared" si="2"/>
        <v>1520642.9899999998</v>
      </c>
      <c r="H8" s="305">
        <f t="shared" si="3"/>
        <v>0.4483722514369008</v>
      </c>
      <c r="I8" s="301"/>
      <c r="J8" s="299" t="s">
        <v>466</v>
      </c>
      <c r="K8" s="306">
        <v>95747055.49</v>
      </c>
      <c r="L8" s="306"/>
      <c r="M8" s="304">
        <f>K8+L8</f>
        <v>95747055.49</v>
      </c>
      <c r="N8" s="303"/>
    </row>
    <row r="9" spans="1:14" ht="18">
      <c r="A9" s="299" t="s">
        <v>468</v>
      </c>
      <c r="B9" s="304">
        <v>21392210.85</v>
      </c>
      <c r="C9" s="304">
        <v>14957332.75</v>
      </c>
      <c r="D9" s="304">
        <f>M10</f>
        <v>20600037.54</v>
      </c>
      <c r="E9" s="304">
        <f t="shared" si="0"/>
        <v>-6434878.1000000015</v>
      </c>
      <c r="F9" s="305">
        <f t="shared" si="1"/>
        <v>-0.30080472491229215</v>
      </c>
      <c r="G9" s="304">
        <f t="shared" si="2"/>
        <v>5642704.789999999</v>
      </c>
      <c r="H9" s="305">
        <f t="shared" si="3"/>
        <v>0.3772534103715784</v>
      </c>
      <c r="I9" s="301"/>
      <c r="J9" s="299" t="s">
        <v>469</v>
      </c>
      <c r="K9" s="306">
        <v>4912117.34</v>
      </c>
      <c r="L9" s="306"/>
      <c r="M9" s="304">
        <f>K9+L9</f>
        <v>4912117.34</v>
      </c>
      <c r="N9" s="303"/>
    </row>
    <row r="10" spans="1:14" ht="18">
      <c r="A10" s="299" t="s">
        <v>470</v>
      </c>
      <c r="B10" s="304">
        <v>151706081.65</v>
      </c>
      <c r="C10" s="304">
        <v>149082504.48</v>
      </c>
      <c r="D10" s="304">
        <f>M12</f>
        <v>148948610.9</v>
      </c>
      <c r="E10" s="304">
        <f t="shared" si="0"/>
        <v>-2623577.1700000167</v>
      </c>
      <c r="F10" s="305">
        <f t="shared" si="1"/>
        <v>-0.01729381671100604</v>
      </c>
      <c r="G10" s="304">
        <f t="shared" si="2"/>
        <v>-133893.5799999833</v>
      </c>
      <c r="H10" s="305">
        <f t="shared" si="3"/>
        <v>-0.0008981173241421207</v>
      </c>
      <c r="I10" s="301"/>
      <c r="J10" s="299" t="s">
        <v>471</v>
      </c>
      <c r="K10" s="306">
        <v>20600037.54</v>
      </c>
      <c r="L10" s="306"/>
      <c r="M10" s="304">
        <f>K10+L10</f>
        <v>20600037.54</v>
      </c>
      <c r="N10" s="303"/>
    </row>
    <row r="11" spans="1:14" ht="18">
      <c r="A11" s="299" t="s">
        <v>472</v>
      </c>
      <c r="B11" s="304">
        <v>15713675.84</v>
      </c>
      <c r="C11" s="304">
        <v>15131538.08</v>
      </c>
      <c r="D11" s="304">
        <f>M13</f>
        <v>17925008.33</v>
      </c>
      <c r="E11" s="304">
        <f t="shared" si="0"/>
        <v>-582137.7599999998</v>
      </c>
      <c r="F11" s="305">
        <f t="shared" si="1"/>
        <v>-0.03704656796585666</v>
      </c>
      <c r="G11" s="304">
        <f t="shared" si="2"/>
        <v>2793470.249999998</v>
      </c>
      <c r="H11" s="305">
        <f t="shared" si="3"/>
        <v>0.1846124455578146</v>
      </c>
      <c r="I11" s="301"/>
      <c r="J11" s="299" t="s">
        <v>473</v>
      </c>
      <c r="K11" s="306"/>
      <c r="L11" s="306"/>
      <c r="M11" s="304">
        <v>0</v>
      </c>
      <c r="N11" s="303"/>
    </row>
    <row r="12" spans="1:14" ht="18">
      <c r="A12" s="299" t="s">
        <v>474</v>
      </c>
      <c r="B12" s="304">
        <v>21818884.18</v>
      </c>
      <c r="C12" s="304">
        <v>21611397.91</v>
      </c>
      <c r="D12" s="304">
        <f aca="true" t="shared" si="4" ref="D12:D25">M15</f>
        <v>21671321.03</v>
      </c>
      <c r="E12" s="304">
        <f t="shared" si="0"/>
        <v>-207486.26999999955</v>
      </c>
      <c r="F12" s="305">
        <f t="shared" si="1"/>
        <v>-0.009509481249741871</v>
      </c>
      <c r="G12" s="304">
        <f t="shared" si="2"/>
        <v>59923.12000000104</v>
      </c>
      <c r="H12" s="305">
        <f t="shared" si="3"/>
        <v>0.002772755388131255</v>
      </c>
      <c r="I12" s="301"/>
      <c r="J12" s="299" t="s">
        <v>470</v>
      </c>
      <c r="K12" s="306">
        <v>148948610.9</v>
      </c>
      <c r="L12" s="306"/>
      <c r="M12" s="304">
        <f>K12+L11+L12</f>
        <v>148948610.9</v>
      </c>
      <c r="N12" s="303"/>
    </row>
    <row r="13" spans="1:14" ht="18">
      <c r="A13" s="299" t="s">
        <v>475</v>
      </c>
      <c r="B13" s="304">
        <v>4367439.67</v>
      </c>
      <c r="C13" s="304">
        <v>4481913.66</v>
      </c>
      <c r="D13" s="304">
        <f t="shared" si="4"/>
        <v>4101960.8</v>
      </c>
      <c r="E13" s="304">
        <f t="shared" si="0"/>
        <v>114473.99000000022</v>
      </c>
      <c r="F13" s="305">
        <f t="shared" si="1"/>
        <v>0.02621077762935652</v>
      </c>
      <c r="G13" s="304">
        <f t="shared" si="2"/>
        <v>-379952.86000000034</v>
      </c>
      <c r="H13" s="305">
        <f t="shared" si="3"/>
        <v>-0.08477469420952663</v>
      </c>
      <c r="I13" s="301"/>
      <c r="J13" s="299" t="s">
        <v>472</v>
      </c>
      <c r="K13" s="306">
        <v>17925008.33</v>
      </c>
      <c r="L13" s="306"/>
      <c r="M13" s="304">
        <f>K13+L13+L14</f>
        <v>17925008.33</v>
      </c>
      <c r="N13" s="303"/>
    </row>
    <row r="14" spans="1:14" ht="18">
      <c r="A14" s="299" t="s">
        <v>476</v>
      </c>
      <c r="B14" s="304">
        <v>49289464.88</v>
      </c>
      <c r="C14" s="304">
        <v>48281054.14</v>
      </c>
      <c r="D14" s="304">
        <f t="shared" si="4"/>
        <v>48366670.07</v>
      </c>
      <c r="E14" s="304">
        <f t="shared" si="0"/>
        <v>-1008410.7400000021</v>
      </c>
      <c r="F14" s="305">
        <f t="shared" si="1"/>
        <v>-0.02045895086211782</v>
      </c>
      <c r="G14" s="304">
        <f t="shared" si="2"/>
        <v>85615.9299999997</v>
      </c>
      <c r="H14" s="305">
        <f t="shared" si="3"/>
        <v>0.0017732821191463676</v>
      </c>
      <c r="I14" s="301"/>
      <c r="J14" s="299" t="s">
        <v>477</v>
      </c>
      <c r="K14" s="306"/>
      <c r="L14" s="306"/>
      <c r="M14" s="304">
        <v>0</v>
      </c>
      <c r="N14" s="303"/>
    </row>
    <row r="15" spans="1:14" ht="18">
      <c r="A15" s="299" t="s">
        <v>478</v>
      </c>
      <c r="B15" s="304">
        <v>2798102.9</v>
      </c>
      <c r="C15" s="304">
        <v>2841035.4</v>
      </c>
      <c r="D15" s="304">
        <f t="shared" si="4"/>
        <v>2698488.49</v>
      </c>
      <c r="E15" s="304">
        <f t="shared" si="0"/>
        <v>42932.5</v>
      </c>
      <c r="F15" s="305">
        <f t="shared" si="1"/>
        <v>0.01534343143706402</v>
      </c>
      <c r="G15" s="304">
        <f t="shared" si="2"/>
        <v>-142546.90999999968</v>
      </c>
      <c r="H15" s="305">
        <f t="shared" si="3"/>
        <v>-0.050174281531303586</v>
      </c>
      <c r="I15" s="301"/>
      <c r="J15" s="299" t="s">
        <v>474</v>
      </c>
      <c r="K15" s="306">
        <v>21671321.03</v>
      </c>
      <c r="L15" s="306"/>
      <c r="M15" s="304">
        <f aca="true" t="shared" si="5" ref="M15:M28">K15+L15</f>
        <v>21671321.03</v>
      </c>
      <c r="N15" s="303"/>
    </row>
    <row r="16" spans="1:14" ht="18">
      <c r="A16" s="299" t="s">
        <v>479</v>
      </c>
      <c r="B16" s="304">
        <v>7861358.29</v>
      </c>
      <c r="C16" s="304">
        <v>8128567.01</v>
      </c>
      <c r="D16" s="304">
        <f t="shared" si="4"/>
        <v>8508183.05</v>
      </c>
      <c r="E16" s="304">
        <f t="shared" si="0"/>
        <v>267208.71999999974</v>
      </c>
      <c r="F16" s="305">
        <f t="shared" si="1"/>
        <v>0.033990146504313534</v>
      </c>
      <c r="G16" s="304">
        <f t="shared" si="2"/>
        <v>379616.04000000097</v>
      </c>
      <c r="H16" s="305">
        <f t="shared" si="3"/>
        <v>0.04670147143192475</v>
      </c>
      <c r="I16" s="301"/>
      <c r="J16" s="299" t="s">
        <v>475</v>
      </c>
      <c r="K16" s="306">
        <v>4101960.8</v>
      </c>
      <c r="L16" s="306"/>
      <c r="M16" s="304">
        <f t="shared" si="5"/>
        <v>4101960.8</v>
      </c>
      <c r="N16" s="303"/>
    </row>
    <row r="17" spans="1:14" ht="18">
      <c r="A17" s="299" t="s">
        <v>480</v>
      </c>
      <c r="B17" s="304">
        <v>1745687.1</v>
      </c>
      <c r="C17" s="304">
        <v>1688869.73</v>
      </c>
      <c r="D17" s="304">
        <f t="shared" si="4"/>
        <v>1392455.74</v>
      </c>
      <c r="E17" s="304">
        <f t="shared" si="0"/>
        <v>-56817.37000000011</v>
      </c>
      <c r="F17" s="305">
        <f t="shared" si="1"/>
        <v>-0.0325472818124165</v>
      </c>
      <c r="G17" s="304">
        <f t="shared" si="2"/>
        <v>-296413.99</v>
      </c>
      <c r="H17" s="305">
        <f t="shared" si="3"/>
        <v>-0.1755102745550422</v>
      </c>
      <c r="I17" s="301"/>
      <c r="J17" s="299" t="s">
        <v>481</v>
      </c>
      <c r="K17" s="306">
        <v>48366670.07</v>
      </c>
      <c r="L17" s="306"/>
      <c r="M17" s="304">
        <f t="shared" si="5"/>
        <v>48366670.07</v>
      </c>
      <c r="N17" s="303"/>
    </row>
    <row r="18" spans="1:14" ht="18">
      <c r="A18" s="299" t="s">
        <v>482</v>
      </c>
      <c r="B18" s="304">
        <v>45774030.17</v>
      </c>
      <c r="C18" s="304">
        <v>43771062.89</v>
      </c>
      <c r="D18" s="304">
        <f t="shared" si="4"/>
        <v>49103915</v>
      </c>
      <c r="E18" s="304">
        <f t="shared" si="0"/>
        <v>-2002967.2800000012</v>
      </c>
      <c r="F18" s="305">
        <f t="shared" si="1"/>
        <v>-0.04375772184710825</v>
      </c>
      <c r="G18" s="304">
        <f t="shared" si="2"/>
        <v>5332852.109999999</v>
      </c>
      <c r="H18" s="305">
        <f t="shared" si="3"/>
        <v>0.12183510652692764</v>
      </c>
      <c r="I18" s="301"/>
      <c r="J18" s="299" t="s">
        <v>478</v>
      </c>
      <c r="K18" s="306">
        <v>2698488.49</v>
      </c>
      <c r="L18" s="306"/>
      <c r="M18" s="304">
        <f t="shared" si="5"/>
        <v>2698488.49</v>
      </c>
      <c r="N18" s="303"/>
    </row>
    <row r="19" spans="1:14" ht="18">
      <c r="A19" s="299" t="s">
        <v>483</v>
      </c>
      <c r="B19" s="304">
        <v>68733179.09</v>
      </c>
      <c r="C19" s="304">
        <v>67035150.72</v>
      </c>
      <c r="D19" s="304">
        <f t="shared" si="4"/>
        <v>69088728.58</v>
      </c>
      <c r="E19" s="304">
        <f t="shared" si="0"/>
        <v>-1698028.3700000048</v>
      </c>
      <c r="F19" s="305">
        <f t="shared" si="1"/>
        <v>-0.024704638901928096</v>
      </c>
      <c r="G19" s="304">
        <f t="shared" si="2"/>
        <v>2053577.8599999994</v>
      </c>
      <c r="H19" s="305">
        <f t="shared" si="3"/>
        <v>0.030634343891872723</v>
      </c>
      <c r="I19" s="301"/>
      <c r="J19" s="299" t="s">
        <v>479</v>
      </c>
      <c r="K19" s="306">
        <v>8508183.05</v>
      </c>
      <c r="L19" s="306"/>
      <c r="M19" s="304">
        <f t="shared" si="5"/>
        <v>8508183.05</v>
      </c>
      <c r="N19" s="303"/>
    </row>
    <row r="20" spans="1:14" ht="18">
      <c r="A20" s="299" t="s">
        <v>484</v>
      </c>
      <c r="B20" s="304">
        <v>6855548.99</v>
      </c>
      <c r="C20" s="304">
        <v>7485727.3</v>
      </c>
      <c r="D20" s="304">
        <f t="shared" si="4"/>
        <v>7513427.33</v>
      </c>
      <c r="E20" s="304">
        <f t="shared" si="0"/>
        <v>630178.3099999996</v>
      </c>
      <c r="F20" s="305">
        <f t="shared" si="1"/>
        <v>0.0919223698815694</v>
      </c>
      <c r="G20" s="304">
        <f t="shared" si="2"/>
        <v>27700.03000000026</v>
      </c>
      <c r="H20" s="305">
        <f t="shared" si="3"/>
        <v>0.0037003792537299964</v>
      </c>
      <c r="I20" s="301"/>
      <c r="J20" s="299" t="s">
        <v>480</v>
      </c>
      <c r="K20" s="306">
        <v>1392455.74</v>
      </c>
      <c r="L20" s="306"/>
      <c r="M20" s="304">
        <f t="shared" si="5"/>
        <v>1392455.74</v>
      </c>
      <c r="N20" s="303"/>
    </row>
    <row r="21" spans="1:14" ht="18">
      <c r="A21" s="299" t="s">
        <v>485</v>
      </c>
      <c r="B21" s="304">
        <v>1158908124.76</v>
      </c>
      <c r="C21" s="304">
        <v>1189232341.51</v>
      </c>
      <c r="D21" s="304">
        <f t="shared" si="4"/>
        <v>1170094465.33</v>
      </c>
      <c r="E21" s="304">
        <f t="shared" si="0"/>
        <v>30324216.75</v>
      </c>
      <c r="F21" s="305">
        <f t="shared" si="1"/>
        <v>0.026166195664802924</v>
      </c>
      <c r="G21" s="304">
        <f t="shared" si="2"/>
        <v>-19137876.180000067</v>
      </c>
      <c r="H21" s="305">
        <f t="shared" si="3"/>
        <v>-0.01609263010430762</v>
      </c>
      <c r="I21" s="301"/>
      <c r="J21" s="299" t="s">
        <v>482</v>
      </c>
      <c r="K21" s="306">
        <v>49103915</v>
      </c>
      <c r="L21" s="306"/>
      <c r="M21" s="304">
        <f t="shared" si="5"/>
        <v>49103915</v>
      </c>
      <c r="N21" s="303"/>
    </row>
    <row r="22" spans="1:14" ht="18">
      <c r="A22" s="299" t="s">
        <v>486</v>
      </c>
      <c r="B22" s="304">
        <v>36293659.47</v>
      </c>
      <c r="C22" s="304">
        <v>38335161.8</v>
      </c>
      <c r="D22" s="304">
        <f t="shared" si="4"/>
        <v>59929120.95</v>
      </c>
      <c r="E22" s="304">
        <f t="shared" si="0"/>
        <v>2041502.3299999982</v>
      </c>
      <c r="F22" s="305">
        <f t="shared" si="1"/>
        <v>0.056249558733185476</v>
      </c>
      <c r="G22" s="304">
        <f t="shared" si="2"/>
        <v>21593959.150000006</v>
      </c>
      <c r="H22" s="305">
        <f t="shared" si="3"/>
        <v>0.5632938048535903</v>
      </c>
      <c r="I22" s="301"/>
      <c r="J22" s="299" t="s">
        <v>483</v>
      </c>
      <c r="K22" s="306">
        <v>69088728.58</v>
      </c>
      <c r="L22" s="306"/>
      <c r="M22" s="304">
        <f t="shared" si="5"/>
        <v>69088728.58</v>
      </c>
      <c r="N22" s="303"/>
    </row>
    <row r="23" spans="1:14" ht="18">
      <c r="A23" s="299" t="s">
        <v>396</v>
      </c>
      <c r="B23" s="304">
        <v>149184.1</v>
      </c>
      <c r="C23" s="304">
        <v>139672.5</v>
      </c>
      <c r="D23" s="304">
        <f t="shared" si="4"/>
        <v>176851.12</v>
      </c>
      <c r="E23" s="304">
        <f t="shared" si="0"/>
        <v>-9511.600000000006</v>
      </c>
      <c r="F23" s="305">
        <f t="shared" si="1"/>
        <v>-0.0637574647700392</v>
      </c>
      <c r="G23" s="304">
        <f t="shared" si="2"/>
        <v>37178.619999999995</v>
      </c>
      <c r="H23" s="305">
        <f t="shared" si="3"/>
        <v>0.2661842524476901</v>
      </c>
      <c r="I23" s="301"/>
      <c r="J23" s="299" t="s">
        <v>484</v>
      </c>
      <c r="K23" s="306">
        <v>7513427.33</v>
      </c>
      <c r="L23" s="306"/>
      <c r="M23" s="304">
        <f t="shared" si="5"/>
        <v>7513427.33</v>
      </c>
      <c r="N23" s="303"/>
    </row>
    <row r="24" spans="1:14" ht="18">
      <c r="A24" s="299" t="s">
        <v>397</v>
      </c>
      <c r="B24" s="304">
        <v>68733.28</v>
      </c>
      <c r="C24" s="304">
        <v>115712.29</v>
      </c>
      <c r="D24" s="304">
        <f t="shared" si="4"/>
        <v>131243.19</v>
      </c>
      <c r="E24" s="304">
        <f t="shared" si="0"/>
        <v>46979.009999999995</v>
      </c>
      <c r="F24" s="305">
        <f t="shared" si="1"/>
        <v>0.6834972810842141</v>
      </c>
      <c r="G24" s="304">
        <f t="shared" si="2"/>
        <v>15530.900000000009</v>
      </c>
      <c r="H24" s="305">
        <f t="shared" si="3"/>
        <v>0.1342199692011973</v>
      </c>
      <c r="I24" s="301"/>
      <c r="J24" s="299" t="s">
        <v>485</v>
      </c>
      <c r="K24" s="306">
        <f>1171644279.33-1549814</f>
        <v>1170094465.33</v>
      </c>
      <c r="L24" s="306"/>
      <c r="M24" s="304">
        <f t="shared" si="5"/>
        <v>1170094465.33</v>
      </c>
      <c r="N24" s="303"/>
    </row>
    <row r="25" spans="1:14" ht="18">
      <c r="A25" s="299" t="s">
        <v>487</v>
      </c>
      <c r="B25" s="304">
        <v>44031.33</v>
      </c>
      <c r="C25" s="304">
        <v>37115</v>
      </c>
      <c r="D25" s="304">
        <f t="shared" si="4"/>
        <v>25200</v>
      </c>
      <c r="E25" s="304">
        <f t="shared" si="0"/>
        <v>-6916.330000000002</v>
      </c>
      <c r="F25" s="305">
        <f t="shared" si="1"/>
        <v>-0.15707747188195317</v>
      </c>
      <c r="G25" s="304">
        <f t="shared" si="2"/>
        <v>-11915</v>
      </c>
      <c r="H25" s="305">
        <f t="shared" si="3"/>
        <v>-0.3210292334635592</v>
      </c>
      <c r="I25" s="301"/>
      <c r="J25" s="299" t="s">
        <v>486</v>
      </c>
      <c r="K25" s="306">
        <v>59929120.95</v>
      </c>
      <c r="L25" s="306"/>
      <c r="M25" s="304">
        <f t="shared" si="5"/>
        <v>59929120.95</v>
      </c>
      <c r="N25" s="303"/>
    </row>
    <row r="26" spans="1:14" ht="18">
      <c r="A26" s="307" t="s">
        <v>220</v>
      </c>
      <c r="B26" s="307">
        <f>SUM(B6:B25)</f>
        <v>1776204371.4499998</v>
      </c>
      <c r="C26" s="307">
        <f>SUM(C6:C25)</f>
        <v>1853514432.4199998</v>
      </c>
      <c r="D26" s="307">
        <f>SUM(D6:D25)</f>
        <v>1820848819.54</v>
      </c>
      <c r="E26" s="307">
        <f>SUM(E6:E25)</f>
        <v>77310060.97000001</v>
      </c>
      <c r="F26" s="308">
        <f t="shared" si="1"/>
        <v>0.04352543108926601</v>
      </c>
      <c r="G26" s="307">
        <f>SUM(G6:G25)</f>
        <v>-32665612.880000044</v>
      </c>
      <c r="H26" s="308">
        <f t="shared" si="3"/>
        <v>-0.017623608593838092</v>
      </c>
      <c r="I26" s="301"/>
      <c r="J26" s="299" t="s">
        <v>396</v>
      </c>
      <c r="K26" s="306">
        <v>176851.12</v>
      </c>
      <c r="L26" s="306"/>
      <c r="M26" s="304">
        <f t="shared" si="5"/>
        <v>176851.12</v>
      </c>
      <c r="N26" s="303"/>
    </row>
    <row r="27" spans="1:14" ht="18">
      <c r="A27" s="309" t="s">
        <v>488</v>
      </c>
      <c r="B27" s="304"/>
      <c r="C27" s="304"/>
      <c r="D27" s="304"/>
      <c r="E27" s="304" t="s">
        <v>106</v>
      </c>
      <c r="F27" s="305" t="s">
        <v>454</v>
      </c>
      <c r="G27" s="304" t="s">
        <v>106</v>
      </c>
      <c r="H27" s="305" t="s">
        <v>106</v>
      </c>
      <c r="I27" s="301"/>
      <c r="J27" s="299" t="s">
        <v>397</v>
      </c>
      <c r="K27" s="306">
        <v>131243.19</v>
      </c>
      <c r="L27" s="306"/>
      <c r="M27" s="304">
        <f t="shared" si="5"/>
        <v>131243.19</v>
      </c>
      <c r="N27" s="303"/>
    </row>
    <row r="28" spans="1:14" ht="18">
      <c r="A28" s="299" t="s">
        <v>489</v>
      </c>
      <c r="B28" s="304">
        <v>367326819.09</v>
      </c>
      <c r="C28" s="304">
        <v>374487238.83</v>
      </c>
      <c r="D28" s="304">
        <f>M31</f>
        <v>371837328.9</v>
      </c>
      <c r="E28" s="304">
        <f>-B28+C28</f>
        <v>7160419.74000001</v>
      </c>
      <c r="F28" s="305">
        <f>E28/B28</f>
        <v>0.01949332139085007</v>
      </c>
      <c r="G28" s="304">
        <f>-C28+D28</f>
        <v>-2649909.930000007</v>
      </c>
      <c r="H28" s="305">
        <f>G28/B28</f>
        <v>-0.007214038813078726</v>
      </c>
      <c r="I28" s="301"/>
      <c r="J28" s="299" t="s">
        <v>487</v>
      </c>
      <c r="K28" s="306">
        <v>25200</v>
      </c>
      <c r="L28" s="306"/>
      <c r="M28" s="304">
        <f t="shared" si="5"/>
        <v>25200</v>
      </c>
      <c r="N28" s="303"/>
    </row>
    <row r="29" spans="1:14" ht="18">
      <c r="A29" s="299" t="s">
        <v>490</v>
      </c>
      <c r="B29" s="304">
        <v>1721129.43</v>
      </c>
      <c r="C29" s="304">
        <v>1822795.82</v>
      </c>
      <c r="D29" s="304">
        <f>M32</f>
        <v>1693557.64</v>
      </c>
      <c r="E29" s="304">
        <f>-B29+C29</f>
        <v>101666.39000000013</v>
      </c>
      <c r="F29" s="305">
        <f>E29/B29</f>
        <v>0.05906957851508014</v>
      </c>
      <c r="G29" s="304">
        <f>-C29+D29</f>
        <v>-129238.18000000017</v>
      </c>
      <c r="H29" s="305">
        <f>G29/B29</f>
        <v>-0.07508916979009543</v>
      </c>
      <c r="I29" s="301"/>
      <c r="J29" s="299" t="s">
        <v>220</v>
      </c>
      <c r="K29" s="304">
        <f>SUM(K6:K28)</f>
        <v>1820848819.54</v>
      </c>
      <c r="L29" s="304">
        <f>SUM(L6:L28)</f>
        <v>0</v>
      </c>
      <c r="M29" s="304">
        <f>SUM(M6:M28)</f>
        <v>1820848819.54</v>
      </c>
      <c r="N29" s="303"/>
    </row>
    <row r="30" spans="1:14" ht="18">
      <c r="A30" s="299" t="s">
        <v>106</v>
      </c>
      <c r="B30" s="306"/>
      <c r="C30" s="304"/>
      <c r="D30" s="304" t="s">
        <v>106</v>
      </c>
      <c r="E30" s="304" t="s">
        <v>106</v>
      </c>
      <c r="F30" s="305" t="s">
        <v>106</v>
      </c>
      <c r="G30" s="304" t="s">
        <v>106</v>
      </c>
      <c r="H30" s="305" t="s">
        <v>106</v>
      </c>
      <c r="I30" s="301"/>
      <c r="J30" s="299" t="s">
        <v>488</v>
      </c>
      <c r="K30" s="304"/>
      <c r="L30" s="304"/>
      <c r="M30" s="304" t="s">
        <v>106</v>
      </c>
      <c r="N30" s="303"/>
    </row>
    <row r="31" spans="1:14" ht="18">
      <c r="A31" s="310"/>
      <c r="B31" s="310"/>
      <c r="C31" s="310"/>
      <c r="D31" s="311" t="s">
        <v>448</v>
      </c>
      <c r="E31" s="310"/>
      <c r="F31" s="310"/>
      <c r="G31" s="310"/>
      <c r="H31" s="310"/>
      <c r="I31" s="295"/>
      <c r="J31" s="299" t="s">
        <v>489</v>
      </c>
      <c r="K31" s="306">
        <f>372613775.9-710331-66116</f>
        <v>371837328.9</v>
      </c>
      <c r="L31" s="306">
        <v>0</v>
      </c>
      <c r="M31" s="304">
        <f>K31+L31</f>
        <v>371837328.9</v>
      </c>
      <c r="N31" s="303"/>
    </row>
    <row r="32" spans="1:14" ht="18">
      <c r="A32" s="296" t="s">
        <v>106</v>
      </c>
      <c r="B32" s="296"/>
      <c r="C32" s="296"/>
      <c r="D32" s="293"/>
      <c r="E32" s="293"/>
      <c r="F32" s="293"/>
      <c r="G32" s="293"/>
      <c r="H32" s="293"/>
      <c r="I32" s="295"/>
      <c r="J32" s="299" t="s">
        <v>491</v>
      </c>
      <c r="K32" s="306">
        <v>1693557.64</v>
      </c>
      <c r="L32" s="306">
        <v>0</v>
      </c>
      <c r="M32" s="304">
        <f>K32+L32</f>
        <v>1693557.64</v>
      </c>
      <c r="N32" s="303"/>
    </row>
    <row r="33" spans="1:13" ht="18">
      <c r="A33" s="296" t="s">
        <v>106</v>
      </c>
      <c r="B33" s="296"/>
      <c r="C33" s="296"/>
      <c r="D33" s="293"/>
      <c r="E33" s="312" t="s">
        <v>106</v>
      </c>
      <c r="F33" s="293"/>
      <c r="G33" s="293"/>
      <c r="H33" s="293"/>
      <c r="I33" s="295"/>
      <c r="J33" s="313"/>
      <c r="K33" s="313"/>
      <c r="L33" s="313"/>
      <c r="M33" s="313"/>
    </row>
    <row r="34" spans="1:9" ht="18">
      <c r="A34" s="295" t="s">
        <v>106</v>
      </c>
      <c r="B34" s="295"/>
      <c r="C34" s="295"/>
      <c r="D34" s="295"/>
      <c r="E34" s="314" t="s">
        <v>106</v>
      </c>
      <c r="F34" s="295"/>
      <c r="G34" s="295"/>
      <c r="H34" s="295"/>
      <c r="I34" s="295"/>
    </row>
    <row r="35" spans="1:13" ht="18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</row>
    <row r="36" spans="1:13" ht="18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</row>
    <row r="37" spans="1:13" ht="18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</row>
    <row r="38" spans="1:13" ht="18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</row>
    <row r="39" spans="1:13" ht="18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</row>
    <row r="40" spans="1:13" ht="18">
      <c r="A40" s="315" t="s">
        <v>209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</row>
    <row r="41" spans="1:13" ht="18">
      <c r="A41" s="315" t="s">
        <v>492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</row>
    <row r="42" ht="18">
      <c r="A42" s="315" t="s">
        <v>493</v>
      </c>
    </row>
    <row r="43" ht="18">
      <c r="A43" s="315" t="s">
        <v>494</v>
      </c>
    </row>
    <row r="44" ht="18">
      <c r="A44" s="315" t="s">
        <v>493</v>
      </c>
    </row>
    <row r="45" ht="18">
      <c r="A45" s="315" t="s">
        <v>495</v>
      </c>
    </row>
    <row r="46" ht="18">
      <c r="A46" s="315" t="s">
        <v>496</v>
      </c>
    </row>
    <row r="47" ht="18">
      <c r="A47" s="315" t="s">
        <v>497</v>
      </c>
    </row>
    <row r="48" ht="18">
      <c r="A48" s="315" t="s">
        <v>498</v>
      </c>
    </row>
    <row r="49" ht="12.75">
      <c r="A49" s="291" t="s">
        <v>106</v>
      </c>
    </row>
    <row r="50" ht="12.75">
      <c r="A50" s="291" t="s">
        <v>106</v>
      </c>
    </row>
    <row r="51" ht="12.75">
      <c r="A51" s="291" t="s">
        <v>106</v>
      </c>
    </row>
    <row r="52" ht="12.75">
      <c r="A52" s="291" t="s">
        <v>106</v>
      </c>
    </row>
    <row r="53" ht="12.75">
      <c r="A53" s="291" t="s">
        <v>106</v>
      </c>
    </row>
    <row r="54" ht="12.75">
      <c r="A54" s="291" t="s">
        <v>106</v>
      </c>
    </row>
    <row r="55" ht="12.75">
      <c r="A55" s="291" t="s">
        <v>106</v>
      </c>
    </row>
    <row r="56" ht="12.75">
      <c r="A56" s="291" t="s">
        <v>106</v>
      </c>
    </row>
    <row r="57" ht="12.75">
      <c r="A57" s="291" t="s">
        <v>106</v>
      </c>
    </row>
    <row r="58" ht="12.75">
      <c r="A58" s="291" t="s">
        <v>106</v>
      </c>
    </row>
    <row r="59" ht="12.75">
      <c r="A59" s="291" t="s">
        <v>106</v>
      </c>
    </row>
    <row r="60" ht="12.75">
      <c r="A60" s="291" t="s">
        <v>106</v>
      </c>
    </row>
    <row r="61" ht="12.75">
      <c r="A61" s="291" t="s">
        <v>105</v>
      </c>
    </row>
    <row r="62" ht="12.75">
      <c r="A62" s="291" t="s">
        <v>106</v>
      </c>
    </row>
    <row r="63" ht="12.75">
      <c r="A63" s="291" t="s">
        <v>106</v>
      </c>
    </row>
    <row r="64" ht="12.75">
      <c r="A64" s="291" t="s">
        <v>106</v>
      </c>
    </row>
    <row r="65" ht="12.75">
      <c r="A65" s="291" t="s">
        <v>106</v>
      </c>
    </row>
    <row r="66" ht="12.75">
      <c r="A66" s="291" t="s">
        <v>106</v>
      </c>
    </row>
    <row r="67" ht="12.75">
      <c r="A67" s="291" t="s">
        <v>106</v>
      </c>
    </row>
    <row r="68" ht="12.75">
      <c r="A68" s="291" t="s">
        <v>106</v>
      </c>
    </row>
    <row r="69" ht="12.75">
      <c r="A69" s="291" t="s">
        <v>106</v>
      </c>
    </row>
    <row r="70" ht="12.75">
      <c r="A70" s="291" t="s">
        <v>105</v>
      </c>
    </row>
    <row r="71" ht="12.75">
      <c r="A71" s="291" t="s">
        <v>106</v>
      </c>
    </row>
    <row r="72" ht="12.75">
      <c r="A72" s="291" t="s">
        <v>106</v>
      </c>
    </row>
    <row r="73" ht="12.75">
      <c r="A73" s="291" t="s">
        <v>106</v>
      </c>
    </row>
    <row r="74" ht="12.75">
      <c r="A74" s="291" t="s">
        <v>106</v>
      </c>
    </row>
    <row r="75" ht="12.75">
      <c r="A75" s="291" t="s">
        <v>106</v>
      </c>
    </row>
    <row r="76" ht="12.75">
      <c r="A76" s="291" t="s">
        <v>106</v>
      </c>
    </row>
    <row r="77" ht="12.75">
      <c r="A77" s="291" t="s">
        <v>106</v>
      </c>
    </row>
    <row r="78" ht="12.75">
      <c r="A78" s="291" t="s">
        <v>106</v>
      </c>
    </row>
    <row r="79" ht="12.75">
      <c r="A79" s="291" t="s">
        <v>106</v>
      </c>
    </row>
    <row r="80" ht="12.75">
      <c r="A80" s="291" t="s">
        <v>106</v>
      </c>
    </row>
    <row r="81" ht="12.75">
      <c r="A81" s="291" t="s">
        <v>106</v>
      </c>
    </row>
    <row r="82" ht="12.75">
      <c r="A82" s="291" t="s">
        <v>106</v>
      </c>
    </row>
    <row r="83" ht="12.75">
      <c r="A83" s="291" t="s">
        <v>106</v>
      </c>
    </row>
    <row r="84" ht="12.75">
      <c r="A84" s="291" t="s">
        <v>106</v>
      </c>
    </row>
    <row r="85" ht="12.75">
      <c r="A85" s="291" t="s">
        <v>106</v>
      </c>
    </row>
    <row r="86" ht="12.75">
      <c r="A86" s="291" t="s">
        <v>106</v>
      </c>
    </row>
  </sheetData>
  <printOptions horizontalCentered="1"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7.77734375" style="260" bestFit="1" customWidth="1"/>
    <col min="2" max="16384" width="17.88671875" style="260" customWidth="1"/>
  </cols>
  <sheetData>
    <row r="1" spans="2:256" ht="18">
      <c r="B1" s="261" t="s">
        <v>0</v>
      </c>
      <c r="C1" s="261"/>
      <c r="D1" s="261"/>
      <c r="E1" s="262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  <c r="FC1" s="263"/>
      <c r="FD1" s="263"/>
      <c r="FE1" s="263"/>
      <c r="FF1" s="263"/>
      <c r="FG1" s="263"/>
      <c r="FH1" s="263"/>
      <c r="FI1" s="263"/>
      <c r="FJ1" s="263"/>
      <c r="FK1" s="263"/>
      <c r="FL1" s="263"/>
      <c r="FM1" s="263"/>
      <c r="FN1" s="263"/>
      <c r="FO1" s="263"/>
      <c r="FP1" s="263"/>
      <c r="FQ1" s="263"/>
      <c r="FR1" s="263"/>
      <c r="FS1" s="263"/>
      <c r="FT1" s="263"/>
      <c r="FU1" s="263"/>
      <c r="FV1" s="263"/>
      <c r="FW1" s="263"/>
      <c r="FX1" s="263"/>
      <c r="FY1" s="263"/>
      <c r="FZ1" s="263"/>
      <c r="GA1" s="263"/>
      <c r="GB1" s="263"/>
      <c r="GC1" s="263"/>
      <c r="GD1" s="263"/>
      <c r="GE1" s="263"/>
      <c r="GF1" s="263"/>
      <c r="GG1" s="263"/>
      <c r="GH1" s="263"/>
      <c r="GI1" s="263"/>
      <c r="GJ1" s="263"/>
      <c r="GK1" s="263"/>
      <c r="GL1" s="263"/>
      <c r="GM1" s="263"/>
      <c r="GN1" s="263"/>
      <c r="GO1" s="263"/>
      <c r="GP1" s="263"/>
      <c r="GQ1" s="263"/>
      <c r="GR1" s="263"/>
      <c r="GS1" s="263"/>
      <c r="GT1" s="263"/>
      <c r="GU1" s="263"/>
      <c r="GV1" s="263"/>
      <c r="GW1" s="263"/>
      <c r="GX1" s="263"/>
      <c r="GY1" s="263"/>
      <c r="GZ1" s="263"/>
      <c r="HA1" s="263"/>
      <c r="HB1" s="263"/>
      <c r="HC1" s="263"/>
      <c r="HD1" s="263"/>
      <c r="HE1" s="263"/>
      <c r="HF1" s="263"/>
      <c r="HG1" s="263"/>
      <c r="HH1" s="263"/>
      <c r="HI1" s="263"/>
      <c r="HJ1" s="263"/>
      <c r="HK1" s="263"/>
      <c r="HL1" s="263"/>
      <c r="HM1" s="263"/>
      <c r="HN1" s="263"/>
      <c r="HO1" s="263"/>
      <c r="HP1" s="263"/>
      <c r="HQ1" s="263"/>
      <c r="HR1" s="263"/>
      <c r="HS1" s="263"/>
      <c r="HT1" s="263"/>
      <c r="HU1" s="263"/>
      <c r="HV1" s="263"/>
      <c r="HW1" s="263"/>
      <c r="HX1" s="263"/>
      <c r="HY1" s="263"/>
      <c r="HZ1" s="263"/>
      <c r="IA1" s="263"/>
      <c r="IB1" s="263"/>
      <c r="IC1" s="263"/>
      <c r="ID1" s="263"/>
      <c r="IE1" s="263"/>
      <c r="IF1" s="263"/>
      <c r="IG1" s="263"/>
      <c r="IH1" s="263"/>
      <c r="II1" s="263"/>
      <c r="IJ1" s="263"/>
      <c r="IK1" s="263"/>
      <c r="IL1" s="263"/>
      <c r="IM1" s="263"/>
      <c r="IN1" s="263"/>
      <c r="IO1" s="263"/>
      <c r="IP1" s="263"/>
      <c r="IQ1" s="263"/>
      <c r="IR1" s="263"/>
      <c r="IS1" s="263"/>
      <c r="IT1" s="263"/>
      <c r="IU1" s="263"/>
      <c r="IV1" s="263"/>
    </row>
    <row r="2" spans="1:256" ht="18">
      <c r="A2" s="262"/>
      <c r="B2" s="261" t="s">
        <v>240</v>
      </c>
      <c r="C2" s="261"/>
      <c r="D2" s="261"/>
      <c r="E2" s="262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  <c r="FC2" s="263"/>
      <c r="FD2" s="263"/>
      <c r="FE2" s="263"/>
      <c r="FF2" s="263"/>
      <c r="FG2" s="263"/>
      <c r="FH2" s="263"/>
      <c r="FI2" s="263"/>
      <c r="FJ2" s="263"/>
      <c r="FK2" s="263"/>
      <c r="FL2" s="263"/>
      <c r="FM2" s="263"/>
      <c r="FN2" s="263"/>
      <c r="FO2" s="263"/>
      <c r="FP2" s="263"/>
      <c r="FQ2" s="263"/>
      <c r="FR2" s="263"/>
      <c r="FS2" s="263"/>
      <c r="FT2" s="263"/>
      <c r="FU2" s="263"/>
      <c r="FV2" s="263"/>
      <c r="FW2" s="263"/>
      <c r="FX2" s="263"/>
      <c r="FY2" s="263"/>
      <c r="FZ2" s="263"/>
      <c r="GA2" s="263"/>
      <c r="GB2" s="263"/>
      <c r="GC2" s="263"/>
      <c r="GD2" s="263"/>
      <c r="GE2" s="263"/>
      <c r="GF2" s="263"/>
      <c r="GG2" s="263"/>
      <c r="GH2" s="263"/>
      <c r="GI2" s="263"/>
      <c r="GJ2" s="263"/>
      <c r="GK2" s="263"/>
      <c r="GL2" s="263"/>
      <c r="GM2" s="263"/>
      <c r="GN2" s="263"/>
      <c r="GO2" s="263"/>
      <c r="GP2" s="263"/>
      <c r="GQ2" s="263"/>
      <c r="GR2" s="263"/>
      <c r="GS2" s="263"/>
      <c r="GT2" s="263"/>
      <c r="GU2" s="263"/>
      <c r="GV2" s="263"/>
      <c r="GW2" s="263"/>
      <c r="GX2" s="263"/>
      <c r="GY2" s="263"/>
      <c r="GZ2" s="263"/>
      <c r="HA2" s="263"/>
      <c r="HB2" s="263"/>
      <c r="HC2" s="263"/>
      <c r="HD2" s="263"/>
      <c r="HE2" s="263"/>
      <c r="HF2" s="263"/>
      <c r="HG2" s="263"/>
      <c r="HH2" s="263"/>
      <c r="HI2" s="263"/>
      <c r="HJ2" s="263"/>
      <c r="HK2" s="263"/>
      <c r="HL2" s="263"/>
      <c r="HM2" s="263"/>
      <c r="HN2" s="263"/>
      <c r="HO2" s="263"/>
      <c r="HP2" s="263"/>
      <c r="HQ2" s="263"/>
      <c r="HR2" s="263"/>
      <c r="HS2" s="263"/>
      <c r="HT2" s="263"/>
      <c r="HU2" s="263"/>
      <c r="HV2" s="263"/>
      <c r="HW2" s="263"/>
      <c r="HX2" s="263"/>
      <c r="HY2" s="263"/>
      <c r="HZ2" s="263"/>
      <c r="IA2" s="263"/>
      <c r="IB2" s="263"/>
      <c r="IC2" s="263"/>
      <c r="ID2" s="263"/>
      <c r="IE2" s="263"/>
      <c r="IF2" s="263"/>
      <c r="IG2" s="263"/>
      <c r="IH2" s="263"/>
      <c r="II2" s="263"/>
      <c r="IJ2" s="263"/>
      <c r="IK2" s="263"/>
      <c r="IL2" s="263"/>
      <c r="IM2" s="263"/>
      <c r="IN2" s="263"/>
      <c r="IO2" s="263"/>
      <c r="IP2" s="263"/>
      <c r="IQ2" s="263"/>
      <c r="IR2" s="263"/>
      <c r="IS2" s="263"/>
      <c r="IT2" s="263"/>
      <c r="IU2" s="263"/>
      <c r="IV2" s="263"/>
    </row>
    <row r="3" spans="1:256" ht="18">
      <c r="A3" s="264" t="s">
        <v>444</v>
      </c>
      <c r="B3" s="261" t="s">
        <v>105</v>
      </c>
      <c r="C3" s="261"/>
      <c r="D3" s="261"/>
      <c r="E3" s="264" t="s">
        <v>445</v>
      </c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ht="18">
      <c r="A4" s="265" t="s">
        <v>243</v>
      </c>
      <c r="B4" s="265" t="s">
        <v>244</v>
      </c>
      <c r="C4" s="265" t="s">
        <v>245</v>
      </c>
      <c r="D4" s="265" t="s">
        <v>246</v>
      </c>
      <c r="E4" s="265" t="s">
        <v>247</v>
      </c>
      <c r="F4" s="266"/>
      <c r="G4" s="267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5" spans="1:256" ht="18">
      <c r="A5" s="268" t="s">
        <v>248</v>
      </c>
      <c r="B5" s="269"/>
      <c r="C5" s="269"/>
      <c r="D5" s="269"/>
      <c r="E5" s="269"/>
      <c r="F5" s="270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63"/>
      <c r="HU5" s="263"/>
      <c r="HV5" s="263"/>
      <c r="HW5" s="263"/>
      <c r="HX5" s="263"/>
      <c r="HY5" s="263"/>
      <c r="HZ5" s="263"/>
      <c r="IA5" s="263"/>
      <c r="IB5" s="263"/>
      <c r="IC5" s="263"/>
      <c r="ID5" s="263"/>
      <c r="IE5" s="263"/>
      <c r="IF5" s="263"/>
      <c r="IG5" s="263"/>
      <c r="IH5" s="263"/>
      <c r="II5" s="263"/>
      <c r="IJ5" s="263"/>
      <c r="IK5" s="263"/>
      <c r="IL5" s="263"/>
      <c r="IM5" s="263"/>
      <c r="IN5" s="263"/>
      <c r="IO5" s="263"/>
      <c r="IP5" s="263"/>
      <c r="IQ5" s="263"/>
      <c r="IR5" s="263"/>
      <c r="IS5" s="263"/>
      <c r="IT5" s="263"/>
      <c r="IU5" s="263"/>
      <c r="IV5" s="263"/>
    </row>
    <row r="6" spans="1:256" ht="18">
      <c r="A6" s="271" t="s">
        <v>249</v>
      </c>
      <c r="B6" s="272">
        <v>59980251.24</v>
      </c>
      <c r="C6" s="272">
        <v>57485495.48</v>
      </c>
      <c r="D6" s="271"/>
      <c r="E6" s="271"/>
      <c r="F6" s="270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  <c r="GN6" s="263"/>
      <c r="GO6" s="263"/>
      <c r="GP6" s="263"/>
      <c r="GQ6" s="263"/>
      <c r="GR6" s="263"/>
      <c r="GS6" s="263"/>
      <c r="GT6" s="263"/>
      <c r="GU6" s="263"/>
      <c r="GV6" s="263"/>
      <c r="GW6" s="263"/>
      <c r="GX6" s="263"/>
      <c r="GY6" s="263"/>
      <c r="GZ6" s="263"/>
      <c r="HA6" s="263"/>
      <c r="HB6" s="263"/>
      <c r="HC6" s="263"/>
      <c r="HD6" s="263"/>
      <c r="HE6" s="263"/>
      <c r="HF6" s="263"/>
      <c r="HG6" s="263"/>
      <c r="HH6" s="263"/>
      <c r="HI6" s="263"/>
      <c r="HJ6" s="263"/>
      <c r="HK6" s="263"/>
      <c r="HL6" s="263"/>
      <c r="HM6" s="263"/>
      <c r="HN6" s="263"/>
      <c r="HO6" s="263"/>
      <c r="HP6" s="263"/>
      <c r="HQ6" s="263"/>
      <c r="HR6" s="263"/>
      <c r="HS6" s="263"/>
      <c r="HT6" s="263"/>
      <c r="HU6" s="263"/>
      <c r="HV6" s="263"/>
      <c r="HW6" s="263"/>
      <c r="HX6" s="263"/>
      <c r="HY6" s="263"/>
      <c r="HZ6" s="263"/>
      <c r="IA6" s="263"/>
      <c r="IB6" s="263"/>
      <c r="IC6" s="263"/>
      <c r="ID6" s="263"/>
      <c r="IE6" s="263"/>
      <c r="IF6" s="263"/>
      <c r="IG6" s="263"/>
      <c r="IH6" s="263"/>
      <c r="II6" s="263"/>
      <c r="IJ6" s="263"/>
      <c r="IK6" s="263"/>
      <c r="IL6" s="263"/>
      <c r="IM6" s="263"/>
      <c r="IN6" s="263"/>
      <c r="IO6" s="263"/>
      <c r="IP6" s="263"/>
      <c r="IQ6" s="263"/>
      <c r="IR6" s="263"/>
      <c r="IS6" s="263"/>
      <c r="IT6" s="263"/>
      <c r="IU6" s="263"/>
      <c r="IV6" s="263"/>
    </row>
    <row r="7" spans="1:256" ht="18">
      <c r="A7" s="273" t="s">
        <v>220</v>
      </c>
      <c r="B7" s="269">
        <f>B6</f>
        <v>59980251.24</v>
      </c>
      <c r="C7" s="269">
        <f>C6</f>
        <v>57485495.48</v>
      </c>
      <c r="D7" s="269">
        <f>C7-B7</f>
        <v>-2494755.7600000054</v>
      </c>
      <c r="E7" s="274">
        <f>D7/B7</f>
        <v>-0.04159295282071588</v>
      </c>
      <c r="F7" s="270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  <c r="GN7" s="263"/>
      <c r="GO7" s="263"/>
      <c r="GP7" s="263"/>
      <c r="GQ7" s="263"/>
      <c r="GR7" s="263"/>
      <c r="GS7" s="263"/>
      <c r="GT7" s="263"/>
      <c r="GU7" s="263"/>
      <c r="GV7" s="263"/>
      <c r="GW7" s="263"/>
      <c r="GX7" s="263"/>
      <c r="GY7" s="263"/>
      <c r="GZ7" s="263"/>
      <c r="HA7" s="263"/>
      <c r="HB7" s="263"/>
      <c r="HC7" s="263"/>
      <c r="HD7" s="263"/>
      <c r="HE7" s="263"/>
      <c r="HF7" s="263"/>
      <c r="HG7" s="263"/>
      <c r="HH7" s="263"/>
      <c r="HI7" s="263"/>
      <c r="HJ7" s="263"/>
      <c r="HK7" s="263"/>
      <c r="HL7" s="263"/>
      <c r="HM7" s="263"/>
      <c r="HN7" s="263"/>
      <c r="HO7" s="263"/>
      <c r="HP7" s="263"/>
      <c r="HQ7" s="263"/>
      <c r="HR7" s="263"/>
      <c r="HS7" s="263"/>
      <c r="HT7" s="263"/>
      <c r="HU7" s="263"/>
      <c r="HV7" s="263"/>
      <c r="HW7" s="263"/>
      <c r="HX7" s="263"/>
      <c r="HY7" s="263"/>
      <c r="HZ7" s="263"/>
      <c r="IA7" s="263"/>
      <c r="IB7" s="263"/>
      <c r="IC7" s="263"/>
      <c r="ID7" s="263"/>
      <c r="IE7" s="263"/>
      <c r="IF7" s="263"/>
      <c r="IG7" s="263"/>
      <c r="IH7" s="263"/>
      <c r="II7" s="263"/>
      <c r="IJ7" s="263"/>
      <c r="IK7" s="263"/>
      <c r="IL7" s="263"/>
      <c r="IM7" s="263"/>
      <c r="IN7" s="263"/>
      <c r="IO7" s="263"/>
      <c r="IP7" s="263"/>
      <c r="IQ7" s="263"/>
      <c r="IR7" s="263"/>
      <c r="IS7" s="263"/>
      <c r="IT7" s="263"/>
      <c r="IU7" s="263"/>
      <c r="IV7" s="263"/>
    </row>
    <row r="8" spans="1:256" ht="18">
      <c r="A8" s="275" t="s">
        <v>250</v>
      </c>
      <c r="B8" s="276"/>
      <c r="C8" s="276"/>
      <c r="D8" s="276"/>
      <c r="E8" s="277"/>
      <c r="F8" s="270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3"/>
      <c r="IN8" s="263"/>
      <c r="IO8" s="263"/>
      <c r="IP8" s="263"/>
      <c r="IQ8" s="263"/>
      <c r="IR8" s="263"/>
      <c r="IS8" s="263"/>
      <c r="IT8" s="263"/>
      <c r="IU8" s="263"/>
      <c r="IV8" s="263"/>
    </row>
    <row r="9" spans="1:256" ht="18">
      <c r="A9" s="271" t="s">
        <v>251</v>
      </c>
      <c r="B9" s="272">
        <v>84595949.88</v>
      </c>
      <c r="C9" s="272">
        <v>85797254.62</v>
      </c>
      <c r="D9" s="271"/>
      <c r="E9" s="278"/>
      <c r="F9" s="270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  <c r="HT9" s="263"/>
      <c r="HU9" s="263"/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3"/>
      <c r="II9" s="263"/>
      <c r="IJ9" s="263"/>
      <c r="IK9" s="263"/>
      <c r="IL9" s="263"/>
      <c r="IM9" s="263"/>
      <c r="IN9" s="263"/>
      <c r="IO9" s="263"/>
      <c r="IP9" s="263"/>
      <c r="IQ9" s="263"/>
      <c r="IR9" s="263"/>
      <c r="IS9" s="263"/>
      <c r="IT9" s="263"/>
      <c r="IU9" s="263"/>
      <c r="IV9" s="263"/>
    </row>
    <row r="10" spans="1:256" ht="18">
      <c r="A10" s="273" t="s">
        <v>220</v>
      </c>
      <c r="B10" s="269">
        <f>SUM(B8:B9)</f>
        <v>84595949.88</v>
      </c>
      <c r="C10" s="269">
        <f>SUM(C8:C9)</f>
        <v>85797254.62</v>
      </c>
      <c r="D10" s="269">
        <f>C10-B10</f>
        <v>1201304.7400000095</v>
      </c>
      <c r="E10" s="274">
        <f>D10/B10</f>
        <v>0.014200499453036104</v>
      </c>
      <c r="F10" s="270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  <c r="IL10" s="263"/>
      <c r="IM10" s="263"/>
      <c r="IN10" s="263"/>
      <c r="IO10" s="263"/>
      <c r="IP10" s="263"/>
      <c r="IQ10" s="263"/>
      <c r="IR10" s="263"/>
      <c r="IS10" s="263"/>
      <c r="IT10" s="263"/>
      <c r="IU10" s="263"/>
      <c r="IV10" s="263"/>
    </row>
    <row r="11" spans="1:256" ht="18">
      <c r="A11" s="275" t="s">
        <v>252</v>
      </c>
      <c r="B11" s="276"/>
      <c r="C11" s="276"/>
      <c r="D11" s="276"/>
      <c r="E11" s="277" t="s">
        <v>106</v>
      </c>
      <c r="F11" s="270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3"/>
      <c r="HK11" s="263"/>
      <c r="HL11" s="263"/>
      <c r="HM11" s="263"/>
      <c r="HN11" s="263"/>
      <c r="HO11" s="263"/>
      <c r="HP11" s="263"/>
      <c r="HQ11" s="263"/>
      <c r="HR11" s="263"/>
      <c r="HS11" s="263"/>
      <c r="HT11" s="263"/>
      <c r="HU11" s="263"/>
      <c r="HV11" s="263"/>
      <c r="HW11" s="263"/>
      <c r="HX11" s="263"/>
      <c r="HY11" s="263"/>
      <c r="HZ11" s="263"/>
      <c r="IA11" s="263"/>
      <c r="IB11" s="263"/>
      <c r="IC11" s="263"/>
      <c r="ID11" s="263"/>
      <c r="IE11" s="263"/>
      <c r="IF11" s="263"/>
      <c r="IG11" s="263"/>
      <c r="IH11" s="263"/>
      <c r="II11" s="263"/>
      <c r="IJ11" s="263"/>
      <c r="IK11" s="263"/>
      <c r="IL11" s="263"/>
      <c r="IM11" s="263"/>
      <c r="IN11" s="263"/>
      <c r="IO11" s="263"/>
      <c r="IP11" s="263"/>
      <c r="IQ11" s="263"/>
      <c r="IR11" s="263"/>
      <c r="IS11" s="263"/>
      <c r="IT11" s="263"/>
      <c r="IU11" s="263"/>
      <c r="IV11" s="263"/>
    </row>
    <row r="12" spans="1:256" ht="18">
      <c r="A12" s="271" t="s">
        <v>253</v>
      </c>
      <c r="B12" s="272">
        <v>-2264381.7</v>
      </c>
      <c r="C12" s="272">
        <v>-2514292.59</v>
      </c>
      <c r="D12" s="271"/>
      <c r="E12" s="278"/>
      <c r="F12" s="270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3"/>
      <c r="HK12" s="263"/>
      <c r="HL12" s="263"/>
      <c r="HM12" s="263"/>
      <c r="HN12" s="263"/>
      <c r="HO12" s="263"/>
      <c r="HP12" s="263"/>
      <c r="HQ12" s="263"/>
      <c r="HR12" s="263"/>
      <c r="HS12" s="263"/>
      <c r="HT12" s="263"/>
      <c r="HU12" s="263"/>
      <c r="HV12" s="263"/>
      <c r="HW12" s="263"/>
      <c r="HX12" s="263"/>
      <c r="HY12" s="263"/>
      <c r="HZ12" s="263"/>
      <c r="IA12" s="263"/>
      <c r="IB12" s="263"/>
      <c r="IC12" s="263"/>
      <c r="ID12" s="263"/>
      <c r="IE12" s="263"/>
      <c r="IF12" s="263"/>
      <c r="IG12" s="263"/>
      <c r="IH12" s="263"/>
      <c r="II12" s="263"/>
      <c r="IJ12" s="263"/>
      <c r="IK12" s="263"/>
      <c r="IL12" s="263"/>
      <c r="IM12" s="263"/>
      <c r="IN12" s="263"/>
      <c r="IO12" s="263"/>
      <c r="IP12" s="263"/>
      <c r="IQ12" s="263"/>
      <c r="IR12" s="263"/>
      <c r="IS12" s="263"/>
      <c r="IT12" s="263"/>
      <c r="IU12" s="263"/>
      <c r="IV12" s="263"/>
    </row>
    <row r="13" spans="1:256" ht="18">
      <c r="A13" s="271" t="s">
        <v>254</v>
      </c>
      <c r="B13" s="279">
        <v>3065697.88</v>
      </c>
      <c r="C13" s="279">
        <v>3548276.47</v>
      </c>
      <c r="D13" s="269"/>
      <c r="E13" s="274"/>
      <c r="F13" s="270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3"/>
      <c r="HK13" s="263"/>
      <c r="HL13" s="263"/>
      <c r="HM13" s="263"/>
      <c r="HN13" s="263"/>
      <c r="HO13" s="263"/>
      <c r="HP13" s="263"/>
      <c r="HQ13" s="263"/>
      <c r="HR13" s="263"/>
      <c r="HS13" s="263"/>
      <c r="HT13" s="263"/>
      <c r="HU13" s="263"/>
      <c r="HV13" s="263"/>
      <c r="HW13" s="263"/>
      <c r="HX13" s="263"/>
      <c r="HY13" s="263"/>
      <c r="HZ13" s="263"/>
      <c r="IA13" s="263"/>
      <c r="IB13" s="263"/>
      <c r="IC13" s="263"/>
      <c r="ID13" s="263"/>
      <c r="IE13" s="263"/>
      <c r="IF13" s="263"/>
      <c r="IG13" s="263"/>
      <c r="IH13" s="263"/>
      <c r="II13" s="263"/>
      <c r="IJ13" s="263"/>
      <c r="IK13" s="263"/>
      <c r="IL13" s="263"/>
      <c r="IM13" s="263"/>
      <c r="IN13" s="263"/>
      <c r="IO13" s="263"/>
      <c r="IP13" s="263"/>
      <c r="IQ13" s="263"/>
      <c r="IR13" s="263"/>
      <c r="IS13" s="263"/>
      <c r="IT13" s="263"/>
      <c r="IU13" s="263"/>
      <c r="IV13" s="263"/>
    </row>
    <row r="14" spans="1:256" ht="18">
      <c r="A14" s="271" t="s">
        <v>255</v>
      </c>
      <c r="B14" s="279">
        <v>144421.97</v>
      </c>
      <c r="C14" s="279">
        <v>106228.04</v>
      </c>
      <c r="D14" s="269"/>
      <c r="E14" s="274"/>
      <c r="F14" s="270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3"/>
      <c r="HK14" s="263"/>
      <c r="HL14" s="263"/>
      <c r="HM14" s="263"/>
      <c r="HN14" s="263"/>
      <c r="HO14" s="263"/>
      <c r="HP14" s="263"/>
      <c r="HQ14" s="263"/>
      <c r="HR14" s="263"/>
      <c r="HS14" s="263"/>
      <c r="HT14" s="263"/>
      <c r="HU14" s="263"/>
      <c r="HV14" s="263"/>
      <c r="HW14" s="263"/>
      <c r="HX14" s="263"/>
      <c r="HY14" s="263"/>
      <c r="HZ14" s="263"/>
      <c r="IA14" s="263"/>
      <c r="IB14" s="263"/>
      <c r="IC14" s="263"/>
      <c r="ID14" s="263"/>
      <c r="IE14" s="263"/>
      <c r="IF14" s="263"/>
      <c r="IG14" s="263"/>
      <c r="IH14" s="263"/>
      <c r="II14" s="263"/>
      <c r="IJ14" s="263"/>
      <c r="IK14" s="263"/>
      <c r="IL14" s="263"/>
      <c r="IM14" s="263"/>
      <c r="IN14" s="263"/>
      <c r="IO14" s="263"/>
      <c r="IP14" s="263"/>
      <c r="IQ14" s="263"/>
      <c r="IR14" s="263"/>
      <c r="IS14" s="263"/>
      <c r="IT14" s="263"/>
      <c r="IU14" s="263"/>
      <c r="IV14" s="263"/>
    </row>
    <row r="15" spans="1:256" ht="18">
      <c r="A15" s="273" t="s">
        <v>220</v>
      </c>
      <c r="B15" s="269">
        <f>SUM(B12:B14)</f>
        <v>945738.1499999997</v>
      </c>
      <c r="C15" s="269">
        <f>SUM(C12:C14)</f>
        <v>1140211.9200000004</v>
      </c>
      <c r="D15" s="269">
        <f>C15-B15</f>
        <v>194473.77000000072</v>
      </c>
      <c r="E15" s="274">
        <f>D15/B15</f>
        <v>0.20563172797882878</v>
      </c>
      <c r="F15" s="270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3"/>
      <c r="HK15" s="263"/>
      <c r="HL15" s="263"/>
      <c r="HM15" s="263"/>
      <c r="HN15" s="263"/>
      <c r="HO15" s="263"/>
      <c r="HP15" s="263"/>
      <c r="HQ15" s="263"/>
      <c r="HR15" s="263"/>
      <c r="HS15" s="263"/>
      <c r="HT15" s="263"/>
      <c r="HU15" s="263"/>
      <c r="HV15" s="263"/>
      <c r="HW15" s="263"/>
      <c r="HX15" s="263"/>
      <c r="HY15" s="263"/>
      <c r="HZ15" s="263"/>
      <c r="IA15" s="263"/>
      <c r="IB15" s="263"/>
      <c r="IC15" s="263"/>
      <c r="ID15" s="263"/>
      <c r="IE15" s="263"/>
      <c r="IF15" s="263"/>
      <c r="IG15" s="263"/>
      <c r="IH15" s="263"/>
      <c r="II15" s="263"/>
      <c r="IJ15" s="263"/>
      <c r="IK15" s="263"/>
      <c r="IL15" s="263"/>
      <c r="IM15" s="263"/>
      <c r="IN15" s="263"/>
      <c r="IO15" s="263"/>
      <c r="IP15" s="263"/>
      <c r="IQ15" s="263"/>
      <c r="IR15" s="263"/>
      <c r="IS15" s="263"/>
      <c r="IT15" s="263"/>
      <c r="IU15" s="263"/>
      <c r="IV15" s="263"/>
    </row>
    <row r="16" spans="1:256" ht="18">
      <c r="A16" s="275" t="s">
        <v>256</v>
      </c>
      <c r="B16" s="276"/>
      <c r="C16" s="276"/>
      <c r="D16" s="276"/>
      <c r="E16" s="277"/>
      <c r="F16" s="270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3"/>
      <c r="HK16" s="263"/>
      <c r="HL16" s="263"/>
      <c r="HM16" s="263"/>
      <c r="HN16" s="263"/>
      <c r="HO16" s="263"/>
      <c r="HP16" s="263"/>
      <c r="HQ16" s="263"/>
      <c r="HR16" s="263"/>
      <c r="HS16" s="263"/>
      <c r="HT16" s="263"/>
      <c r="HU16" s="263"/>
      <c r="HV16" s="263"/>
      <c r="HW16" s="263"/>
      <c r="HX16" s="263"/>
      <c r="HY16" s="263"/>
      <c r="HZ16" s="263"/>
      <c r="IA16" s="263"/>
      <c r="IB16" s="263"/>
      <c r="IC16" s="263"/>
      <c r="ID16" s="263"/>
      <c r="IE16" s="263"/>
      <c r="IF16" s="263"/>
      <c r="IG16" s="263"/>
      <c r="IH16" s="263"/>
      <c r="II16" s="263"/>
      <c r="IJ16" s="263"/>
      <c r="IK16" s="263"/>
      <c r="IL16" s="263"/>
      <c r="IM16" s="263"/>
      <c r="IN16" s="263"/>
      <c r="IO16" s="263"/>
      <c r="IP16" s="263"/>
      <c r="IQ16" s="263"/>
      <c r="IR16" s="263"/>
      <c r="IS16" s="263"/>
      <c r="IT16" s="263"/>
      <c r="IU16" s="263"/>
      <c r="IV16" s="263"/>
    </row>
    <row r="17" spans="1:256" ht="18">
      <c r="A17" s="271" t="s">
        <v>257</v>
      </c>
      <c r="B17" s="272">
        <v>2895035.14</v>
      </c>
      <c r="C17" s="272">
        <v>5057993.08</v>
      </c>
      <c r="D17" s="271"/>
      <c r="E17" s="278"/>
      <c r="F17" s="270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3"/>
      <c r="HK17" s="263"/>
      <c r="HL17" s="263"/>
      <c r="HM17" s="263"/>
      <c r="HN17" s="263"/>
      <c r="HO17" s="263"/>
      <c r="HP17" s="263"/>
      <c r="HQ17" s="263"/>
      <c r="HR17" s="263"/>
      <c r="HS17" s="263"/>
      <c r="HT17" s="263"/>
      <c r="HU17" s="263"/>
      <c r="HV17" s="263"/>
      <c r="HW17" s="263"/>
      <c r="HX17" s="263"/>
      <c r="HY17" s="263"/>
      <c r="HZ17" s="263"/>
      <c r="IA17" s="263"/>
      <c r="IB17" s="263"/>
      <c r="IC17" s="263"/>
      <c r="ID17" s="263"/>
      <c r="IE17" s="263"/>
      <c r="IF17" s="263"/>
      <c r="IG17" s="263"/>
      <c r="IH17" s="263"/>
      <c r="II17" s="263"/>
      <c r="IJ17" s="263"/>
      <c r="IK17" s="263"/>
      <c r="IL17" s="263"/>
      <c r="IM17" s="263"/>
      <c r="IN17" s="263"/>
      <c r="IO17" s="263"/>
      <c r="IP17" s="263"/>
      <c r="IQ17" s="263"/>
      <c r="IR17" s="263"/>
      <c r="IS17" s="263"/>
      <c r="IT17" s="263"/>
      <c r="IU17" s="263"/>
      <c r="IV17" s="263"/>
    </row>
    <row r="18" spans="1:256" ht="18">
      <c r="A18" s="271" t="s">
        <v>258</v>
      </c>
      <c r="B18" s="279">
        <v>508412.41</v>
      </c>
      <c r="C18" s="279">
        <v>130141.39</v>
      </c>
      <c r="D18" s="269"/>
      <c r="E18" s="274"/>
      <c r="F18" s="270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3"/>
      <c r="HK18" s="263"/>
      <c r="HL18" s="263"/>
      <c r="HM18" s="263"/>
      <c r="HN18" s="263"/>
      <c r="HO18" s="263"/>
      <c r="HP18" s="263"/>
      <c r="HQ18" s="263"/>
      <c r="HR18" s="263"/>
      <c r="HS18" s="263"/>
      <c r="HT18" s="263"/>
      <c r="HU18" s="263"/>
      <c r="HV18" s="263"/>
      <c r="HW18" s="263"/>
      <c r="HX18" s="263"/>
      <c r="HY18" s="263"/>
      <c r="HZ18" s="263"/>
      <c r="IA18" s="263"/>
      <c r="IB18" s="263"/>
      <c r="IC18" s="263"/>
      <c r="ID18" s="263"/>
      <c r="IE18" s="263"/>
      <c r="IF18" s="263"/>
      <c r="IG18" s="263"/>
      <c r="IH18" s="263"/>
      <c r="II18" s="263"/>
      <c r="IJ18" s="263"/>
      <c r="IK18" s="263"/>
      <c r="IL18" s="263"/>
      <c r="IM18" s="263"/>
      <c r="IN18" s="263"/>
      <c r="IO18" s="263"/>
      <c r="IP18" s="263"/>
      <c r="IQ18" s="263"/>
      <c r="IR18" s="263"/>
      <c r="IS18" s="263"/>
      <c r="IT18" s="263"/>
      <c r="IU18" s="263"/>
      <c r="IV18" s="263"/>
    </row>
    <row r="19" spans="1:256" ht="18">
      <c r="A19" s="271" t="s">
        <v>259</v>
      </c>
      <c r="B19" s="279">
        <v>850065.42</v>
      </c>
      <c r="C19" s="279">
        <v>988972.78</v>
      </c>
      <c r="D19" s="269"/>
      <c r="E19" s="274"/>
      <c r="F19" s="270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3"/>
      <c r="HK19" s="263"/>
      <c r="HL19" s="263"/>
      <c r="HM19" s="263"/>
      <c r="HN19" s="263"/>
      <c r="HO19" s="263"/>
      <c r="HP19" s="263"/>
      <c r="HQ19" s="263"/>
      <c r="HR19" s="263"/>
      <c r="HS19" s="263"/>
      <c r="HT19" s="263"/>
      <c r="HU19" s="263"/>
      <c r="HV19" s="263"/>
      <c r="HW19" s="263"/>
      <c r="HX19" s="263"/>
      <c r="HY19" s="263"/>
      <c r="HZ19" s="263"/>
      <c r="IA19" s="263"/>
      <c r="IB19" s="263"/>
      <c r="IC19" s="263"/>
      <c r="ID19" s="263"/>
      <c r="IE19" s="263"/>
      <c r="IF19" s="263"/>
      <c r="IG19" s="263"/>
      <c r="IH19" s="263"/>
      <c r="II19" s="263"/>
      <c r="IJ19" s="263"/>
      <c r="IK19" s="263"/>
      <c r="IL19" s="263"/>
      <c r="IM19" s="263"/>
      <c r="IN19" s="263"/>
      <c r="IO19" s="263"/>
      <c r="IP19" s="263"/>
      <c r="IQ19" s="263"/>
      <c r="IR19" s="263"/>
      <c r="IS19" s="263"/>
      <c r="IT19" s="263"/>
      <c r="IU19" s="263"/>
      <c r="IV19" s="263"/>
    </row>
    <row r="20" spans="1:256" ht="18">
      <c r="A20" s="271" t="s">
        <v>260</v>
      </c>
      <c r="B20" s="279">
        <v>182.19</v>
      </c>
      <c r="C20" s="279">
        <v>125.92</v>
      </c>
      <c r="D20" s="269"/>
      <c r="E20" s="274"/>
      <c r="F20" s="270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3"/>
      <c r="HK20" s="263"/>
      <c r="HL20" s="263"/>
      <c r="HM20" s="263"/>
      <c r="HN20" s="263"/>
      <c r="HO20" s="263"/>
      <c r="HP20" s="263"/>
      <c r="HQ20" s="263"/>
      <c r="HR20" s="263"/>
      <c r="HS20" s="263"/>
      <c r="HT20" s="263"/>
      <c r="HU20" s="263"/>
      <c r="HV20" s="263"/>
      <c r="HW20" s="263"/>
      <c r="HX20" s="263"/>
      <c r="HY20" s="263"/>
      <c r="HZ20" s="263"/>
      <c r="IA20" s="263"/>
      <c r="IB20" s="263"/>
      <c r="IC20" s="263"/>
      <c r="ID20" s="263"/>
      <c r="IE20" s="263"/>
      <c r="IF20" s="263"/>
      <c r="IG20" s="263"/>
      <c r="IH20" s="263"/>
      <c r="II20" s="263"/>
      <c r="IJ20" s="263"/>
      <c r="IK20" s="263"/>
      <c r="IL20" s="263"/>
      <c r="IM20" s="263"/>
      <c r="IN20" s="263"/>
      <c r="IO20" s="263"/>
      <c r="IP20" s="263"/>
      <c r="IQ20" s="263"/>
      <c r="IR20" s="263"/>
      <c r="IS20" s="263"/>
      <c r="IT20" s="263"/>
      <c r="IU20" s="263"/>
      <c r="IV20" s="263"/>
    </row>
    <row r="21" spans="1:256" ht="18">
      <c r="A21" s="271" t="s">
        <v>261</v>
      </c>
      <c r="B21" s="279">
        <v>37377.78</v>
      </c>
      <c r="C21" s="279">
        <v>-13658.25</v>
      </c>
      <c r="D21" s="269"/>
      <c r="E21" s="274"/>
      <c r="F21" s="270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3"/>
      <c r="HK21" s="263"/>
      <c r="HL21" s="263"/>
      <c r="HM21" s="263"/>
      <c r="HN21" s="263"/>
      <c r="HO21" s="263"/>
      <c r="HP21" s="263"/>
      <c r="HQ21" s="263"/>
      <c r="HR21" s="263"/>
      <c r="HS21" s="263"/>
      <c r="HT21" s="263"/>
      <c r="HU21" s="263"/>
      <c r="HV21" s="263"/>
      <c r="HW21" s="263"/>
      <c r="HX21" s="263"/>
      <c r="HY21" s="263"/>
      <c r="HZ21" s="263"/>
      <c r="IA21" s="263"/>
      <c r="IB21" s="263"/>
      <c r="IC21" s="263"/>
      <c r="ID21" s="263"/>
      <c r="IE21" s="263"/>
      <c r="IF21" s="263"/>
      <c r="IG21" s="263"/>
      <c r="IH21" s="263"/>
      <c r="II21" s="263"/>
      <c r="IJ21" s="263"/>
      <c r="IK21" s="263"/>
      <c r="IL21" s="263"/>
      <c r="IM21" s="263"/>
      <c r="IN21" s="263"/>
      <c r="IO21" s="263"/>
      <c r="IP21" s="263"/>
      <c r="IQ21" s="263"/>
      <c r="IR21" s="263"/>
      <c r="IS21" s="263"/>
      <c r="IT21" s="263"/>
      <c r="IU21" s="263"/>
      <c r="IV21" s="263"/>
    </row>
    <row r="22" spans="1:256" ht="18">
      <c r="A22" s="271" t="s">
        <v>262</v>
      </c>
      <c r="B22" s="279">
        <v>-273012.44</v>
      </c>
      <c r="C22" s="279">
        <v>-22969.75</v>
      </c>
      <c r="D22" s="269"/>
      <c r="E22" s="274"/>
      <c r="F22" s="270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3"/>
      <c r="HK22" s="263"/>
      <c r="HL22" s="263"/>
      <c r="HM22" s="263"/>
      <c r="HN22" s="263"/>
      <c r="HO22" s="263"/>
      <c r="HP22" s="263"/>
      <c r="HQ22" s="263"/>
      <c r="HR22" s="263"/>
      <c r="HS22" s="263"/>
      <c r="HT22" s="263"/>
      <c r="HU22" s="263"/>
      <c r="HV22" s="263"/>
      <c r="HW22" s="263"/>
      <c r="HX22" s="263"/>
      <c r="HY22" s="263"/>
      <c r="HZ22" s="263"/>
      <c r="IA22" s="263"/>
      <c r="IB22" s="263"/>
      <c r="IC22" s="263"/>
      <c r="ID22" s="263"/>
      <c r="IE22" s="263"/>
      <c r="IF22" s="263"/>
      <c r="IG22" s="263"/>
      <c r="IH22" s="263"/>
      <c r="II22" s="263"/>
      <c r="IJ22" s="263"/>
      <c r="IK22" s="263"/>
      <c r="IL22" s="263"/>
      <c r="IM22" s="263"/>
      <c r="IN22" s="263"/>
      <c r="IO22" s="263"/>
      <c r="IP22" s="263"/>
      <c r="IQ22" s="263"/>
      <c r="IR22" s="263"/>
      <c r="IS22" s="263"/>
      <c r="IT22" s="263"/>
      <c r="IU22" s="263"/>
      <c r="IV22" s="263"/>
    </row>
    <row r="23" spans="1:256" ht="18">
      <c r="A23" s="271" t="s">
        <v>263</v>
      </c>
      <c r="B23" s="279">
        <v>-312538.77</v>
      </c>
      <c r="C23" s="279">
        <v>-2388273.66</v>
      </c>
      <c r="D23" s="269"/>
      <c r="E23" s="274"/>
      <c r="F23" s="270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/>
      <c r="GT23" s="263"/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3"/>
      <c r="HJ23" s="263"/>
      <c r="HK23" s="263"/>
      <c r="HL23" s="263"/>
      <c r="HM23" s="263"/>
      <c r="HN23" s="263"/>
      <c r="HO23" s="263"/>
      <c r="HP23" s="263"/>
      <c r="HQ23" s="263"/>
      <c r="HR23" s="263"/>
      <c r="HS23" s="263"/>
      <c r="HT23" s="263"/>
      <c r="HU23" s="263"/>
      <c r="HV23" s="263"/>
      <c r="HW23" s="263"/>
      <c r="HX23" s="263"/>
      <c r="HY23" s="263"/>
      <c r="HZ23" s="263"/>
      <c r="IA23" s="263"/>
      <c r="IB23" s="263"/>
      <c r="IC23" s="263"/>
      <c r="ID23" s="263"/>
      <c r="IE23" s="263"/>
      <c r="IF23" s="263"/>
      <c r="IG23" s="263"/>
      <c r="IH23" s="263"/>
      <c r="II23" s="263"/>
      <c r="IJ23" s="263"/>
      <c r="IK23" s="263"/>
      <c r="IL23" s="263"/>
      <c r="IM23" s="263"/>
      <c r="IN23" s="263"/>
      <c r="IO23" s="263"/>
      <c r="IP23" s="263"/>
      <c r="IQ23" s="263"/>
      <c r="IR23" s="263"/>
      <c r="IS23" s="263"/>
      <c r="IT23" s="263"/>
      <c r="IU23" s="263"/>
      <c r="IV23" s="263"/>
    </row>
    <row r="24" spans="1:256" ht="18">
      <c r="A24" s="273" t="s">
        <v>220</v>
      </c>
      <c r="B24" s="269">
        <f>SUM(B17:B23)</f>
        <v>3705521.7300000014</v>
      </c>
      <c r="C24" s="269">
        <f>SUM(C17:C23)</f>
        <v>3752331.51</v>
      </c>
      <c r="D24" s="269">
        <f>C24-B24</f>
        <v>46809.7799999984</v>
      </c>
      <c r="E24" s="274">
        <f>D24/B24</f>
        <v>0.012632439750933097</v>
      </c>
      <c r="F24" s="270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3"/>
      <c r="HJ24" s="263"/>
      <c r="HK24" s="263"/>
      <c r="HL24" s="263"/>
      <c r="HM24" s="263"/>
      <c r="HN24" s="263"/>
      <c r="HO24" s="263"/>
      <c r="HP24" s="263"/>
      <c r="HQ24" s="263"/>
      <c r="HR24" s="263"/>
      <c r="HS24" s="263"/>
      <c r="HT24" s="263"/>
      <c r="HU24" s="263"/>
      <c r="HV24" s="263"/>
      <c r="HW24" s="263"/>
      <c r="HX24" s="263"/>
      <c r="HY24" s="263"/>
      <c r="HZ24" s="263"/>
      <c r="IA24" s="263"/>
      <c r="IB24" s="263"/>
      <c r="IC24" s="263"/>
      <c r="ID24" s="263"/>
      <c r="IE24" s="263"/>
      <c r="IF24" s="263"/>
      <c r="IG24" s="263"/>
      <c r="IH24" s="263"/>
      <c r="II24" s="263"/>
      <c r="IJ24" s="263"/>
      <c r="IK24" s="263"/>
      <c r="IL24" s="263"/>
      <c r="IM24" s="263"/>
      <c r="IN24" s="263"/>
      <c r="IO24" s="263"/>
      <c r="IP24" s="263"/>
      <c r="IQ24" s="263"/>
      <c r="IR24" s="263"/>
      <c r="IS24" s="263"/>
      <c r="IT24" s="263"/>
      <c r="IU24" s="263"/>
      <c r="IV24" s="263"/>
    </row>
    <row r="25" spans="1:256" ht="18">
      <c r="A25" s="275" t="s">
        <v>264</v>
      </c>
      <c r="B25" s="276"/>
      <c r="C25" s="276"/>
      <c r="D25" s="276"/>
      <c r="E25" s="277"/>
      <c r="F25" s="270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3"/>
      <c r="HJ25" s="263"/>
      <c r="HK25" s="263"/>
      <c r="HL25" s="263"/>
      <c r="HM25" s="263"/>
      <c r="HN25" s="263"/>
      <c r="HO25" s="263"/>
      <c r="HP25" s="263"/>
      <c r="HQ25" s="263"/>
      <c r="HR25" s="263"/>
      <c r="HS25" s="263"/>
      <c r="HT25" s="263"/>
      <c r="HU25" s="263"/>
      <c r="HV25" s="263"/>
      <c r="HW25" s="263"/>
      <c r="HX25" s="263"/>
      <c r="HY25" s="263"/>
      <c r="HZ25" s="263"/>
      <c r="IA25" s="263"/>
      <c r="IB25" s="263"/>
      <c r="IC25" s="263"/>
      <c r="ID25" s="263"/>
      <c r="IE25" s="263"/>
      <c r="IF25" s="263"/>
      <c r="IG25" s="263"/>
      <c r="IH25" s="263"/>
      <c r="II25" s="263"/>
      <c r="IJ25" s="263"/>
      <c r="IK25" s="263"/>
      <c r="IL25" s="263"/>
      <c r="IM25" s="263"/>
      <c r="IN25" s="263"/>
      <c r="IO25" s="263"/>
      <c r="IP25" s="263"/>
      <c r="IQ25" s="263"/>
      <c r="IR25" s="263"/>
      <c r="IS25" s="263"/>
      <c r="IT25" s="263"/>
      <c r="IU25" s="263"/>
      <c r="IV25" s="263"/>
    </row>
    <row r="26" spans="1:256" ht="18">
      <c r="A26" s="271" t="s">
        <v>265</v>
      </c>
      <c r="B26" s="272">
        <v>48885579.41</v>
      </c>
      <c r="C26" s="272">
        <v>45735829.35</v>
      </c>
      <c r="D26" s="271"/>
      <c r="E26" s="278"/>
      <c r="F26" s="270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/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3"/>
      <c r="HJ26" s="263"/>
      <c r="HK26" s="263"/>
      <c r="HL26" s="263"/>
      <c r="HM26" s="263"/>
      <c r="HN26" s="263"/>
      <c r="HO26" s="263"/>
      <c r="HP26" s="263"/>
      <c r="HQ26" s="263"/>
      <c r="HR26" s="263"/>
      <c r="HS26" s="263"/>
      <c r="HT26" s="263"/>
      <c r="HU26" s="263"/>
      <c r="HV26" s="263"/>
      <c r="HW26" s="263"/>
      <c r="HX26" s="263"/>
      <c r="HY26" s="263"/>
      <c r="HZ26" s="263"/>
      <c r="IA26" s="263"/>
      <c r="IB26" s="263"/>
      <c r="IC26" s="263"/>
      <c r="ID26" s="263"/>
      <c r="IE26" s="263"/>
      <c r="IF26" s="263"/>
      <c r="IG26" s="263"/>
      <c r="IH26" s="263"/>
      <c r="II26" s="263"/>
      <c r="IJ26" s="263"/>
      <c r="IK26" s="263"/>
      <c r="IL26" s="263"/>
      <c r="IM26" s="263"/>
      <c r="IN26" s="263"/>
      <c r="IO26" s="263"/>
      <c r="IP26" s="263"/>
      <c r="IQ26" s="263"/>
      <c r="IR26" s="263"/>
      <c r="IS26" s="263"/>
      <c r="IT26" s="263"/>
      <c r="IU26" s="263"/>
      <c r="IV26" s="263"/>
    </row>
    <row r="27" spans="1:256" ht="18">
      <c r="A27" s="271" t="s">
        <v>266</v>
      </c>
      <c r="B27" s="279">
        <v>0</v>
      </c>
      <c r="C27" s="279">
        <v>0</v>
      </c>
      <c r="D27" s="269"/>
      <c r="E27" s="274"/>
      <c r="F27" s="270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/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3"/>
      <c r="HJ27" s="263"/>
      <c r="HK27" s="263"/>
      <c r="HL27" s="263"/>
      <c r="HM27" s="263"/>
      <c r="HN27" s="263"/>
      <c r="HO27" s="263"/>
      <c r="HP27" s="263"/>
      <c r="HQ27" s="263"/>
      <c r="HR27" s="263"/>
      <c r="HS27" s="263"/>
      <c r="HT27" s="263"/>
      <c r="HU27" s="263"/>
      <c r="HV27" s="263"/>
      <c r="HW27" s="263"/>
      <c r="HX27" s="263"/>
      <c r="HY27" s="263"/>
      <c r="HZ27" s="263"/>
      <c r="IA27" s="263"/>
      <c r="IB27" s="263"/>
      <c r="IC27" s="263"/>
      <c r="ID27" s="263"/>
      <c r="IE27" s="263"/>
      <c r="IF27" s="263"/>
      <c r="IG27" s="263"/>
      <c r="IH27" s="263"/>
      <c r="II27" s="263"/>
      <c r="IJ27" s="263"/>
      <c r="IK27" s="263"/>
      <c r="IL27" s="263"/>
      <c r="IM27" s="263"/>
      <c r="IN27" s="263"/>
      <c r="IO27" s="263"/>
      <c r="IP27" s="263"/>
      <c r="IQ27" s="263"/>
      <c r="IR27" s="263"/>
      <c r="IS27" s="263"/>
      <c r="IT27" s="263"/>
      <c r="IU27" s="263"/>
      <c r="IV27" s="263"/>
    </row>
    <row r="28" spans="1:256" ht="18">
      <c r="A28" s="271" t="s">
        <v>267</v>
      </c>
      <c r="B28" s="279">
        <v>18000</v>
      </c>
      <c r="C28" s="279">
        <v>15000</v>
      </c>
      <c r="D28" s="269"/>
      <c r="E28" s="274"/>
      <c r="F28" s="270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/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3"/>
      <c r="HJ28" s="263"/>
      <c r="HK28" s="263"/>
      <c r="HL28" s="263"/>
      <c r="HM28" s="263"/>
      <c r="HN28" s="263"/>
      <c r="HO28" s="263"/>
      <c r="HP28" s="263"/>
      <c r="HQ28" s="263"/>
      <c r="HR28" s="263"/>
      <c r="HS28" s="263"/>
      <c r="HT28" s="263"/>
      <c r="HU28" s="263"/>
      <c r="HV28" s="263"/>
      <c r="HW28" s="263"/>
      <c r="HX28" s="263"/>
      <c r="HY28" s="263"/>
      <c r="HZ28" s="263"/>
      <c r="IA28" s="263"/>
      <c r="IB28" s="263"/>
      <c r="IC28" s="263"/>
      <c r="ID28" s="263"/>
      <c r="IE28" s="263"/>
      <c r="IF28" s="263"/>
      <c r="IG28" s="263"/>
      <c r="IH28" s="263"/>
      <c r="II28" s="263"/>
      <c r="IJ28" s="263"/>
      <c r="IK28" s="263"/>
      <c r="IL28" s="263"/>
      <c r="IM28" s="263"/>
      <c r="IN28" s="263"/>
      <c r="IO28" s="263"/>
      <c r="IP28" s="263"/>
      <c r="IQ28" s="263"/>
      <c r="IR28" s="263"/>
      <c r="IS28" s="263"/>
      <c r="IT28" s="263"/>
      <c r="IU28" s="263"/>
      <c r="IV28" s="263"/>
    </row>
    <row r="29" spans="1:256" ht="18">
      <c r="A29" s="271" t="s">
        <v>268</v>
      </c>
      <c r="B29" s="279">
        <v>0</v>
      </c>
      <c r="C29" s="279">
        <v>0</v>
      </c>
      <c r="D29" s="269"/>
      <c r="E29" s="274"/>
      <c r="F29" s="270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/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3"/>
      <c r="HJ29" s="263"/>
      <c r="HK29" s="263"/>
      <c r="HL29" s="263"/>
      <c r="HM29" s="263"/>
      <c r="HN29" s="263"/>
      <c r="HO29" s="263"/>
      <c r="HP29" s="263"/>
      <c r="HQ29" s="263"/>
      <c r="HR29" s="263"/>
      <c r="HS29" s="263"/>
      <c r="HT29" s="263"/>
      <c r="HU29" s="263"/>
      <c r="HV29" s="263"/>
      <c r="HW29" s="263"/>
      <c r="HX29" s="263"/>
      <c r="HY29" s="263"/>
      <c r="HZ29" s="263"/>
      <c r="IA29" s="263"/>
      <c r="IB29" s="263"/>
      <c r="IC29" s="263"/>
      <c r="ID29" s="263"/>
      <c r="IE29" s="263"/>
      <c r="IF29" s="263"/>
      <c r="IG29" s="263"/>
      <c r="IH29" s="263"/>
      <c r="II29" s="263"/>
      <c r="IJ29" s="263"/>
      <c r="IK29" s="263"/>
      <c r="IL29" s="263"/>
      <c r="IM29" s="263"/>
      <c r="IN29" s="263"/>
      <c r="IO29" s="263"/>
      <c r="IP29" s="263"/>
      <c r="IQ29" s="263"/>
      <c r="IR29" s="263"/>
      <c r="IS29" s="263"/>
      <c r="IT29" s="263"/>
      <c r="IU29" s="263"/>
      <c r="IV29" s="263"/>
    </row>
    <row r="30" spans="1:256" ht="18">
      <c r="A30" s="271" t="s">
        <v>269</v>
      </c>
      <c r="B30" s="279">
        <v>12922.59</v>
      </c>
      <c r="C30" s="279">
        <v>693.46</v>
      </c>
      <c r="D30" s="269"/>
      <c r="E30" s="274"/>
      <c r="F30" s="270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/>
      <c r="GT30" s="263"/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3"/>
      <c r="HJ30" s="263"/>
      <c r="HK30" s="263"/>
      <c r="HL30" s="263"/>
      <c r="HM30" s="263"/>
      <c r="HN30" s="263"/>
      <c r="HO30" s="263"/>
      <c r="HP30" s="263"/>
      <c r="HQ30" s="263"/>
      <c r="HR30" s="263"/>
      <c r="HS30" s="263"/>
      <c r="HT30" s="263"/>
      <c r="HU30" s="263"/>
      <c r="HV30" s="263"/>
      <c r="HW30" s="263"/>
      <c r="HX30" s="263"/>
      <c r="HY30" s="263"/>
      <c r="HZ30" s="263"/>
      <c r="IA30" s="263"/>
      <c r="IB30" s="263"/>
      <c r="IC30" s="263"/>
      <c r="ID30" s="263"/>
      <c r="IE30" s="263"/>
      <c r="IF30" s="263"/>
      <c r="IG30" s="263"/>
      <c r="IH30" s="263"/>
      <c r="II30" s="263"/>
      <c r="IJ30" s="263"/>
      <c r="IK30" s="263"/>
      <c r="IL30" s="263"/>
      <c r="IM30" s="263"/>
      <c r="IN30" s="263"/>
      <c r="IO30" s="263"/>
      <c r="IP30" s="263"/>
      <c r="IQ30" s="263"/>
      <c r="IR30" s="263"/>
      <c r="IS30" s="263"/>
      <c r="IT30" s="263"/>
      <c r="IU30" s="263"/>
      <c r="IV30" s="263"/>
    </row>
    <row r="31" spans="1:256" ht="18">
      <c r="A31" s="271" t="s">
        <v>270</v>
      </c>
      <c r="B31" s="279">
        <v>0</v>
      </c>
      <c r="C31" s="279">
        <v>0</v>
      </c>
      <c r="D31" s="269"/>
      <c r="E31" s="274"/>
      <c r="F31" s="270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/>
      <c r="GT31" s="263"/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3"/>
      <c r="HJ31" s="263"/>
      <c r="HK31" s="263"/>
      <c r="HL31" s="263"/>
      <c r="HM31" s="263"/>
      <c r="HN31" s="263"/>
      <c r="HO31" s="263"/>
      <c r="HP31" s="263"/>
      <c r="HQ31" s="263"/>
      <c r="HR31" s="263"/>
      <c r="HS31" s="263"/>
      <c r="HT31" s="263"/>
      <c r="HU31" s="263"/>
      <c r="HV31" s="263"/>
      <c r="HW31" s="263"/>
      <c r="HX31" s="263"/>
      <c r="HY31" s="263"/>
      <c r="HZ31" s="263"/>
      <c r="IA31" s="263"/>
      <c r="IB31" s="263"/>
      <c r="IC31" s="263"/>
      <c r="ID31" s="263"/>
      <c r="IE31" s="263"/>
      <c r="IF31" s="263"/>
      <c r="IG31" s="263"/>
      <c r="IH31" s="263"/>
      <c r="II31" s="263"/>
      <c r="IJ31" s="263"/>
      <c r="IK31" s="263"/>
      <c r="IL31" s="263"/>
      <c r="IM31" s="263"/>
      <c r="IN31" s="263"/>
      <c r="IO31" s="263"/>
      <c r="IP31" s="263"/>
      <c r="IQ31" s="263"/>
      <c r="IR31" s="263"/>
      <c r="IS31" s="263"/>
      <c r="IT31" s="263"/>
      <c r="IU31" s="263"/>
      <c r="IV31" s="263"/>
    </row>
    <row r="32" spans="1:256" ht="18">
      <c r="A32" s="271" t="s">
        <v>271</v>
      </c>
      <c r="B32" s="279">
        <v>0</v>
      </c>
      <c r="C32" s="279">
        <v>0</v>
      </c>
      <c r="D32" s="269"/>
      <c r="E32" s="274"/>
      <c r="F32" s="270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3"/>
      <c r="HJ32" s="263"/>
      <c r="HK32" s="263"/>
      <c r="HL32" s="263"/>
      <c r="HM32" s="263"/>
      <c r="HN32" s="263"/>
      <c r="HO32" s="263"/>
      <c r="HP32" s="263"/>
      <c r="HQ32" s="263"/>
      <c r="HR32" s="263"/>
      <c r="HS32" s="263"/>
      <c r="HT32" s="263"/>
      <c r="HU32" s="263"/>
      <c r="HV32" s="263"/>
      <c r="HW32" s="263"/>
      <c r="HX32" s="263"/>
      <c r="HY32" s="263"/>
      <c r="HZ32" s="263"/>
      <c r="IA32" s="263"/>
      <c r="IB32" s="263"/>
      <c r="IC32" s="263"/>
      <c r="ID32" s="263"/>
      <c r="IE32" s="263"/>
      <c r="IF32" s="263"/>
      <c r="IG32" s="263"/>
      <c r="IH32" s="263"/>
      <c r="II32" s="263"/>
      <c r="IJ32" s="263"/>
      <c r="IK32" s="263"/>
      <c r="IL32" s="263"/>
      <c r="IM32" s="263"/>
      <c r="IN32" s="263"/>
      <c r="IO32" s="263"/>
      <c r="IP32" s="263"/>
      <c r="IQ32" s="263"/>
      <c r="IR32" s="263"/>
      <c r="IS32" s="263"/>
      <c r="IT32" s="263"/>
      <c r="IU32" s="263"/>
      <c r="IV32" s="263"/>
    </row>
    <row r="33" spans="1:256" ht="18">
      <c r="A33" s="273" t="s">
        <v>220</v>
      </c>
      <c r="B33" s="269">
        <f>SUM(B26:B32)</f>
        <v>48916502</v>
      </c>
      <c r="C33" s="269">
        <f>SUM(C26:C32)</f>
        <v>45751522.81</v>
      </c>
      <c r="D33" s="269">
        <f>C33-B33</f>
        <v>-3164979.1899999976</v>
      </c>
      <c r="E33" s="274">
        <f>D33/B33</f>
        <v>-0.0647016663211118</v>
      </c>
      <c r="F33" s="270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/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3"/>
      <c r="HJ33" s="263"/>
      <c r="HK33" s="263"/>
      <c r="HL33" s="263"/>
      <c r="HM33" s="263"/>
      <c r="HN33" s="263"/>
      <c r="HO33" s="263"/>
      <c r="HP33" s="263"/>
      <c r="HQ33" s="263"/>
      <c r="HR33" s="263"/>
      <c r="HS33" s="263"/>
      <c r="HT33" s="263"/>
      <c r="HU33" s="263"/>
      <c r="HV33" s="263"/>
      <c r="HW33" s="263"/>
      <c r="HX33" s="263"/>
      <c r="HY33" s="263"/>
      <c r="HZ33" s="263"/>
      <c r="IA33" s="263"/>
      <c r="IB33" s="263"/>
      <c r="IC33" s="263"/>
      <c r="ID33" s="263"/>
      <c r="IE33" s="263"/>
      <c r="IF33" s="263"/>
      <c r="IG33" s="263"/>
      <c r="IH33" s="263"/>
      <c r="II33" s="263"/>
      <c r="IJ33" s="263"/>
      <c r="IK33" s="263"/>
      <c r="IL33" s="263"/>
      <c r="IM33" s="263"/>
      <c r="IN33" s="263"/>
      <c r="IO33" s="263"/>
      <c r="IP33" s="263"/>
      <c r="IQ33" s="263"/>
      <c r="IR33" s="263"/>
      <c r="IS33" s="263"/>
      <c r="IT33" s="263"/>
      <c r="IU33" s="263"/>
      <c r="IV33" s="263"/>
    </row>
    <row r="34" spans="1:256" ht="18">
      <c r="A34" s="275" t="s">
        <v>272</v>
      </c>
      <c r="B34" s="276"/>
      <c r="C34" s="276"/>
      <c r="D34" s="276"/>
      <c r="E34" s="277"/>
      <c r="F34" s="270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/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3"/>
      <c r="HJ34" s="263"/>
      <c r="HK34" s="263"/>
      <c r="HL34" s="263"/>
      <c r="HM34" s="263"/>
      <c r="HN34" s="263"/>
      <c r="HO34" s="263"/>
      <c r="HP34" s="263"/>
      <c r="HQ34" s="263"/>
      <c r="HR34" s="263"/>
      <c r="HS34" s="263"/>
      <c r="HT34" s="263"/>
      <c r="HU34" s="263"/>
      <c r="HV34" s="263"/>
      <c r="HW34" s="263"/>
      <c r="HX34" s="263"/>
      <c r="HY34" s="263"/>
      <c r="HZ34" s="263"/>
      <c r="IA34" s="263"/>
      <c r="IB34" s="263"/>
      <c r="IC34" s="263"/>
      <c r="ID34" s="263"/>
      <c r="IE34" s="263"/>
      <c r="IF34" s="263"/>
      <c r="IG34" s="263"/>
      <c r="IH34" s="263"/>
      <c r="II34" s="263"/>
      <c r="IJ34" s="263"/>
      <c r="IK34" s="263"/>
      <c r="IL34" s="263"/>
      <c r="IM34" s="263"/>
      <c r="IN34" s="263"/>
      <c r="IO34" s="263"/>
      <c r="IP34" s="263"/>
      <c r="IQ34" s="263"/>
      <c r="IR34" s="263"/>
      <c r="IS34" s="263"/>
      <c r="IT34" s="263"/>
      <c r="IU34" s="263"/>
      <c r="IV34" s="263"/>
    </row>
    <row r="35" spans="1:256" ht="18">
      <c r="A35" s="271" t="s">
        <v>273</v>
      </c>
      <c r="B35" s="272">
        <v>3516114.88</v>
      </c>
      <c r="C35" s="272">
        <v>3881885.47</v>
      </c>
      <c r="D35" s="271"/>
      <c r="E35" s="278"/>
      <c r="F35" s="270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/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3"/>
      <c r="HJ35" s="263"/>
      <c r="HK35" s="263"/>
      <c r="HL35" s="263"/>
      <c r="HM35" s="263"/>
      <c r="HN35" s="263"/>
      <c r="HO35" s="263"/>
      <c r="HP35" s="263"/>
      <c r="HQ35" s="263"/>
      <c r="HR35" s="263"/>
      <c r="HS35" s="263"/>
      <c r="HT35" s="263"/>
      <c r="HU35" s="263"/>
      <c r="HV35" s="263"/>
      <c r="HW35" s="263"/>
      <c r="HX35" s="263"/>
      <c r="HY35" s="263"/>
      <c r="HZ35" s="263"/>
      <c r="IA35" s="263"/>
      <c r="IB35" s="263"/>
      <c r="IC35" s="263"/>
      <c r="ID35" s="263"/>
      <c r="IE35" s="263"/>
      <c r="IF35" s="263"/>
      <c r="IG35" s="263"/>
      <c r="IH35" s="263"/>
      <c r="II35" s="263"/>
      <c r="IJ35" s="263"/>
      <c r="IK35" s="263"/>
      <c r="IL35" s="263"/>
      <c r="IM35" s="263"/>
      <c r="IN35" s="263"/>
      <c r="IO35" s="263"/>
      <c r="IP35" s="263"/>
      <c r="IQ35" s="263"/>
      <c r="IR35" s="263"/>
      <c r="IS35" s="263"/>
      <c r="IT35" s="263"/>
      <c r="IU35" s="263"/>
      <c r="IV35" s="263"/>
    </row>
    <row r="36" spans="1:256" ht="18">
      <c r="A36" s="271" t="s">
        <v>274</v>
      </c>
      <c r="B36" s="279">
        <v>1232.92</v>
      </c>
      <c r="C36" s="279">
        <v>426.37</v>
      </c>
      <c r="D36" s="269"/>
      <c r="E36" s="274"/>
      <c r="F36" s="270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/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3"/>
      <c r="HJ36" s="263"/>
      <c r="HK36" s="263"/>
      <c r="HL36" s="263"/>
      <c r="HM36" s="263"/>
      <c r="HN36" s="263"/>
      <c r="HO36" s="263"/>
      <c r="HP36" s="263"/>
      <c r="HQ36" s="263"/>
      <c r="HR36" s="263"/>
      <c r="HS36" s="263"/>
      <c r="HT36" s="263"/>
      <c r="HU36" s="263"/>
      <c r="HV36" s="263"/>
      <c r="HW36" s="263"/>
      <c r="HX36" s="263"/>
      <c r="HY36" s="263"/>
      <c r="HZ36" s="263"/>
      <c r="IA36" s="263"/>
      <c r="IB36" s="263"/>
      <c r="IC36" s="263"/>
      <c r="ID36" s="263"/>
      <c r="IE36" s="263"/>
      <c r="IF36" s="263"/>
      <c r="IG36" s="263"/>
      <c r="IH36" s="263"/>
      <c r="II36" s="263"/>
      <c r="IJ36" s="263"/>
      <c r="IK36" s="263"/>
      <c r="IL36" s="263"/>
      <c r="IM36" s="263"/>
      <c r="IN36" s="263"/>
      <c r="IO36" s="263"/>
      <c r="IP36" s="263"/>
      <c r="IQ36" s="263"/>
      <c r="IR36" s="263"/>
      <c r="IS36" s="263"/>
      <c r="IT36" s="263"/>
      <c r="IU36" s="263"/>
      <c r="IV36" s="263"/>
    </row>
    <row r="37" spans="1:256" ht="18">
      <c r="A37" s="271" t="s">
        <v>275</v>
      </c>
      <c r="B37" s="279">
        <v>1360966.55</v>
      </c>
      <c r="C37" s="279">
        <v>1511609.98</v>
      </c>
      <c r="D37" s="269"/>
      <c r="E37" s="274"/>
      <c r="F37" s="270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/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3"/>
      <c r="HJ37" s="263"/>
      <c r="HK37" s="263"/>
      <c r="HL37" s="263"/>
      <c r="HM37" s="263"/>
      <c r="HN37" s="263"/>
      <c r="HO37" s="263"/>
      <c r="HP37" s="263"/>
      <c r="HQ37" s="263"/>
      <c r="HR37" s="263"/>
      <c r="HS37" s="263"/>
      <c r="HT37" s="263"/>
      <c r="HU37" s="263"/>
      <c r="HV37" s="263"/>
      <c r="HW37" s="263"/>
      <c r="HX37" s="263"/>
      <c r="HY37" s="263"/>
      <c r="HZ37" s="263"/>
      <c r="IA37" s="263"/>
      <c r="IB37" s="263"/>
      <c r="IC37" s="263"/>
      <c r="ID37" s="263"/>
      <c r="IE37" s="263"/>
      <c r="IF37" s="263"/>
      <c r="IG37" s="263"/>
      <c r="IH37" s="263"/>
      <c r="II37" s="263"/>
      <c r="IJ37" s="263"/>
      <c r="IK37" s="263"/>
      <c r="IL37" s="263"/>
      <c r="IM37" s="263"/>
      <c r="IN37" s="263"/>
      <c r="IO37" s="263"/>
      <c r="IP37" s="263"/>
      <c r="IQ37" s="263"/>
      <c r="IR37" s="263"/>
      <c r="IS37" s="263"/>
      <c r="IT37" s="263"/>
      <c r="IU37" s="263"/>
      <c r="IV37" s="263"/>
    </row>
    <row r="38" spans="1:256" ht="18">
      <c r="A38" s="273" t="s">
        <v>220</v>
      </c>
      <c r="B38" s="269">
        <f>SUM(B35:B37)</f>
        <v>4878314.35</v>
      </c>
      <c r="C38" s="269">
        <f>SUM(C35:C37)</f>
        <v>5393921.82</v>
      </c>
      <c r="D38" s="269">
        <f>C38-B38</f>
        <v>515607.47000000067</v>
      </c>
      <c r="E38" s="274">
        <f>D38/B38</f>
        <v>0.1056937771958055</v>
      </c>
      <c r="F38" s="270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/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3"/>
      <c r="HJ38" s="263"/>
      <c r="HK38" s="263"/>
      <c r="HL38" s="263"/>
      <c r="HM38" s="263"/>
      <c r="HN38" s="263"/>
      <c r="HO38" s="263"/>
      <c r="HP38" s="263"/>
      <c r="HQ38" s="263"/>
      <c r="HR38" s="263"/>
      <c r="HS38" s="263"/>
      <c r="HT38" s="263"/>
      <c r="HU38" s="263"/>
      <c r="HV38" s="263"/>
      <c r="HW38" s="263"/>
      <c r="HX38" s="263"/>
      <c r="HY38" s="263"/>
      <c r="HZ38" s="263"/>
      <c r="IA38" s="263"/>
      <c r="IB38" s="263"/>
      <c r="IC38" s="263"/>
      <c r="ID38" s="263"/>
      <c r="IE38" s="263"/>
      <c r="IF38" s="263"/>
      <c r="IG38" s="263"/>
      <c r="IH38" s="263"/>
      <c r="II38" s="263"/>
      <c r="IJ38" s="263"/>
      <c r="IK38" s="263"/>
      <c r="IL38" s="263"/>
      <c r="IM38" s="263"/>
      <c r="IN38" s="263"/>
      <c r="IO38" s="263"/>
      <c r="IP38" s="263"/>
      <c r="IQ38" s="263"/>
      <c r="IR38" s="263"/>
      <c r="IS38" s="263"/>
      <c r="IT38" s="263"/>
      <c r="IU38" s="263"/>
      <c r="IV38" s="263"/>
    </row>
    <row r="39" spans="1:256" ht="18">
      <c r="A39" s="275" t="s">
        <v>276</v>
      </c>
      <c r="B39" s="276"/>
      <c r="C39" s="276"/>
      <c r="D39" s="276"/>
      <c r="E39" s="277"/>
      <c r="F39" s="270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/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3"/>
      <c r="HJ39" s="263"/>
      <c r="HK39" s="263"/>
      <c r="HL39" s="263"/>
      <c r="HM39" s="263"/>
      <c r="HN39" s="263"/>
      <c r="HO39" s="263"/>
      <c r="HP39" s="263"/>
      <c r="HQ39" s="263"/>
      <c r="HR39" s="263"/>
      <c r="HS39" s="263"/>
      <c r="HT39" s="263"/>
      <c r="HU39" s="263"/>
      <c r="HV39" s="263"/>
      <c r="HW39" s="263"/>
      <c r="HX39" s="263"/>
      <c r="HY39" s="263"/>
      <c r="HZ39" s="263"/>
      <c r="IA39" s="263"/>
      <c r="IB39" s="263"/>
      <c r="IC39" s="263"/>
      <c r="ID39" s="263"/>
      <c r="IE39" s="263"/>
      <c r="IF39" s="263"/>
      <c r="IG39" s="263"/>
      <c r="IH39" s="263"/>
      <c r="II39" s="263"/>
      <c r="IJ39" s="263"/>
      <c r="IK39" s="263"/>
      <c r="IL39" s="263"/>
      <c r="IM39" s="263"/>
      <c r="IN39" s="263"/>
      <c r="IO39" s="263"/>
      <c r="IP39" s="263"/>
      <c r="IQ39" s="263"/>
      <c r="IR39" s="263"/>
      <c r="IS39" s="263"/>
      <c r="IT39" s="263"/>
      <c r="IU39" s="263"/>
      <c r="IV39" s="263"/>
    </row>
    <row r="40" spans="1:256" ht="18">
      <c r="A40" s="271" t="s">
        <v>277</v>
      </c>
      <c r="B40" s="272">
        <v>6809077.17</v>
      </c>
      <c r="C40" s="272">
        <v>5632688.2</v>
      </c>
      <c r="D40" s="271"/>
      <c r="E40" s="278"/>
      <c r="F40" s="270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/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3"/>
      <c r="HJ40" s="263"/>
      <c r="HK40" s="263"/>
      <c r="HL40" s="263"/>
      <c r="HM40" s="263"/>
      <c r="HN40" s="263"/>
      <c r="HO40" s="263"/>
      <c r="HP40" s="263"/>
      <c r="HQ40" s="263"/>
      <c r="HR40" s="263"/>
      <c r="HS40" s="263"/>
      <c r="HT40" s="263"/>
      <c r="HU40" s="263"/>
      <c r="HV40" s="263"/>
      <c r="HW40" s="263"/>
      <c r="HX40" s="263"/>
      <c r="HY40" s="263"/>
      <c r="HZ40" s="263"/>
      <c r="IA40" s="263"/>
      <c r="IB40" s="263"/>
      <c r="IC40" s="263"/>
      <c r="ID40" s="263"/>
      <c r="IE40" s="263"/>
      <c r="IF40" s="263"/>
      <c r="IG40" s="263"/>
      <c r="IH40" s="263"/>
      <c r="II40" s="263"/>
      <c r="IJ40" s="263"/>
      <c r="IK40" s="263"/>
      <c r="IL40" s="263"/>
      <c r="IM40" s="263"/>
      <c r="IN40" s="263"/>
      <c r="IO40" s="263"/>
      <c r="IP40" s="263"/>
      <c r="IQ40" s="263"/>
      <c r="IR40" s="263"/>
      <c r="IS40" s="263"/>
      <c r="IT40" s="263"/>
      <c r="IU40" s="263"/>
      <c r="IV40" s="263"/>
    </row>
    <row r="41" spans="1:256" ht="18">
      <c r="A41" s="271" t="s">
        <v>278</v>
      </c>
      <c r="B41" s="279">
        <v>560787.77</v>
      </c>
      <c r="C41" s="279">
        <v>623893.05</v>
      </c>
      <c r="D41" s="269"/>
      <c r="E41" s="274"/>
      <c r="F41" s="270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/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3"/>
      <c r="HJ41" s="263"/>
      <c r="HK41" s="263"/>
      <c r="HL41" s="263"/>
      <c r="HM41" s="263"/>
      <c r="HN41" s="263"/>
      <c r="HO41" s="263"/>
      <c r="HP41" s="263"/>
      <c r="HQ41" s="263"/>
      <c r="HR41" s="263"/>
      <c r="HS41" s="263"/>
      <c r="HT41" s="263"/>
      <c r="HU41" s="263"/>
      <c r="HV41" s="263"/>
      <c r="HW41" s="263"/>
      <c r="HX41" s="263"/>
      <c r="HY41" s="263"/>
      <c r="HZ41" s="263"/>
      <c r="IA41" s="263"/>
      <c r="IB41" s="263"/>
      <c r="IC41" s="263"/>
      <c r="ID41" s="263"/>
      <c r="IE41" s="263"/>
      <c r="IF41" s="263"/>
      <c r="IG41" s="263"/>
      <c r="IH41" s="263"/>
      <c r="II41" s="263"/>
      <c r="IJ41" s="263"/>
      <c r="IK41" s="263"/>
      <c r="IL41" s="263"/>
      <c r="IM41" s="263"/>
      <c r="IN41" s="263"/>
      <c r="IO41" s="263"/>
      <c r="IP41" s="263"/>
      <c r="IQ41" s="263"/>
      <c r="IR41" s="263"/>
      <c r="IS41" s="263"/>
      <c r="IT41" s="263"/>
      <c r="IU41" s="263"/>
      <c r="IV41" s="263"/>
    </row>
    <row r="42" spans="1:256" ht="18">
      <c r="A42" s="271" t="s">
        <v>279</v>
      </c>
      <c r="B42" s="279">
        <v>27240.46</v>
      </c>
      <c r="C42" s="279">
        <v>22341.25</v>
      </c>
      <c r="D42" s="269"/>
      <c r="E42" s="274"/>
      <c r="F42" s="270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/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3"/>
      <c r="HJ42" s="263"/>
      <c r="HK42" s="263"/>
      <c r="HL42" s="263"/>
      <c r="HM42" s="263"/>
      <c r="HN42" s="263"/>
      <c r="HO42" s="263"/>
      <c r="HP42" s="263"/>
      <c r="HQ42" s="263"/>
      <c r="HR42" s="263"/>
      <c r="HS42" s="263"/>
      <c r="HT42" s="263"/>
      <c r="HU42" s="263"/>
      <c r="HV42" s="263"/>
      <c r="HW42" s="263"/>
      <c r="HX42" s="263"/>
      <c r="HY42" s="263"/>
      <c r="HZ42" s="263"/>
      <c r="IA42" s="263"/>
      <c r="IB42" s="263"/>
      <c r="IC42" s="263"/>
      <c r="ID42" s="263"/>
      <c r="IE42" s="263"/>
      <c r="IF42" s="263"/>
      <c r="IG42" s="263"/>
      <c r="IH42" s="263"/>
      <c r="II42" s="263"/>
      <c r="IJ42" s="263"/>
      <c r="IK42" s="263"/>
      <c r="IL42" s="263"/>
      <c r="IM42" s="263"/>
      <c r="IN42" s="263"/>
      <c r="IO42" s="263"/>
      <c r="IP42" s="263"/>
      <c r="IQ42" s="263"/>
      <c r="IR42" s="263"/>
      <c r="IS42" s="263"/>
      <c r="IT42" s="263"/>
      <c r="IU42" s="263"/>
      <c r="IV42" s="263"/>
    </row>
    <row r="43" spans="1:256" ht="18">
      <c r="A43" s="271" t="s">
        <v>280</v>
      </c>
      <c r="B43" s="279">
        <v>180</v>
      </c>
      <c r="C43" s="279">
        <v>130</v>
      </c>
      <c r="D43" s="269"/>
      <c r="E43" s="274"/>
      <c r="F43" s="270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3"/>
      <c r="GS43" s="263"/>
      <c r="GT43" s="263"/>
      <c r="GU43" s="263"/>
      <c r="GV43" s="263"/>
      <c r="GW43" s="263"/>
      <c r="GX43" s="263"/>
      <c r="GY43" s="263"/>
      <c r="GZ43" s="263"/>
      <c r="HA43" s="263"/>
      <c r="HB43" s="263"/>
      <c r="HC43" s="263"/>
      <c r="HD43" s="263"/>
      <c r="HE43" s="263"/>
      <c r="HF43" s="263"/>
      <c r="HG43" s="263"/>
      <c r="HH43" s="263"/>
      <c r="HI43" s="263"/>
      <c r="HJ43" s="263"/>
      <c r="HK43" s="263"/>
      <c r="HL43" s="263"/>
      <c r="HM43" s="263"/>
      <c r="HN43" s="263"/>
      <c r="HO43" s="263"/>
      <c r="HP43" s="263"/>
      <c r="HQ43" s="263"/>
      <c r="HR43" s="263"/>
      <c r="HS43" s="263"/>
      <c r="HT43" s="263"/>
      <c r="HU43" s="263"/>
      <c r="HV43" s="263"/>
      <c r="HW43" s="263"/>
      <c r="HX43" s="263"/>
      <c r="HY43" s="263"/>
      <c r="HZ43" s="263"/>
      <c r="IA43" s="263"/>
      <c r="IB43" s="263"/>
      <c r="IC43" s="263"/>
      <c r="ID43" s="263"/>
      <c r="IE43" s="263"/>
      <c r="IF43" s="263"/>
      <c r="IG43" s="263"/>
      <c r="IH43" s="263"/>
      <c r="II43" s="263"/>
      <c r="IJ43" s="263"/>
      <c r="IK43" s="263"/>
      <c r="IL43" s="263"/>
      <c r="IM43" s="263"/>
      <c r="IN43" s="263"/>
      <c r="IO43" s="263"/>
      <c r="IP43" s="263"/>
      <c r="IQ43" s="263"/>
      <c r="IR43" s="263"/>
      <c r="IS43" s="263"/>
      <c r="IT43" s="263"/>
      <c r="IU43" s="263"/>
      <c r="IV43" s="263"/>
    </row>
    <row r="44" spans="1:256" ht="18">
      <c r="A44" s="271" t="s">
        <v>281</v>
      </c>
      <c r="B44" s="279">
        <v>40</v>
      </c>
      <c r="C44" s="279">
        <v>20</v>
      </c>
      <c r="D44" s="269"/>
      <c r="E44" s="274"/>
      <c r="F44" s="270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3"/>
      <c r="GS44" s="263"/>
      <c r="GT44" s="263"/>
      <c r="GU44" s="263"/>
      <c r="GV44" s="263"/>
      <c r="GW44" s="263"/>
      <c r="GX44" s="263"/>
      <c r="GY44" s="263"/>
      <c r="GZ44" s="263"/>
      <c r="HA44" s="263"/>
      <c r="HB44" s="263"/>
      <c r="HC44" s="263"/>
      <c r="HD44" s="263"/>
      <c r="HE44" s="263"/>
      <c r="HF44" s="263"/>
      <c r="HG44" s="263"/>
      <c r="HH44" s="263"/>
      <c r="HI44" s="263"/>
      <c r="HJ44" s="263"/>
      <c r="HK44" s="263"/>
      <c r="HL44" s="263"/>
      <c r="HM44" s="263"/>
      <c r="HN44" s="263"/>
      <c r="HO44" s="263"/>
      <c r="HP44" s="263"/>
      <c r="HQ44" s="263"/>
      <c r="HR44" s="263"/>
      <c r="HS44" s="263"/>
      <c r="HT44" s="263"/>
      <c r="HU44" s="263"/>
      <c r="HV44" s="263"/>
      <c r="HW44" s="263"/>
      <c r="HX44" s="263"/>
      <c r="HY44" s="263"/>
      <c r="HZ44" s="263"/>
      <c r="IA44" s="263"/>
      <c r="IB44" s="263"/>
      <c r="IC44" s="263"/>
      <c r="ID44" s="263"/>
      <c r="IE44" s="263"/>
      <c r="IF44" s="263"/>
      <c r="IG44" s="263"/>
      <c r="IH44" s="263"/>
      <c r="II44" s="263"/>
      <c r="IJ44" s="263"/>
      <c r="IK44" s="263"/>
      <c r="IL44" s="263"/>
      <c r="IM44" s="263"/>
      <c r="IN44" s="263"/>
      <c r="IO44" s="263"/>
      <c r="IP44" s="263"/>
      <c r="IQ44" s="263"/>
      <c r="IR44" s="263"/>
      <c r="IS44" s="263"/>
      <c r="IT44" s="263"/>
      <c r="IU44" s="263"/>
      <c r="IV44" s="263"/>
    </row>
    <row r="45" spans="1:256" ht="18">
      <c r="A45" s="271" t="s">
        <v>282</v>
      </c>
      <c r="B45" s="279">
        <v>0</v>
      </c>
      <c r="C45" s="279">
        <v>1348.05</v>
      </c>
      <c r="D45" s="269"/>
      <c r="E45" s="274"/>
      <c r="F45" s="270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  <c r="GN45" s="263"/>
      <c r="GO45" s="263"/>
      <c r="GP45" s="263"/>
      <c r="GQ45" s="263"/>
      <c r="GR45" s="263"/>
      <c r="GS45" s="263"/>
      <c r="GT45" s="263"/>
      <c r="GU45" s="263"/>
      <c r="GV45" s="263"/>
      <c r="GW45" s="263"/>
      <c r="GX45" s="263"/>
      <c r="GY45" s="263"/>
      <c r="GZ45" s="263"/>
      <c r="HA45" s="263"/>
      <c r="HB45" s="263"/>
      <c r="HC45" s="263"/>
      <c r="HD45" s="263"/>
      <c r="HE45" s="263"/>
      <c r="HF45" s="263"/>
      <c r="HG45" s="263"/>
      <c r="HH45" s="263"/>
      <c r="HI45" s="263"/>
      <c r="HJ45" s="263"/>
      <c r="HK45" s="263"/>
      <c r="HL45" s="263"/>
      <c r="HM45" s="263"/>
      <c r="HN45" s="263"/>
      <c r="HO45" s="263"/>
      <c r="HP45" s="263"/>
      <c r="HQ45" s="263"/>
      <c r="HR45" s="263"/>
      <c r="HS45" s="263"/>
      <c r="HT45" s="263"/>
      <c r="HU45" s="263"/>
      <c r="HV45" s="263"/>
      <c r="HW45" s="263"/>
      <c r="HX45" s="263"/>
      <c r="HY45" s="263"/>
      <c r="HZ45" s="263"/>
      <c r="IA45" s="263"/>
      <c r="IB45" s="263"/>
      <c r="IC45" s="263"/>
      <c r="ID45" s="263"/>
      <c r="IE45" s="263"/>
      <c r="IF45" s="263"/>
      <c r="IG45" s="263"/>
      <c r="IH45" s="263"/>
      <c r="II45" s="263"/>
      <c r="IJ45" s="263"/>
      <c r="IK45" s="263"/>
      <c r="IL45" s="263"/>
      <c r="IM45" s="263"/>
      <c r="IN45" s="263"/>
      <c r="IO45" s="263"/>
      <c r="IP45" s="263"/>
      <c r="IQ45" s="263"/>
      <c r="IR45" s="263"/>
      <c r="IS45" s="263"/>
      <c r="IT45" s="263"/>
      <c r="IU45" s="263"/>
      <c r="IV45" s="263"/>
    </row>
    <row r="46" spans="1:256" ht="18">
      <c r="A46" s="271" t="s">
        <v>283</v>
      </c>
      <c r="B46" s="279">
        <v>0</v>
      </c>
      <c r="C46" s="279">
        <v>1348.06</v>
      </c>
      <c r="D46" s="269"/>
      <c r="E46" s="274"/>
      <c r="F46" s="270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  <c r="GN46" s="263"/>
      <c r="GO46" s="263"/>
      <c r="GP46" s="263"/>
      <c r="GQ46" s="263"/>
      <c r="GR46" s="263"/>
      <c r="GS46" s="263"/>
      <c r="GT46" s="263"/>
      <c r="GU46" s="263"/>
      <c r="GV46" s="263"/>
      <c r="GW46" s="263"/>
      <c r="GX46" s="263"/>
      <c r="GY46" s="263"/>
      <c r="GZ46" s="263"/>
      <c r="HA46" s="263"/>
      <c r="HB46" s="263"/>
      <c r="HC46" s="263"/>
      <c r="HD46" s="263"/>
      <c r="HE46" s="263"/>
      <c r="HF46" s="263"/>
      <c r="HG46" s="263"/>
      <c r="HH46" s="263"/>
      <c r="HI46" s="263"/>
      <c r="HJ46" s="263"/>
      <c r="HK46" s="263"/>
      <c r="HL46" s="263"/>
      <c r="HM46" s="263"/>
      <c r="HN46" s="263"/>
      <c r="HO46" s="263"/>
      <c r="HP46" s="263"/>
      <c r="HQ46" s="263"/>
      <c r="HR46" s="263"/>
      <c r="HS46" s="263"/>
      <c r="HT46" s="263"/>
      <c r="HU46" s="263"/>
      <c r="HV46" s="263"/>
      <c r="HW46" s="263"/>
      <c r="HX46" s="263"/>
      <c r="HY46" s="263"/>
      <c r="HZ46" s="263"/>
      <c r="IA46" s="263"/>
      <c r="IB46" s="263"/>
      <c r="IC46" s="263"/>
      <c r="ID46" s="263"/>
      <c r="IE46" s="263"/>
      <c r="IF46" s="263"/>
      <c r="IG46" s="263"/>
      <c r="IH46" s="263"/>
      <c r="II46" s="263"/>
      <c r="IJ46" s="263"/>
      <c r="IK46" s="263"/>
      <c r="IL46" s="263"/>
      <c r="IM46" s="263"/>
      <c r="IN46" s="263"/>
      <c r="IO46" s="263"/>
      <c r="IP46" s="263"/>
      <c r="IQ46" s="263"/>
      <c r="IR46" s="263"/>
      <c r="IS46" s="263"/>
      <c r="IT46" s="263"/>
      <c r="IU46" s="263"/>
      <c r="IV46" s="263"/>
    </row>
    <row r="47" spans="1:256" ht="18">
      <c r="A47" s="271" t="s">
        <v>284</v>
      </c>
      <c r="B47" s="279">
        <v>2756.2</v>
      </c>
      <c r="C47" s="279">
        <v>-556.08</v>
      </c>
      <c r="D47" s="269"/>
      <c r="E47" s="274" t="s">
        <v>106</v>
      </c>
      <c r="F47" s="270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  <c r="GN47" s="263"/>
      <c r="GO47" s="263"/>
      <c r="GP47" s="263"/>
      <c r="GQ47" s="263"/>
      <c r="GR47" s="263"/>
      <c r="GS47" s="263"/>
      <c r="GT47" s="263"/>
      <c r="GU47" s="263"/>
      <c r="GV47" s="263"/>
      <c r="GW47" s="263"/>
      <c r="GX47" s="263"/>
      <c r="GY47" s="263"/>
      <c r="GZ47" s="263"/>
      <c r="HA47" s="263"/>
      <c r="HB47" s="263"/>
      <c r="HC47" s="263"/>
      <c r="HD47" s="263"/>
      <c r="HE47" s="263"/>
      <c r="HF47" s="263"/>
      <c r="HG47" s="263"/>
      <c r="HH47" s="263"/>
      <c r="HI47" s="263"/>
      <c r="HJ47" s="263"/>
      <c r="HK47" s="263"/>
      <c r="HL47" s="263"/>
      <c r="HM47" s="263"/>
      <c r="HN47" s="263"/>
      <c r="HO47" s="263"/>
      <c r="HP47" s="263"/>
      <c r="HQ47" s="263"/>
      <c r="HR47" s="263"/>
      <c r="HS47" s="263"/>
      <c r="HT47" s="263"/>
      <c r="HU47" s="263"/>
      <c r="HV47" s="263"/>
      <c r="HW47" s="263"/>
      <c r="HX47" s="263"/>
      <c r="HY47" s="263"/>
      <c r="HZ47" s="263"/>
      <c r="IA47" s="263"/>
      <c r="IB47" s="263"/>
      <c r="IC47" s="263"/>
      <c r="ID47" s="263"/>
      <c r="IE47" s="263"/>
      <c r="IF47" s="263"/>
      <c r="IG47" s="263"/>
      <c r="IH47" s="263"/>
      <c r="II47" s="263"/>
      <c r="IJ47" s="263"/>
      <c r="IK47" s="263"/>
      <c r="IL47" s="263"/>
      <c r="IM47" s="263"/>
      <c r="IN47" s="263"/>
      <c r="IO47" s="263"/>
      <c r="IP47" s="263"/>
      <c r="IQ47" s="263"/>
      <c r="IR47" s="263"/>
      <c r="IS47" s="263"/>
      <c r="IT47" s="263"/>
      <c r="IU47" s="263"/>
      <c r="IV47" s="263"/>
    </row>
    <row r="48" spans="1:256" ht="18">
      <c r="A48" s="273" t="s">
        <v>220</v>
      </c>
      <c r="B48" s="269">
        <f>SUM(B40:B47)</f>
        <v>7400081.6</v>
      </c>
      <c r="C48" s="269">
        <f>SUM(C40:C47)</f>
        <v>6281212.529999999</v>
      </c>
      <c r="D48" s="269">
        <f>C48-B48</f>
        <v>-1118869.0700000003</v>
      </c>
      <c r="E48" s="274">
        <f>D48/B48</f>
        <v>-0.15119685572115857</v>
      </c>
      <c r="F48" s="270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  <c r="GN48" s="263"/>
      <c r="GO48" s="263"/>
      <c r="GP48" s="263"/>
      <c r="GQ48" s="263"/>
      <c r="GR48" s="263"/>
      <c r="GS48" s="263"/>
      <c r="GT48" s="263"/>
      <c r="GU48" s="263"/>
      <c r="GV48" s="263"/>
      <c r="GW48" s="263"/>
      <c r="GX48" s="263"/>
      <c r="GY48" s="263"/>
      <c r="GZ48" s="263"/>
      <c r="HA48" s="263"/>
      <c r="HB48" s="263"/>
      <c r="HC48" s="263"/>
      <c r="HD48" s="263"/>
      <c r="HE48" s="263"/>
      <c r="HF48" s="263"/>
      <c r="HG48" s="263"/>
      <c r="HH48" s="263"/>
      <c r="HI48" s="263"/>
      <c r="HJ48" s="263"/>
      <c r="HK48" s="263"/>
      <c r="HL48" s="263"/>
      <c r="HM48" s="263"/>
      <c r="HN48" s="263"/>
      <c r="HO48" s="263"/>
      <c r="HP48" s="263"/>
      <c r="HQ48" s="263"/>
      <c r="HR48" s="263"/>
      <c r="HS48" s="263"/>
      <c r="HT48" s="263"/>
      <c r="HU48" s="263"/>
      <c r="HV48" s="263"/>
      <c r="HW48" s="263"/>
      <c r="HX48" s="263"/>
      <c r="HY48" s="263"/>
      <c r="HZ48" s="263"/>
      <c r="IA48" s="263"/>
      <c r="IB48" s="263"/>
      <c r="IC48" s="263"/>
      <c r="ID48" s="263"/>
      <c r="IE48" s="263"/>
      <c r="IF48" s="263"/>
      <c r="IG48" s="263"/>
      <c r="IH48" s="263"/>
      <c r="II48" s="263"/>
      <c r="IJ48" s="263"/>
      <c r="IK48" s="263"/>
      <c r="IL48" s="263"/>
      <c r="IM48" s="263"/>
      <c r="IN48" s="263"/>
      <c r="IO48" s="263"/>
      <c r="IP48" s="263"/>
      <c r="IQ48" s="263"/>
      <c r="IR48" s="263"/>
      <c r="IS48" s="263"/>
      <c r="IT48" s="263"/>
      <c r="IU48" s="263"/>
      <c r="IV48" s="263"/>
    </row>
    <row r="49" spans="1:256" ht="18">
      <c r="A49" s="280"/>
      <c r="B49" s="280"/>
      <c r="C49" s="280"/>
      <c r="D49" s="280"/>
      <c r="E49" s="280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  <c r="GN49" s="263"/>
      <c r="GO49" s="263"/>
      <c r="GP49" s="263"/>
      <c r="GQ49" s="263"/>
      <c r="GR49" s="263"/>
      <c r="GS49" s="263"/>
      <c r="GT49" s="263"/>
      <c r="GU49" s="263"/>
      <c r="GV49" s="263"/>
      <c r="GW49" s="263"/>
      <c r="GX49" s="263"/>
      <c r="GY49" s="263"/>
      <c r="GZ49" s="263"/>
      <c r="HA49" s="263"/>
      <c r="HB49" s="263"/>
      <c r="HC49" s="263"/>
      <c r="HD49" s="263"/>
      <c r="HE49" s="263"/>
      <c r="HF49" s="263"/>
      <c r="HG49" s="263"/>
      <c r="HH49" s="263"/>
      <c r="HI49" s="263"/>
      <c r="HJ49" s="263"/>
      <c r="HK49" s="263"/>
      <c r="HL49" s="263"/>
      <c r="HM49" s="263"/>
      <c r="HN49" s="263"/>
      <c r="HO49" s="263"/>
      <c r="HP49" s="263"/>
      <c r="HQ49" s="263"/>
      <c r="HR49" s="263"/>
      <c r="HS49" s="263"/>
      <c r="HT49" s="263"/>
      <c r="HU49" s="263"/>
      <c r="HV49" s="263"/>
      <c r="HW49" s="263"/>
      <c r="HX49" s="263"/>
      <c r="HY49" s="263"/>
      <c r="HZ49" s="263"/>
      <c r="IA49" s="263"/>
      <c r="IB49" s="263"/>
      <c r="IC49" s="263"/>
      <c r="ID49" s="263"/>
      <c r="IE49" s="263"/>
      <c r="IF49" s="263"/>
      <c r="IG49" s="263"/>
      <c r="IH49" s="263"/>
      <c r="II49" s="263"/>
      <c r="IJ49" s="263"/>
      <c r="IK49" s="263"/>
      <c r="IL49" s="263"/>
      <c r="IM49" s="263"/>
      <c r="IN49" s="263"/>
      <c r="IO49" s="263"/>
      <c r="IP49" s="263"/>
      <c r="IQ49" s="263"/>
      <c r="IR49" s="263"/>
      <c r="IS49" s="263"/>
      <c r="IT49" s="263"/>
      <c r="IU49" s="263"/>
      <c r="IV49" s="263"/>
    </row>
    <row r="50" spans="1:256" ht="18">
      <c r="A50" s="262"/>
      <c r="B50" s="262"/>
      <c r="C50" s="262"/>
      <c r="D50" s="262"/>
      <c r="E50" s="262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  <c r="GN50" s="263"/>
      <c r="GO50" s="263"/>
      <c r="GP50" s="263"/>
      <c r="GQ50" s="263"/>
      <c r="GR50" s="263"/>
      <c r="GS50" s="263"/>
      <c r="GT50" s="263"/>
      <c r="GU50" s="263"/>
      <c r="GV50" s="263"/>
      <c r="GW50" s="263"/>
      <c r="GX50" s="263"/>
      <c r="GY50" s="263"/>
      <c r="GZ50" s="263"/>
      <c r="HA50" s="263"/>
      <c r="HB50" s="263"/>
      <c r="HC50" s="263"/>
      <c r="HD50" s="263"/>
      <c r="HE50" s="263"/>
      <c r="HF50" s="263"/>
      <c r="HG50" s="263"/>
      <c r="HH50" s="263"/>
      <c r="HI50" s="263"/>
      <c r="HJ50" s="263"/>
      <c r="HK50" s="263"/>
      <c r="HL50" s="263"/>
      <c r="HM50" s="263"/>
      <c r="HN50" s="263"/>
      <c r="HO50" s="263"/>
      <c r="HP50" s="263"/>
      <c r="HQ50" s="263"/>
      <c r="HR50" s="263"/>
      <c r="HS50" s="263"/>
      <c r="HT50" s="263"/>
      <c r="HU50" s="263"/>
      <c r="HV50" s="263"/>
      <c r="HW50" s="263"/>
      <c r="HX50" s="263"/>
      <c r="HY50" s="263"/>
      <c r="HZ50" s="263"/>
      <c r="IA50" s="263"/>
      <c r="IB50" s="263"/>
      <c r="IC50" s="263"/>
      <c r="ID50" s="263"/>
      <c r="IE50" s="263"/>
      <c r="IF50" s="263"/>
      <c r="IG50" s="263"/>
      <c r="IH50" s="263"/>
      <c r="II50" s="263"/>
      <c r="IJ50" s="263"/>
      <c r="IK50" s="263"/>
      <c r="IL50" s="263"/>
      <c r="IM50" s="263"/>
      <c r="IN50" s="263"/>
      <c r="IO50" s="263"/>
      <c r="IP50" s="263"/>
      <c r="IQ50" s="263"/>
      <c r="IR50" s="263"/>
      <c r="IS50" s="263"/>
      <c r="IT50" s="263"/>
      <c r="IU50" s="263"/>
      <c r="IV50" s="263"/>
    </row>
    <row r="51" spans="1:256" ht="18">
      <c r="A51" s="262"/>
      <c r="B51" s="261" t="s">
        <v>0</v>
      </c>
      <c r="C51" s="261"/>
      <c r="D51" s="261"/>
      <c r="E51" s="262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  <c r="GN51" s="263"/>
      <c r="GO51" s="263"/>
      <c r="GP51" s="263"/>
      <c r="GQ51" s="263"/>
      <c r="GR51" s="263"/>
      <c r="GS51" s="263"/>
      <c r="GT51" s="263"/>
      <c r="GU51" s="263"/>
      <c r="GV51" s="263"/>
      <c r="GW51" s="263"/>
      <c r="GX51" s="263"/>
      <c r="GY51" s="263"/>
      <c r="GZ51" s="263"/>
      <c r="HA51" s="263"/>
      <c r="HB51" s="263"/>
      <c r="HC51" s="263"/>
      <c r="HD51" s="263"/>
      <c r="HE51" s="263"/>
      <c r="HF51" s="263"/>
      <c r="HG51" s="263"/>
      <c r="HH51" s="263"/>
      <c r="HI51" s="263"/>
      <c r="HJ51" s="263"/>
      <c r="HK51" s="263"/>
      <c r="HL51" s="263"/>
      <c r="HM51" s="263"/>
      <c r="HN51" s="263"/>
      <c r="HO51" s="263"/>
      <c r="HP51" s="263"/>
      <c r="HQ51" s="263"/>
      <c r="HR51" s="263"/>
      <c r="HS51" s="263"/>
      <c r="HT51" s="263"/>
      <c r="HU51" s="263"/>
      <c r="HV51" s="263"/>
      <c r="HW51" s="263"/>
      <c r="HX51" s="263"/>
      <c r="HY51" s="263"/>
      <c r="HZ51" s="263"/>
      <c r="IA51" s="263"/>
      <c r="IB51" s="263"/>
      <c r="IC51" s="263"/>
      <c r="ID51" s="263"/>
      <c r="IE51" s="263"/>
      <c r="IF51" s="263"/>
      <c r="IG51" s="263"/>
      <c r="IH51" s="263"/>
      <c r="II51" s="263"/>
      <c r="IJ51" s="263"/>
      <c r="IK51" s="263"/>
      <c r="IL51" s="263"/>
      <c r="IM51" s="263"/>
      <c r="IN51" s="263"/>
      <c r="IO51" s="263"/>
      <c r="IP51" s="263"/>
      <c r="IQ51" s="263"/>
      <c r="IR51" s="263"/>
      <c r="IS51" s="263"/>
      <c r="IT51" s="263"/>
      <c r="IU51" s="263"/>
      <c r="IV51" s="263"/>
    </row>
    <row r="52" spans="1:256" ht="18">
      <c r="A52" s="262"/>
      <c r="B52" s="261" t="s">
        <v>285</v>
      </c>
      <c r="C52" s="261"/>
      <c r="D52" s="261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  <c r="GN52" s="263"/>
      <c r="GO52" s="263"/>
      <c r="GP52" s="263"/>
      <c r="GQ52" s="263"/>
      <c r="GR52" s="263"/>
      <c r="GS52" s="263"/>
      <c r="GT52" s="263"/>
      <c r="GU52" s="263"/>
      <c r="GV52" s="263"/>
      <c r="GW52" s="263"/>
      <c r="GX52" s="263"/>
      <c r="GY52" s="263"/>
      <c r="GZ52" s="263"/>
      <c r="HA52" s="263"/>
      <c r="HB52" s="263"/>
      <c r="HC52" s="263"/>
      <c r="HD52" s="263"/>
      <c r="HE52" s="263"/>
      <c r="HF52" s="263"/>
      <c r="HG52" s="263"/>
      <c r="HH52" s="263"/>
      <c r="HI52" s="263"/>
      <c r="HJ52" s="263"/>
      <c r="HK52" s="263"/>
      <c r="HL52" s="263"/>
      <c r="HM52" s="263"/>
      <c r="HN52" s="263"/>
      <c r="HO52" s="263"/>
      <c r="HP52" s="263"/>
      <c r="HQ52" s="263"/>
      <c r="HR52" s="263"/>
      <c r="HS52" s="263"/>
      <c r="HT52" s="263"/>
      <c r="HU52" s="263"/>
      <c r="HV52" s="263"/>
      <c r="HW52" s="263"/>
      <c r="HX52" s="263"/>
      <c r="HY52" s="263"/>
      <c r="HZ52" s="263"/>
      <c r="IA52" s="263"/>
      <c r="IB52" s="263"/>
      <c r="IC52" s="263"/>
      <c r="ID52" s="263"/>
      <c r="IE52" s="263"/>
      <c r="IF52" s="263"/>
      <c r="IG52" s="263"/>
      <c r="IH52" s="263"/>
      <c r="II52" s="263"/>
      <c r="IJ52" s="263"/>
      <c r="IK52" s="263"/>
      <c r="IL52" s="263"/>
      <c r="IM52" s="263"/>
      <c r="IN52" s="263"/>
      <c r="IO52" s="263"/>
      <c r="IP52" s="263"/>
      <c r="IQ52" s="263"/>
      <c r="IR52" s="263"/>
      <c r="IS52" s="263"/>
      <c r="IT52" s="263"/>
      <c r="IU52" s="263"/>
      <c r="IV52" s="263"/>
    </row>
    <row r="53" spans="1:256" ht="18">
      <c r="A53" s="264" t="s">
        <v>444</v>
      </c>
      <c r="B53" s="262" t="s">
        <v>105</v>
      </c>
      <c r="C53" s="262"/>
      <c r="D53" s="262"/>
      <c r="E53" s="264" t="s">
        <v>446</v>
      </c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  <c r="GN53" s="263"/>
      <c r="GO53" s="263"/>
      <c r="GP53" s="263"/>
      <c r="GQ53" s="263"/>
      <c r="GR53" s="263"/>
      <c r="GS53" s="263"/>
      <c r="GT53" s="263"/>
      <c r="GU53" s="263"/>
      <c r="GV53" s="263"/>
      <c r="GW53" s="263"/>
      <c r="GX53" s="263"/>
      <c r="GY53" s="263"/>
      <c r="GZ53" s="263"/>
      <c r="HA53" s="263"/>
      <c r="HB53" s="263"/>
      <c r="HC53" s="263"/>
      <c r="HD53" s="263"/>
      <c r="HE53" s="263"/>
      <c r="HF53" s="263"/>
      <c r="HG53" s="263"/>
      <c r="HH53" s="263"/>
      <c r="HI53" s="263"/>
      <c r="HJ53" s="263"/>
      <c r="HK53" s="263"/>
      <c r="HL53" s="263"/>
      <c r="HM53" s="263"/>
      <c r="HN53" s="263"/>
      <c r="HO53" s="263"/>
      <c r="HP53" s="263"/>
      <c r="HQ53" s="263"/>
      <c r="HR53" s="263"/>
      <c r="HS53" s="263"/>
      <c r="HT53" s="263"/>
      <c r="HU53" s="263"/>
      <c r="HV53" s="263"/>
      <c r="HW53" s="263"/>
      <c r="HX53" s="263"/>
      <c r="HY53" s="263"/>
      <c r="HZ53" s="263"/>
      <c r="IA53" s="263"/>
      <c r="IB53" s="263"/>
      <c r="IC53" s="263"/>
      <c r="ID53" s="263"/>
      <c r="IE53" s="263"/>
      <c r="IF53" s="263"/>
      <c r="IG53" s="263"/>
      <c r="IH53" s="263"/>
      <c r="II53" s="263"/>
      <c r="IJ53" s="263"/>
      <c r="IK53" s="263"/>
      <c r="IL53" s="263"/>
      <c r="IM53" s="263"/>
      <c r="IN53" s="263"/>
      <c r="IO53" s="263"/>
      <c r="IP53" s="263"/>
      <c r="IQ53" s="263"/>
      <c r="IR53" s="263"/>
      <c r="IS53" s="263"/>
      <c r="IT53" s="263"/>
      <c r="IU53" s="263"/>
      <c r="IV53" s="263"/>
    </row>
    <row r="54" spans="1:256" ht="18">
      <c r="A54" s="265" t="s">
        <v>243</v>
      </c>
      <c r="B54" s="265" t="s">
        <v>244</v>
      </c>
      <c r="C54" s="265" t="s">
        <v>245</v>
      </c>
      <c r="D54" s="265" t="s">
        <v>246</v>
      </c>
      <c r="E54" s="265" t="s">
        <v>247</v>
      </c>
      <c r="F54" s="270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  <c r="GN54" s="263"/>
      <c r="GO54" s="263"/>
      <c r="GP54" s="263"/>
      <c r="GQ54" s="263"/>
      <c r="GR54" s="263"/>
      <c r="GS54" s="263"/>
      <c r="GT54" s="263"/>
      <c r="GU54" s="263"/>
      <c r="GV54" s="263"/>
      <c r="GW54" s="263"/>
      <c r="GX54" s="263"/>
      <c r="GY54" s="263"/>
      <c r="GZ54" s="263"/>
      <c r="HA54" s="263"/>
      <c r="HB54" s="263"/>
      <c r="HC54" s="263"/>
      <c r="HD54" s="263"/>
      <c r="HE54" s="263"/>
      <c r="HF54" s="263"/>
      <c r="HG54" s="263"/>
      <c r="HH54" s="263"/>
      <c r="HI54" s="263"/>
      <c r="HJ54" s="263"/>
      <c r="HK54" s="263"/>
      <c r="HL54" s="263"/>
      <c r="HM54" s="263"/>
      <c r="HN54" s="263"/>
      <c r="HO54" s="263"/>
      <c r="HP54" s="263"/>
      <c r="HQ54" s="263"/>
      <c r="HR54" s="263"/>
      <c r="HS54" s="263"/>
      <c r="HT54" s="263"/>
      <c r="HU54" s="263"/>
      <c r="HV54" s="263"/>
      <c r="HW54" s="263"/>
      <c r="HX54" s="263"/>
      <c r="HY54" s="263"/>
      <c r="HZ54" s="263"/>
      <c r="IA54" s="263"/>
      <c r="IB54" s="263"/>
      <c r="IC54" s="263"/>
      <c r="ID54" s="263"/>
      <c r="IE54" s="263"/>
      <c r="IF54" s="263"/>
      <c r="IG54" s="263"/>
      <c r="IH54" s="263"/>
      <c r="II54" s="263"/>
      <c r="IJ54" s="263"/>
      <c r="IK54" s="263"/>
      <c r="IL54" s="263"/>
      <c r="IM54" s="263"/>
      <c r="IN54" s="263"/>
      <c r="IO54" s="263"/>
      <c r="IP54" s="263"/>
      <c r="IQ54" s="263"/>
      <c r="IR54" s="263"/>
      <c r="IS54" s="263"/>
      <c r="IT54" s="263"/>
      <c r="IU54" s="263"/>
      <c r="IV54" s="263"/>
    </row>
    <row r="55" spans="1:256" ht="18">
      <c r="A55" s="268" t="s">
        <v>287</v>
      </c>
      <c r="B55" s="269" t="s">
        <v>106</v>
      </c>
      <c r="C55" s="269" t="s">
        <v>106</v>
      </c>
      <c r="D55" s="269"/>
      <c r="E55" s="269"/>
      <c r="F55" s="270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  <c r="GN55" s="263"/>
      <c r="GO55" s="263"/>
      <c r="GP55" s="263"/>
      <c r="GQ55" s="263"/>
      <c r="GR55" s="263"/>
      <c r="GS55" s="263"/>
      <c r="GT55" s="263"/>
      <c r="GU55" s="263"/>
      <c r="GV55" s="263"/>
      <c r="GW55" s="263"/>
      <c r="GX55" s="263"/>
      <c r="GY55" s="263"/>
      <c r="GZ55" s="263"/>
      <c r="HA55" s="263"/>
      <c r="HB55" s="263"/>
      <c r="HC55" s="263"/>
      <c r="HD55" s="263"/>
      <c r="HE55" s="263"/>
      <c r="HF55" s="263"/>
      <c r="HG55" s="263"/>
      <c r="HH55" s="263"/>
      <c r="HI55" s="263"/>
      <c r="HJ55" s="263"/>
      <c r="HK55" s="263"/>
      <c r="HL55" s="263"/>
      <c r="HM55" s="263"/>
      <c r="HN55" s="263"/>
      <c r="HO55" s="263"/>
      <c r="HP55" s="263"/>
      <c r="HQ55" s="263"/>
      <c r="HR55" s="263"/>
      <c r="HS55" s="263"/>
      <c r="HT55" s="263"/>
      <c r="HU55" s="263"/>
      <c r="HV55" s="263"/>
      <c r="HW55" s="263"/>
      <c r="HX55" s="263"/>
      <c r="HY55" s="263"/>
      <c r="HZ55" s="263"/>
      <c r="IA55" s="263"/>
      <c r="IB55" s="263"/>
      <c r="IC55" s="263"/>
      <c r="ID55" s="263"/>
      <c r="IE55" s="263"/>
      <c r="IF55" s="263"/>
      <c r="IG55" s="263"/>
      <c r="IH55" s="263"/>
      <c r="II55" s="263"/>
      <c r="IJ55" s="263"/>
      <c r="IK55" s="263"/>
      <c r="IL55" s="263"/>
      <c r="IM55" s="263"/>
      <c r="IN55" s="263"/>
      <c r="IO55" s="263"/>
      <c r="IP55" s="263"/>
      <c r="IQ55" s="263"/>
      <c r="IR55" s="263"/>
      <c r="IS55" s="263"/>
      <c r="IT55" s="263"/>
      <c r="IU55" s="263"/>
      <c r="IV55" s="263"/>
    </row>
    <row r="56" spans="1:256" ht="18">
      <c r="A56" s="271" t="s">
        <v>288</v>
      </c>
      <c r="B56" s="272">
        <v>1582555.01</v>
      </c>
      <c r="C56" s="272">
        <v>1223832.47</v>
      </c>
      <c r="D56" s="271"/>
      <c r="E56" s="271"/>
      <c r="F56" s="270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63"/>
      <c r="GB56" s="263"/>
      <c r="GC56" s="263"/>
      <c r="GD56" s="263"/>
      <c r="GE56" s="263"/>
      <c r="GF56" s="263"/>
      <c r="GG56" s="263"/>
      <c r="GH56" s="263"/>
      <c r="GI56" s="263"/>
      <c r="GJ56" s="263"/>
      <c r="GK56" s="263"/>
      <c r="GL56" s="263"/>
      <c r="GM56" s="263"/>
      <c r="GN56" s="263"/>
      <c r="GO56" s="263"/>
      <c r="GP56" s="263"/>
      <c r="GQ56" s="263"/>
      <c r="GR56" s="263"/>
      <c r="GS56" s="263"/>
      <c r="GT56" s="263"/>
      <c r="GU56" s="263"/>
      <c r="GV56" s="263"/>
      <c r="GW56" s="263"/>
      <c r="GX56" s="263"/>
      <c r="GY56" s="263"/>
      <c r="GZ56" s="263"/>
      <c r="HA56" s="263"/>
      <c r="HB56" s="263"/>
      <c r="HC56" s="263"/>
      <c r="HD56" s="263"/>
      <c r="HE56" s="263"/>
      <c r="HF56" s="263"/>
      <c r="HG56" s="263"/>
      <c r="HH56" s="263"/>
      <c r="HI56" s="263"/>
      <c r="HJ56" s="263"/>
      <c r="HK56" s="263"/>
      <c r="HL56" s="263"/>
      <c r="HM56" s="263"/>
      <c r="HN56" s="263"/>
      <c r="HO56" s="263"/>
      <c r="HP56" s="263"/>
      <c r="HQ56" s="263"/>
      <c r="HR56" s="263"/>
      <c r="HS56" s="263"/>
      <c r="HT56" s="263"/>
      <c r="HU56" s="263"/>
      <c r="HV56" s="263"/>
      <c r="HW56" s="263"/>
      <c r="HX56" s="263"/>
      <c r="HY56" s="263"/>
      <c r="HZ56" s="263"/>
      <c r="IA56" s="263"/>
      <c r="IB56" s="263"/>
      <c r="IC56" s="263"/>
      <c r="ID56" s="263"/>
      <c r="IE56" s="263"/>
      <c r="IF56" s="263"/>
      <c r="IG56" s="263"/>
      <c r="IH56" s="263"/>
      <c r="II56" s="263"/>
      <c r="IJ56" s="263"/>
      <c r="IK56" s="263"/>
      <c r="IL56" s="263"/>
      <c r="IM56" s="263"/>
      <c r="IN56" s="263"/>
      <c r="IO56" s="263"/>
      <c r="IP56" s="263"/>
      <c r="IQ56" s="263"/>
      <c r="IR56" s="263"/>
      <c r="IS56" s="263"/>
      <c r="IT56" s="263"/>
      <c r="IU56" s="263"/>
      <c r="IV56" s="263"/>
    </row>
    <row r="57" spans="1:256" ht="18">
      <c r="A57" s="271" t="s">
        <v>289</v>
      </c>
      <c r="B57" s="279">
        <v>0</v>
      </c>
      <c r="C57" s="279">
        <v>35.24</v>
      </c>
      <c r="D57" s="269"/>
      <c r="E57" s="269"/>
      <c r="F57" s="270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3"/>
      <c r="EP57" s="263"/>
      <c r="EQ57" s="263"/>
      <c r="ER57" s="263"/>
      <c r="ES57" s="263"/>
      <c r="ET57" s="263"/>
      <c r="EU57" s="263"/>
      <c r="EV57" s="263"/>
      <c r="EW57" s="263"/>
      <c r="EX57" s="263"/>
      <c r="EY57" s="263"/>
      <c r="EZ57" s="263"/>
      <c r="FA57" s="263"/>
      <c r="FB57" s="263"/>
      <c r="FC57" s="263"/>
      <c r="FD57" s="263"/>
      <c r="FE57" s="263"/>
      <c r="FF57" s="263"/>
      <c r="FG57" s="263"/>
      <c r="FH57" s="263"/>
      <c r="FI57" s="263"/>
      <c r="FJ57" s="263"/>
      <c r="FK57" s="263"/>
      <c r="FL57" s="263"/>
      <c r="FM57" s="263"/>
      <c r="FN57" s="263"/>
      <c r="FO57" s="263"/>
      <c r="FP57" s="263"/>
      <c r="FQ57" s="263"/>
      <c r="FR57" s="263"/>
      <c r="FS57" s="263"/>
      <c r="FT57" s="263"/>
      <c r="FU57" s="263"/>
      <c r="FV57" s="263"/>
      <c r="FW57" s="263"/>
      <c r="FX57" s="263"/>
      <c r="FY57" s="263"/>
      <c r="FZ57" s="263"/>
      <c r="GA57" s="263"/>
      <c r="GB57" s="263"/>
      <c r="GC57" s="263"/>
      <c r="GD57" s="263"/>
      <c r="GE57" s="263"/>
      <c r="GF57" s="263"/>
      <c r="GG57" s="263"/>
      <c r="GH57" s="263"/>
      <c r="GI57" s="263"/>
      <c r="GJ57" s="263"/>
      <c r="GK57" s="263"/>
      <c r="GL57" s="263"/>
      <c r="GM57" s="263"/>
      <c r="GN57" s="263"/>
      <c r="GO57" s="263"/>
      <c r="GP57" s="263"/>
      <c r="GQ57" s="263"/>
      <c r="GR57" s="263"/>
      <c r="GS57" s="263"/>
      <c r="GT57" s="263"/>
      <c r="GU57" s="263"/>
      <c r="GV57" s="263"/>
      <c r="GW57" s="263"/>
      <c r="GX57" s="263"/>
      <c r="GY57" s="263"/>
      <c r="GZ57" s="263"/>
      <c r="HA57" s="263"/>
      <c r="HB57" s="263"/>
      <c r="HC57" s="263"/>
      <c r="HD57" s="263"/>
      <c r="HE57" s="263"/>
      <c r="HF57" s="263"/>
      <c r="HG57" s="263"/>
      <c r="HH57" s="263"/>
      <c r="HI57" s="263"/>
      <c r="HJ57" s="263"/>
      <c r="HK57" s="263"/>
      <c r="HL57" s="263"/>
      <c r="HM57" s="263"/>
      <c r="HN57" s="263"/>
      <c r="HO57" s="263"/>
      <c r="HP57" s="263"/>
      <c r="HQ57" s="263"/>
      <c r="HR57" s="263"/>
      <c r="HS57" s="263"/>
      <c r="HT57" s="263"/>
      <c r="HU57" s="263"/>
      <c r="HV57" s="263"/>
      <c r="HW57" s="263"/>
      <c r="HX57" s="263"/>
      <c r="HY57" s="263"/>
      <c r="HZ57" s="263"/>
      <c r="IA57" s="263"/>
      <c r="IB57" s="263"/>
      <c r="IC57" s="263"/>
      <c r="ID57" s="263"/>
      <c r="IE57" s="263"/>
      <c r="IF57" s="263"/>
      <c r="IG57" s="263"/>
      <c r="IH57" s="263"/>
      <c r="II57" s="263"/>
      <c r="IJ57" s="263"/>
      <c r="IK57" s="263"/>
      <c r="IL57" s="263"/>
      <c r="IM57" s="263"/>
      <c r="IN57" s="263"/>
      <c r="IO57" s="263"/>
      <c r="IP57" s="263"/>
      <c r="IQ57" s="263"/>
      <c r="IR57" s="263"/>
      <c r="IS57" s="263"/>
      <c r="IT57" s="263"/>
      <c r="IU57" s="263"/>
      <c r="IV57" s="263"/>
    </row>
    <row r="58" spans="1:256" ht="18">
      <c r="A58" s="271" t="s">
        <v>290</v>
      </c>
      <c r="B58" s="279">
        <v>0</v>
      </c>
      <c r="C58" s="279">
        <v>0</v>
      </c>
      <c r="D58" s="269"/>
      <c r="E58" s="269"/>
      <c r="F58" s="270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3"/>
      <c r="FK58" s="263"/>
      <c r="FL58" s="263"/>
      <c r="FM58" s="263"/>
      <c r="FN58" s="263"/>
      <c r="FO58" s="263"/>
      <c r="FP58" s="263"/>
      <c r="FQ58" s="263"/>
      <c r="FR58" s="263"/>
      <c r="FS58" s="263"/>
      <c r="FT58" s="263"/>
      <c r="FU58" s="263"/>
      <c r="FV58" s="263"/>
      <c r="FW58" s="263"/>
      <c r="FX58" s="263"/>
      <c r="FY58" s="263"/>
      <c r="FZ58" s="263"/>
      <c r="GA58" s="263"/>
      <c r="GB58" s="263"/>
      <c r="GC58" s="263"/>
      <c r="GD58" s="263"/>
      <c r="GE58" s="263"/>
      <c r="GF58" s="263"/>
      <c r="GG58" s="263"/>
      <c r="GH58" s="263"/>
      <c r="GI58" s="263"/>
      <c r="GJ58" s="263"/>
      <c r="GK58" s="263"/>
      <c r="GL58" s="263"/>
      <c r="GM58" s="263"/>
      <c r="GN58" s="263"/>
      <c r="GO58" s="263"/>
      <c r="GP58" s="263"/>
      <c r="GQ58" s="263"/>
      <c r="GR58" s="263"/>
      <c r="GS58" s="263"/>
      <c r="GT58" s="263"/>
      <c r="GU58" s="263"/>
      <c r="GV58" s="263"/>
      <c r="GW58" s="263"/>
      <c r="GX58" s="263"/>
      <c r="GY58" s="263"/>
      <c r="GZ58" s="263"/>
      <c r="HA58" s="263"/>
      <c r="HB58" s="263"/>
      <c r="HC58" s="263"/>
      <c r="HD58" s="263"/>
      <c r="HE58" s="263"/>
      <c r="HF58" s="263"/>
      <c r="HG58" s="263"/>
      <c r="HH58" s="263"/>
      <c r="HI58" s="263"/>
      <c r="HJ58" s="263"/>
      <c r="HK58" s="263"/>
      <c r="HL58" s="263"/>
      <c r="HM58" s="263"/>
      <c r="HN58" s="263"/>
      <c r="HO58" s="263"/>
      <c r="HP58" s="263"/>
      <c r="HQ58" s="263"/>
      <c r="HR58" s="263"/>
      <c r="HS58" s="263"/>
      <c r="HT58" s="263"/>
      <c r="HU58" s="263"/>
      <c r="HV58" s="263"/>
      <c r="HW58" s="263"/>
      <c r="HX58" s="263"/>
      <c r="HY58" s="263"/>
      <c r="HZ58" s="263"/>
      <c r="IA58" s="263"/>
      <c r="IB58" s="263"/>
      <c r="IC58" s="263"/>
      <c r="ID58" s="263"/>
      <c r="IE58" s="263"/>
      <c r="IF58" s="263"/>
      <c r="IG58" s="263"/>
      <c r="IH58" s="263"/>
      <c r="II58" s="263"/>
      <c r="IJ58" s="263"/>
      <c r="IK58" s="263"/>
      <c r="IL58" s="263"/>
      <c r="IM58" s="263"/>
      <c r="IN58" s="263"/>
      <c r="IO58" s="263"/>
      <c r="IP58" s="263"/>
      <c r="IQ58" s="263"/>
      <c r="IR58" s="263"/>
      <c r="IS58" s="263"/>
      <c r="IT58" s="263"/>
      <c r="IU58" s="263"/>
      <c r="IV58" s="263"/>
    </row>
    <row r="59" spans="1:256" ht="18">
      <c r="A59" s="271" t="s">
        <v>291</v>
      </c>
      <c r="B59" s="279">
        <v>0</v>
      </c>
      <c r="C59" s="279">
        <v>0</v>
      </c>
      <c r="D59" s="269"/>
      <c r="E59" s="269"/>
      <c r="F59" s="270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  <c r="GN59" s="263"/>
      <c r="GO59" s="263"/>
      <c r="GP59" s="263"/>
      <c r="GQ59" s="263"/>
      <c r="GR59" s="263"/>
      <c r="GS59" s="263"/>
      <c r="GT59" s="263"/>
      <c r="GU59" s="263"/>
      <c r="GV59" s="263"/>
      <c r="GW59" s="263"/>
      <c r="GX59" s="263"/>
      <c r="GY59" s="263"/>
      <c r="GZ59" s="263"/>
      <c r="HA59" s="263"/>
      <c r="HB59" s="263"/>
      <c r="HC59" s="263"/>
      <c r="HD59" s="263"/>
      <c r="HE59" s="263"/>
      <c r="HF59" s="263"/>
      <c r="HG59" s="263"/>
      <c r="HH59" s="263"/>
      <c r="HI59" s="263"/>
      <c r="HJ59" s="263"/>
      <c r="HK59" s="263"/>
      <c r="HL59" s="263"/>
      <c r="HM59" s="263"/>
      <c r="HN59" s="263"/>
      <c r="HO59" s="263"/>
      <c r="HP59" s="263"/>
      <c r="HQ59" s="263"/>
      <c r="HR59" s="263"/>
      <c r="HS59" s="263"/>
      <c r="HT59" s="263"/>
      <c r="HU59" s="263"/>
      <c r="HV59" s="263"/>
      <c r="HW59" s="263"/>
      <c r="HX59" s="263"/>
      <c r="HY59" s="263"/>
      <c r="HZ59" s="263"/>
      <c r="IA59" s="263"/>
      <c r="IB59" s="263"/>
      <c r="IC59" s="263"/>
      <c r="ID59" s="263"/>
      <c r="IE59" s="263"/>
      <c r="IF59" s="263"/>
      <c r="IG59" s="263"/>
      <c r="IH59" s="263"/>
      <c r="II59" s="263"/>
      <c r="IJ59" s="263"/>
      <c r="IK59" s="263"/>
      <c r="IL59" s="263"/>
      <c r="IM59" s="263"/>
      <c r="IN59" s="263"/>
      <c r="IO59" s="263"/>
      <c r="IP59" s="263"/>
      <c r="IQ59" s="263"/>
      <c r="IR59" s="263"/>
      <c r="IS59" s="263"/>
      <c r="IT59" s="263"/>
      <c r="IU59" s="263"/>
      <c r="IV59" s="263"/>
    </row>
    <row r="60" spans="1:256" ht="18">
      <c r="A60" s="271" t="s">
        <v>292</v>
      </c>
      <c r="B60" s="279">
        <v>-1909.95</v>
      </c>
      <c r="C60" s="279">
        <v>38871.65</v>
      </c>
      <c r="D60" s="269"/>
      <c r="E60" s="269"/>
      <c r="F60" s="270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3"/>
      <c r="ES60" s="263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3"/>
      <c r="FH60" s="263"/>
      <c r="FI60" s="263"/>
      <c r="FJ60" s="263"/>
      <c r="FK60" s="263"/>
      <c r="FL60" s="263"/>
      <c r="FM60" s="263"/>
      <c r="FN60" s="263"/>
      <c r="FO60" s="263"/>
      <c r="FP60" s="263"/>
      <c r="FQ60" s="263"/>
      <c r="FR60" s="263"/>
      <c r="FS60" s="263"/>
      <c r="FT60" s="263"/>
      <c r="FU60" s="263"/>
      <c r="FV60" s="263"/>
      <c r="FW60" s="263"/>
      <c r="FX60" s="263"/>
      <c r="FY60" s="263"/>
      <c r="FZ60" s="263"/>
      <c r="GA60" s="263"/>
      <c r="GB60" s="263"/>
      <c r="GC60" s="263"/>
      <c r="GD60" s="263"/>
      <c r="GE60" s="263"/>
      <c r="GF60" s="263"/>
      <c r="GG60" s="263"/>
      <c r="GH60" s="263"/>
      <c r="GI60" s="263"/>
      <c r="GJ60" s="263"/>
      <c r="GK60" s="263"/>
      <c r="GL60" s="263"/>
      <c r="GM60" s="263"/>
      <c r="GN60" s="263"/>
      <c r="GO60" s="263"/>
      <c r="GP60" s="263"/>
      <c r="GQ60" s="263"/>
      <c r="GR60" s="263"/>
      <c r="GS60" s="263"/>
      <c r="GT60" s="263"/>
      <c r="GU60" s="263"/>
      <c r="GV60" s="263"/>
      <c r="GW60" s="263"/>
      <c r="GX60" s="263"/>
      <c r="GY60" s="263"/>
      <c r="GZ60" s="263"/>
      <c r="HA60" s="263"/>
      <c r="HB60" s="263"/>
      <c r="HC60" s="263"/>
      <c r="HD60" s="263"/>
      <c r="HE60" s="263"/>
      <c r="HF60" s="263"/>
      <c r="HG60" s="263"/>
      <c r="HH60" s="263"/>
      <c r="HI60" s="263"/>
      <c r="HJ60" s="263"/>
      <c r="HK60" s="263"/>
      <c r="HL60" s="263"/>
      <c r="HM60" s="263"/>
      <c r="HN60" s="263"/>
      <c r="HO60" s="263"/>
      <c r="HP60" s="263"/>
      <c r="HQ60" s="263"/>
      <c r="HR60" s="263"/>
      <c r="HS60" s="263"/>
      <c r="HT60" s="263"/>
      <c r="HU60" s="263"/>
      <c r="HV60" s="263"/>
      <c r="HW60" s="263"/>
      <c r="HX60" s="263"/>
      <c r="HY60" s="263"/>
      <c r="HZ60" s="263"/>
      <c r="IA60" s="263"/>
      <c r="IB60" s="263"/>
      <c r="IC60" s="263"/>
      <c r="ID60" s="263"/>
      <c r="IE60" s="263"/>
      <c r="IF60" s="263"/>
      <c r="IG60" s="263"/>
      <c r="IH60" s="263"/>
      <c r="II60" s="263"/>
      <c r="IJ60" s="263"/>
      <c r="IK60" s="263"/>
      <c r="IL60" s="263"/>
      <c r="IM60" s="263"/>
      <c r="IN60" s="263"/>
      <c r="IO60" s="263"/>
      <c r="IP60" s="263"/>
      <c r="IQ60" s="263"/>
      <c r="IR60" s="263"/>
      <c r="IS60" s="263"/>
      <c r="IT60" s="263"/>
      <c r="IU60" s="263"/>
      <c r="IV60" s="263"/>
    </row>
    <row r="61" spans="1:256" ht="18">
      <c r="A61" s="271" t="s">
        <v>293</v>
      </c>
      <c r="B61" s="279">
        <v>74635</v>
      </c>
      <c r="C61" s="279">
        <v>49292.55</v>
      </c>
      <c r="D61" s="269"/>
      <c r="E61" s="269"/>
      <c r="F61" s="270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3"/>
      <c r="ES61" s="263"/>
      <c r="ET61" s="263"/>
      <c r="EU61" s="263"/>
      <c r="EV61" s="263"/>
      <c r="EW61" s="263"/>
      <c r="EX61" s="263"/>
      <c r="EY61" s="263"/>
      <c r="EZ61" s="263"/>
      <c r="FA61" s="263"/>
      <c r="FB61" s="263"/>
      <c r="FC61" s="263"/>
      <c r="FD61" s="263"/>
      <c r="FE61" s="263"/>
      <c r="FF61" s="263"/>
      <c r="FG61" s="263"/>
      <c r="FH61" s="263"/>
      <c r="FI61" s="263"/>
      <c r="FJ61" s="263"/>
      <c r="FK61" s="263"/>
      <c r="FL61" s="263"/>
      <c r="FM61" s="263"/>
      <c r="FN61" s="263"/>
      <c r="FO61" s="263"/>
      <c r="FP61" s="263"/>
      <c r="FQ61" s="263"/>
      <c r="FR61" s="263"/>
      <c r="FS61" s="263"/>
      <c r="FT61" s="263"/>
      <c r="FU61" s="263"/>
      <c r="FV61" s="263"/>
      <c r="FW61" s="263"/>
      <c r="FX61" s="263"/>
      <c r="FY61" s="263"/>
      <c r="FZ61" s="263"/>
      <c r="GA61" s="263"/>
      <c r="GB61" s="263"/>
      <c r="GC61" s="263"/>
      <c r="GD61" s="263"/>
      <c r="GE61" s="263"/>
      <c r="GF61" s="263"/>
      <c r="GG61" s="263"/>
      <c r="GH61" s="263"/>
      <c r="GI61" s="263"/>
      <c r="GJ61" s="263"/>
      <c r="GK61" s="263"/>
      <c r="GL61" s="263"/>
      <c r="GM61" s="263"/>
      <c r="GN61" s="263"/>
      <c r="GO61" s="263"/>
      <c r="GP61" s="263"/>
      <c r="GQ61" s="263"/>
      <c r="GR61" s="263"/>
      <c r="GS61" s="263"/>
      <c r="GT61" s="263"/>
      <c r="GU61" s="263"/>
      <c r="GV61" s="263"/>
      <c r="GW61" s="263"/>
      <c r="GX61" s="263"/>
      <c r="GY61" s="263"/>
      <c r="GZ61" s="263"/>
      <c r="HA61" s="263"/>
      <c r="HB61" s="263"/>
      <c r="HC61" s="263"/>
      <c r="HD61" s="263"/>
      <c r="HE61" s="263"/>
      <c r="HF61" s="263"/>
      <c r="HG61" s="263"/>
      <c r="HH61" s="263"/>
      <c r="HI61" s="263"/>
      <c r="HJ61" s="263"/>
      <c r="HK61" s="263"/>
      <c r="HL61" s="263"/>
      <c r="HM61" s="263"/>
      <c r="HN61" s="263"/>
      <c r="HO61" s="263"/>
      <c r="HP61" s="263"/>
      <c r="HQ61" s="263"/>
      <c r="HR61" s="263"/>
      <c r="HS61" s="263"/>
      <c r="HT61" s="263"/>
      <c r="HU61" s="263"/>
      <c r="HV61" s="263"/>
      <c r="HW61" s="263"/>
      <c r="HX61" s="263"/>
      <c r="HY61" s="263"/>
      <c r="HZ61" s="263"/>
      <c r="IA61" s="263"/>
      <c r="IB61" s="263"/>
      <c r="IC61" s="263"/>
      <c r="ID61" s="263"/>
      <c r="IE61" s="263"/>
      <c r="IF61" s="263"/>
      <c r="IG61" s="263"/>
      <c r="IH61" s="263"/>
      <c r="II61" s="263"/>
      <c r="IJ61" s="263"/>
      <c r="IK61" s="263"/>
      <c r="IL61" s="263"/>
      <c r="IM61" s="263"/>
      <c r="IN61" s="263"/>
      <c r="IO61" s="263"/>
      <c r="IP61" s="263"/>
      <c r="IQ61" s="263"/>
      <c r="IR61" s="263"/>
      <c r="IS61" s="263"/>
      <c r="IT61" s="263"/>
      <c r="IU61" s="263"/>
      <c r="IV61" s="263"/>
    </row>
    <row r="62" spans="1:256" ht="18">
      <c r="A62" s="271" t="s">
        <v>294</v>
      </c>
      <c r="B62" s="279">
        <v>-20</v>
      </c>
      <c r="C62" s="279">
        <v>0</v>
      </c>
      <c r="D62" s="269"/>
      <c r="E62" s="269"/>
      <c r="F62" s="270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3"/>
      <c r="EV62" s="263"/>
      <c r="EW62" s="263"/>
      <c r="EX62" s="263"/>
      <c r="EY62" s="263"/>
      <c r="EZ62" s="263"/>
      <c r="FA62" s="263"/>
      <c r="FB62" s="263"/>
      <c r="FC62" s="263"/>
      <c r="FD62" s="263"/>
      <c r="FE62" s="263"/>
      <c r="FF62" s="263"/>
      <c r="FG62" s="263"/>
      <c r="FH62" s="263"/>
      <c r="FI62" s="263"/>
      <c r="FJ62" s="263"/>
      <c r="FK62" s="263"/>
      <c r="FL62" s="263"/>
      <c r="FM62" s="263"/>
      <c r="FN62" s="263"/>
      <c r="FO62" s="263"/>
      <c r="FP62" s="263"/>
      <c r="FQ62" s="263"/>
      <c r="FR62" s="263"/>
      <c r="FS62" s="263"/>
      <c r="FT62" s="263"/>
      <c r="FU62" s="263"/>
      <c r="FV62" s="263"/>
      <c r="FW62" s="263"/>
      <c r="FX62" s="263"/>
      <c r="FY62" s="263"/>
      <c r="FZ62" s="263"/>
      <c r="GA62" s="263"/>
      <c r="GB62" s="263"/>
      <c r="GC62" s="263"/>
      <c r="GD62" s="263"/>
      <c r="GE62" s="263"/>
      <c r="GF62" s="263"/>
      <c r="GG62" s="263"/>
      <c r="GH62" s="263"/>
      <c r="GI62" s="263"/>
      <c r="GJ62" s="263"/>
      <c r="GK62" s="263"/>
      <c r="GL62" s="263"/>
      <c r="GM62" s="263"/>
      <c r="GN62" s="263"/>
      <c r="GO62" s="263"/>
      <c r="GP62" s="263"/>
      <c r="GQ62" s="263"/>
      <c r="GR62" s="263"/>
      <c r="GS62" s="263"/>
      <c r="GT62" s="263"/>
      <c r="GU62" s="263"/>
      <c r="GV62" s="263"/>
      <c r="GW62" s="263"/>
      <c r="GX62" s="263"/>
      <c r="GY62" s="263"/>
      <c r="GZ62" s="263"/>
      <c r="HA62" s="263"/>
      <c r="HB62" s="263"/>
      <c r="HC62" s="263"/>
      <c r="HD62" s="263"/>
      <c r="HE62" s="263"/>
      <c r="HF62" s="263"/>
      <c r="HG62" s="263"/>
      <c r="HH62" s="263"/>
      <c r="HI62" s="263"/>
      <c r="HJ62" s="263"/>
      <c r="HK62" s="263"/>
      <c r="HL62" s="263"/>
      <c r="HM62" s="263"/>
      <c r="HN62" s="263"/>
      <c r="HO62" s="263"/>
      <c r="HP62" s="263"/>
      <c r="HQ62" s="263"/>
      <c r="HR62" s="263"/>
      <c r="HS62" s="263"/>
      <c r="HT62" s="263"/>
      <c r="HU62" s="263"/>
      <c r="HV62" s="263"/>
      <c r="HW62" s="263"/>
      <c r="HX62" s="263"/>
      <c r="HY62" s="263"/>
      <c r="HZ62" s="263"/>
      <c r="IA62" s="263"/>
      <c r="IB62" s="263"/>
      <c r="IC62" s="263"/>
      <c r="ID62" s="263"/>
      <c r="IE62" s="263"/>
      <c r="IF62" s="263"/>
      <c r="IG62" s="263"/>
      <c r="IH62" s="263"/>
      <c r="II62" s="263"/>
      <c r="IJ62" s="263"/>
      <c r="IK62" s="263"/>
      <c r="IL62" s="263"/>
      <c r="IM62" s="263"/>
      <c r="IN62" s="263"/>
      <c r="IO62" s="263"/>
      <c r="IP62" s="263"/>
      <c r="IQ62" s="263"/>
      <c r="IR62" s="263"/>
      <c r="IS62" s="263"/>
      <c r="IT62" s="263"/>
      <c r="IU62" s="263"/>
      <c r="IV62" s="263"/>
    </row>
    <row r="63" spans="1:256" ht="18">
      <c r="A63" s="271" t="s">
        <v>295</v>
      </c>
      <c r="B63" s="279">
        <v>84.03</v>
      </c>
      <c r="C63" s="279">
        <v>90.59</v>
      </c>
      <c r="D63" s="269"/>
      <c r="E63" s="269"/>
      <c r="F63" s="270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3"/>
      <c r="EG63" s="263"/>
      <c r="EH63" s="263"/>
      <c r="EI63" s="263"/>
      <c r="EJ63" s="263"/>
      <c r="EK63" s="263"/>
      <c r="EL63" s="263"/>
      <c r="EM63" s="263"/>
      <c r="EN63" s="263"/>
      <c r="EO63" s="263"/>
      <c r="EP63" s="263"/>
      <c r="EQ63" s="263"/>
      <c r="ER63" s="263"/>
      <c r="ES63" s="263"/>
      <c r="ET63" s="263"/>
      <c r="EU63" s="263"/>
      <c r="EV63" s="263"/>
      <c r="EW63" s="263"/>
      <c r="EX63" s="263"/>
      <c r="EY63" s="263"/>
      <c r="EZ63" s="263"/>
      <c r="FA63" s="263"/>
      <c r="FB63" s="263"/>
      <c r="FC63" s="263"/>
      <c r="FD63" s="263"/>
      <c r="FE63" s="263"/>
      <c r="FF63" s="263"/>
      <c r="FG63" s="263"/>
      <c r="FH63" s="263"/>
      <c r="FI63" s="263"/>
      <c r="FJ63" s="263"/>
      <c r="FK63" s="263"/>
      <c r="FL63" s="263"/>
      <c r="FM63" s="263"/>
      <c r="FN63" s="263"/>
      <c r="FO63" s="263"/>
      <c r="FP63" s="263"/>
      <c r="FQ63" s="263"/>
      <c r="FR63" s="263"/>
      <c r="FS63" s="263"/>
      <c r="FT63" s="263"/>
      <c r="FU63" s="263"/>
      <c r="FV63" s="263"/>
      <c r="FW63" s="263"/>
      <c r="FX63" s="263"/>
      <c r="FY63" s="263"/>
      <c r="FZ63" s="263"/>
      <c r="GA63" s="263"/>
      <c r="GB63" s="263"/>
      <c r="GC63" s="263"/>
      <c r="GD63" s="263"/>
      <c r="GE63" s="263"/>
      <c r="GF63" s="263"/>
      <c r="GG63" s="263"/>
      <c r="GH63" s="263"/>
      <c r="GI63" s="263"/>
      <c r="GJ63" s="263"/>
      <c r="GK63" s="263"/>
      <c r="GL63" s="263"/>
      <c r="GM63" s="263"/>
      <c r="GN63" s="263"/>
      <c r="GO63" s="263"/>
      <c r="GP63" s="263"/>
      <c r="GQ63" s="263"/>
      <c r="GR63" s="263"/>
      <c r="GS63" s="263"/>
      <c r="GT63" s="263"/>
      <c r="GU63" s="263"/>
      <c r="GV63" s="263"/>
      <c r="GW63" s="263"/>
      <c r="GX63" s="263"/>
      <c r="GY63" s="263"/>
      <c r="GZ63" s="263"/>
      <c r="HA63" s="263"/>
      <c r="HB63" s="263"/>
      <c r="HC63" s="263"/>
      <c r="HD63" s="263"/>
      <c r="HE63" s="263"/>
      <c r="HF63" s="263"/>
      <c r="HG63" s="263"/>
      <c r="HH63" s="263"/>
      <c r="HI63" s="263"/>
      <c r="HJ63" s="263"/>
      <c r="HK63" s="263"/>
      <c r="HL63" s="263"/>
      <c r="HM63" s="263"/>
      <c r="HN63" s="263"/>
      <c r="HO63" s="263"/>
      <c r="HP63" s="263"/>
      <c r="HQ63" s="263"/>
      <c r="HR63" s="263"/>
      <c r="HS63" s="263"/>
      <c r="HT63" s="263"/>
      <c r="HU63" s="263"/>
      <c r="HV63" s="263"/>
      <c r="HW63" s="263"/>
      <c r="HX63" s="263"/>
      <c r="HY63" s="263"/>
      <c r="HZ63" s="263"/>
      <c r="IA63" s="263"/>
      <c r="IB63" s="263"/>
      <c r="IC63" s="263"/>
      <c r="ID63" s="263"/>
      <c r="IE63" s="263"/>
      <c r="IF63" s="263"/>
      <c r="IG63" s="263"/>
      <c r="IH63" s="263"/>
      <c r="II63" s="263"/>
      <c r="IJ63" s="263"/>
      <c r="IK63" s="263"/>
      <c r="IL63" s="263"/>
      <c r="IM63" s="263"/>
      <c r="IN63" s="263"/>
      <c r="IO63" s="263"/>
      <c r="IP63" s="263"/>
      <c r="IQ63" s="263"/>
      <c r="IR63" s="263"/>
      <c r="IS63" s="263"/>
      <c r="IT63" s="263"/>
      <c r="IU63" s="263"/>
      <c r="IV63" s="263"/>
    </row>
    <row r="64" spans="1:256" ht="18">
      <c r="A64" s="273" t="s">
        <v>220</v>
      </c>
      <c r="B64" s="269">
        <f>SUM(B56:B63)</f>
        <v>1655344.09</v>
      </c>
      <c r="C64" s="269">
        <f>SUM(C56:C63)</f>
        <v>1312122.5</v>
      </c>
      <c r="D64" s="269">
        <f>C64-B64</f>
        <v>-343221.5900000001</v>
      </c>
      <c r="E64" s="274">
        <f>D64/B64</f>
        <v>-0.20734153827800242</v>
      </c>
      <c r="F64" s="270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3"/>
      <c r="EJ64" s="263"/>
      <c r="EK64" s="263"/>
      <c r="EL64" s="263"/>
      <c r="EM64" s="263"/>
      <c r="EN64" s="263"/>
      <c r="EO64" s="263"/>
      <c r="EP64" s="263"/>
      <c r="EQ64" s="263"/>
      <c r="ER64" s="263"/>
      <c r="ES64" s="263"/>
      <c r="ET64" s="263"/>
      <c r="EU64" s="263"/>
      <c r="EV64" s="263"/>
      <c r="EW64" s="263"/>
      <c r="EX64" s="263"/>
      <c r="EY64" s="263"/>
      <c r="EZ64" s="263"/>
      <c r="FA64" s="263"/>
      <c r="FB64" s="263"/>
      <c r="FC64" s="263"/>
      <c r="FD64" s="263"/>
      <c r="FE64" s="263"/>
      <c r="FF64" s="263"/>
      <c r="FG64" s="263"/>
      <c r="FH64" s="263"/>
      <c r="FI64" s="263"/>
      <c r="FJ64" s="263"/>
      <c r="FK64" s="263"/>
      <c r="FL64" s="263"/>
      <c r="FM64" s="263"/>
      <c r="FN64" s="263"/>
      <c r="FO64" s="263"/>
      <c r="FP64" s="263"/>
      <c r="FQ64" s="263"/>
      <c r="FR64" s="263"/>
      <c r="FS64" s="263"/>
      <c r="FT64" s="263"/>
      <c r="FU64" s="263"/>
      <c r="FV64" s="263"/>
      <c r="FW64" s="263"/>
      <c r="FX64" s="263"/>
      <c r="FY64" s="263"/>
      <c r="FZ64" s="263"/>
      <c r="GA64" s="263"/>
      <c r="GB64" s="263"/>
      <c r="GC64" s="263"/>
      <c r="GD64" s="263"/>
      <c r="GE64" s="263"/>
      <c r="GF64" s="263"/>
      <c r="GG64" s="263"/>
      <c r="GH64" s="263"/>
      <c r="GI64" s="263"/>
      <c r="GJ64" s="263"/>
      <c r="GK64" s="263"/>
      <c r="GL64" s="263"/>
      <c r="GM64" s="263"/>
      <c r="GN64" s="263"/>
      <c r="GO64" s="263"/>
      <c r="GP64" s="263"/>
      <c r="GQ64" s="263"/>
      <c r="GR64" s="263"/>
      <c r="GS64" s="263"/>
      <c r="GT64" s="263"/>
      <c r="GU64" s="263"/>
      <c r="GV64" s="263"/>
      <c r="GW64" s="263"/>
      <c r="GX64" s="263"/>
      <c r="GY64" s="263"/>
      <c r="GZ64" s="263"/>
      <c r="HA64" s="263"/>
      <c r="HB64" s="263"/>
      <c r="HC64" s="263"/>
      <c r="HD64" s="263"/>
      <c r="HE64" s="263"/>
      <c r="HF64" s="263"/>
      <c r="HG64" s="263"/>
      <c r="HH64" s="263"/>
      <c r="HI64" s="263"/>
      <c r="HJ64" s="263"/>
      <c r="HK64" s="263"/>
      <c r="HL64" s="263"/>
      <c r="HM64" s="263"/>
      <c r="HN64" s="263"/>
      <c r="HO64" s="263"/>
      <c r="HP64" s="263"/>
      <c r="HQ64" s="263"/>
      <c r="HR64" s="263"/>
      <c r="HS64" s="263"/>
      <c r="HT64" s="263"/>
      <c r="HU64" s="263"/>
      <c r="HV64" s="263"/>
      <c r="HW64" s="263"/>
      <c r="HX64" s="263"/>
      <c r="HY64" s="263"/>
      <c r="HZ64" s="263"/>
      <c r="IA64" s="263"/>
      <c r="IB64" s="263"/>
      <c r="IC64" s="263"/>
      <c r="ID64" s="263"/>
      <c r="IE64" s="263"/>
      <c r="IF64" s="263"/>
      <c r="IG64" s="263"/>
      <c r="IH64" s="263"/>
      <c r="II64" s="263"/>
      <c r="IJ64" s="263"/>
      <c r="IK64" s="263"/>
      <c r="IL64" s="263"/>
      <c r="IM64" s="263"/>
      <c r="IN64" s="263"/>
      <c r="IO64" s="263"/>
      <c r="IP64" s="263"/>
      <c r="IQ64" s="263"/>
      <c r="IR64" s="263"/>
      <c r="IS64" s="263"/>
      <c r="IT64" s="263"/>
      <c r="IU64" s="263"/>
      <c r="IV64" s="263"/>
    </row>
    <row r="65" spans="1:256" ht="18">
      <c r="A65" s="275" t="s">
        <v>296</v>
      </c>
      <c r="B65" s="276" t="s">
        <v>106</v>
      </c>
      <c r="C65" s="276" t="s">
        <v>106</v>
      </c>
      <c r="D65" s="276"/>
      <c r="E65" s="276"/>
      <c r="F65" s="270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  <c r="GN65" s="263"/>
      <c r="GO65" s="263"/>
      <c r="GP65" s="263"/>
      <c r="GQ65" s="263"/>
      <c r="GR65" s="263"/>
      <c r="GS65" s="263"/>
      <c r="GT65" s="263"/>
      <c r="GU65" s="263"/>
      <c r="GV65" s="263"/>
      <c r="GW65" s="263"/>
      <c r="GX65" s="263"/>
      <c r="GY65" s="263"/>
      <c r="GZ65" s="263"/>
      <c r="HA65" s="263"/>
      <c r="HB65" s="263"/>
      <c r="HC65" s="263"/>
      <c r="HD65" s="263"/>
      <c r="HE65" s="263"/>
      <c r="HF65" s="263"/>
      <c r="HG65" s="263"/>
      <c r="HH65" s="263"/>
      <c r="HI65" s="263"/>
      <c r="HJ65" s="263"/>
      <c r="HK65" s="263"/>
      <c r="HL65" s="263"/>
      <c r="HM65" s="263"/>
      <c r="HN65" s="263"/>
      <c r="HO65" s="263"/>
      <c r="HP65" s="263"/>
      <c r="HQ65" s="263"/>
      <c r="HR65" s="263"/>
      <c r="HS65" s="263"/>
      <c r="HT65" s="263"/>
      <c r="HU65" s="263"/>
      <c r="HV65" s="263"/>
      <c r="HW65" s="263"/>
      <c r="HX65" s="263"/>
      <c r="HY65" s="263"/>
      <c r="HZ65" s="263"/>
      <c r="IA65" s="263"/>
      <c r="IB65" s="263"/>
      <c r="IC65" s="263"/>
      <c r="ID65" s="263"/>
      <c r="IE65" s="263"/>
      <c r="IF65" s="263"/>
      <c r="IG65" s="263"/>
      <c r="IH65" s="263"/>
      <c r="II65" s="263"/>
      <c r="IJ65" s="263"/>
      <c r="IK65" s="263"/>
      <c r="IL65" s="263"/>
      <c r="IM65" s="263"/>
      <c r="IN65" s="263"/>
      <c r="IO65" s="263"/>
      <c r="IP65" s="263"/>
      <c r="IQ65" s="263"/>
      <c r="IR65" s="263"/>
      <c r="IS65" s="263"/>
      <c r="IT65" s="263"/>
      <c r="IU65" s="263"/>
      <c r="IV65" s="263"/>
    </row>
    <row r="66" spans="1:256" ht="18">
      <c r="A66" s="271" t="s">
        <v>297</v>
      </c>
      <c r="B66" s="272">
        <v>11183489.19</v>
      </c>
      <c r="C66" s="272">
        <v>10660120.92</v>
      </c>
      <c r="D66" s="271" t="s">
        <v>106</v>
      </c>
      <c r="E66" s="271"/>
      <c r="F66" s="270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  <c r="FH66" s="263"/>
      <c r="FI66" s="263"/>
      <c r="FJ66" s="263"/>
      <c r="FK66" s="263"/>
      <c r="FL66" s="263"/>
      <c r="FM66" s="263"/>
      <c r="FN66" s="263"/>
      <c r="FO66" s="263"/>
      <c r="FP66" s="263"/>
      <c r="FQ66" s="263"/>
      <c r="FR66" s="263"/>
      <c r="FS66" s="263"/>
      <c r="FT66" s="263"/>
      <c r="FU66" s="263"/>
      <c r="FV66" s="263"/>
      <c r="FW66" s="263"/>
      <c r="FX66" s="263"/>
      <c r="FY66" s="263"/>
      <c r="FZ66" s="263"/>
      <c r="GA66" s="263"/>
      <c r="GB66" s="263"/>
      <c r="GC66" s="263"/>
      <c r="GD66" s="263"/>
      <c r="GE66" s="263"/>
      <c r="GF66" s="263"/>
      <c r="GG66" s="263"/>
      <c r="GH66" s="263"/>
      <c r="GI66" s="263"/>
      <c r="GJ66" s="263"/>
      <c r="GK66" s="263"/>
      <c r="GL66" s="263"/>
      <c r="GM66" s="263"/>
      <c r="GN66" s="263"/>
      <c r="GO66" s="263"/>
      <c r="GP66" s="263"/>
      <c r="GQ66" s="263"/>
      <c r="GR66" s="263"/>
      <c r="GS66" s="263"/>
      <c r="GT66" s="263"/>
      <c r="GU66" s="263"/>
      <c r="GV66" s="263"/>
      <c r="GW66" s="263"/>
      <c r="GX66" s="263"/>
      <c r="GY66" s="263"/>
      <c r="GZ66" s="263"/>
      <c r="HA66" s="263"/>
      <c r="HB66" s="263"/>
      <c r="HC66" s="263"/>
      <c r="HD66" s="263"/>
      <c r="HE66" s="263"/>
      <c r="HF66" s="263"/>
      <c r="HG66" s="263"/>
      <c r="HH66" s="263"/>
      <c r="HI66" s="263"/>
      <c r="HJ66" s="263"/>
      <c r="HK66" s="263"/>
      <c r="HL66" s="263"/>
      <c r="HM66" s="263"/>
      <c r="HN66" s="263"/>
      <c r="HO66" s="263"/>
      <c r="HP66" s="263"/>
      <c r="HQ66" s="263"/>
      <c r="HR66" s="263"/>
      <c r="HS66" s="263"/>
      <c r="HT66" s="263"/>
      <c r="HU66" s="263"/>
      <c r="HV66" s="263"/>
      <c r="HW66" s="263"/>
      <c r="HX66" s="263"/>
      <c r="HY66" s="263"/>
      <c r="HZ66" s="263"/>
      <c r="IA66" s="263"/>
      <c r="IB66" s="263"/>
      <c r="IC66" s="263"/>
      <c r="ID66" s="263"/>
      <c r="IE66" s="263"/>
      <c r="IF66" s="263"/>
      <c r="IG66" s="263"/>
      <c r="IH66" s="263"/>
      <c r="II66" s="263"/>
      <c r="IJ66" s="263"/>
      <c r="IK66" s="263"/>
      <c r="IL66" s="263"/>
      <c r="IM66" s="263"/>
      <c r="IN66" s="263"/>
      <c r="IO66" s="263"/>
      <c r="IP66" s="263"/>
      <c r="IQ66" s="263"/>
      <c r="IR66" s="263"/>
      <c r="IS66" s="263"/>
      <c r="IT66" s="263"/>
      <c r="IU66" s="263"/>
      <c r="IV66" s="263"/>
    </row>
    <row r="67" spans="1:256" ht="18">
      <c r="A67" s="271" t="s">
        <v>298</v>
      </c>
      <c r="B67" s="279">
        <v>193008</v>
      </c>
      <c r="C67" s="279">
        <v>208333.33</v>
      </c>
      <c r="D67" s="269"/>
      <c r="E67" s="269"/>
      <c r="F67" s="270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  <c r="GN67" s="263"/>
      <c r="GO67" s="263"/>
      <c r="GP67" s="263"/>
      <c r="GQ67" s="263"/>
      <c r="GR67" s="263"/>
      <c r="GS67" s="263"/>
      <c r="GT67" s="263"/>
      <c r="GU67" s="263"/>
      <c r="GV67" s="263"/>
      <c r="GW67" s="263"/>
      <c r="GX67" s="263"/>
      <c r="GY67" s="263"/>
      <c r="GZ67" s="263"/>
      <c r="HA67" s="263"/>
      <c r="HB67" s="263"/>
      <c r="HC67" s="263"/>
      <c r="HD67" s="263"/>
      <c r="HE67" s="263"/>
      <c r="HF67" s="263"/>
      <c r="HG67" s="263"/>
      <c r="HH67" s="263"/>
      <c r="HI67" s="263"/>
      <c r="HJ67" s="263"/>
      <c r="HK67" s="263"/>
      <c r="HL67" s="263"/>
      <c r="HM67" s="263"/>
      <c r="HN67" s="263"/>
      <c r="HO67" s="263"/>
      <c r="HP67" s="263"/>
      <c r="HQ67" s="263"/>
      <c r="HR67" s="263"/>
      <c r="HS67" s="263"/>
      <c r="HT67" s="263"/>
      <c r="HU67" s="263"/>
      <c r="HV67" s="263"/>
      <c r="HW67" s="263"/>
      <c r="HX67" s="263"/>
      <c r="HY67" s="263"/>
      <c r="HZ67" s="263"/>
      <c r="IA67" s="263"/>
      <c r="IB67" s="263"/>
      <c r="IC67" s="263"/>
      <c r="ID67" s="263"/>
      <c r="IE67" s="263"/>
      <c r="IF67" s="263"/>
      <c r="IG67" s="263"/>
      <c r="IH67" s="263"/>
      <c r="II67" s="263"/>
      <c r="IJ67" s="263"/>
      <c r="IK67" s="263"/>
      <c r="IL67" s="263"/>
      <c r="IM67" s="263"/>
      <c r="IN67" s="263"/>
      <c r="IO67" s="263"/>
      <c r="IP67" s="263"/>
      <c r="IQ67" s="263"/>
      <c r="IR67" s="263"/>
      <c r="IS67" s="263"/>
      <c r="IT67" s="263"/>
      <c r="IU67" s="263"/>
      <c r="IV67" s="263"/>
    </row>
    <row r="68" spans="1:256" ht="18">
      <c r="A68" s="271" t="s">
        <v>299</v>
      </c>
      <c r="B68" s="279">
        <v>2255</v>
      </c>
      <c r="C68" s="279">
        <v>1660</v>
      </c>
      <c r="D68" s="269"/>
      <c r="E68" s="269"/>
      <c r="F68" s="270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3"/>
      <c r="BE68" s="263"/>
      <c r="BF68" s="263"/>
      <c r="BG68" s="263"/>
      <c r="BH68" s="263"/>
      <c r="BI68" s="263"/>
      <c r="BJ68" s="263"/>
      <c r="BK68" s="263"/>
      <c r="BL68" s="263"/>
      <c r="BM68" s="263"/>
      <c r="BN68" s="263"/>
      <c r="BO68" s="263"/>
      <c r="BP68" s="263"/>
      <c r="BQ68" s="263"/>
      <c r="BR68" s="263"/>
      <c r="BS68" s="263"/>
      <c r="BT68" s="263"/>
      <c r="BU68" s="263"/>
      <c r="BV68" s="263"/>
      <c r="BW68" s="263"/>
      <c r="BX68" s="263"/>
      <c r="BY68" s="263"/>
      <c r="BZ68" s="263"/>
      <c r="CA68" s="263"/>
      <c r="CB68" s="263"/>
      <c r="CC68" s="263"/>
      <c r="CD68" s="263"/>
      <c r="CE68" s="263"/>
      <c r="CF68" s="263"/>
      <c r="CG68" s="263"/>
      <c r="CH68" s="263"/>
      <c r="CI68" s="263"/>
      <c r="CJ68" s="263"/>
      <c r="CK68" s="263"/>
      <c r="CL68" s="263"/>
      <c r="CM68" s="263"/>
      <c r="CN68" s="263"/>
      <c r="CO68" s="263"/>
      <c r="CP68" s="263"/>
      <c r="CQ68" s="263"/>
      <c r="CR68" s="263"/>
      <c r="CS68" s="263"/>
      <c r="CT68" s="263"/>
      <c r="CU68" s="263"/>
      <c r="CV68" s="263"/>
      <c r="CW68" s="263"/>
      <c r="CX68" s="263"/>
      <c r="CY68" s="263"/>
      <c r="CZ68" s="263"/>
      <c r="DA68" s="263"/>
      <c r="DB68" s="263"/>
      <c r="DC68" s="263"/>
      <c r="DD68" s="263"/>
      <c r="DE68" s="263"/>
      <c r="DF68" s="263"/>
      <c r="DG68" s="263"/>
      <c r="DH68" s="263"/>
      <c r="DI68" s="263"/>
      <c r="DJ68" s="263"/>
      <c r="DK68" s="263"/>
      <c r="DL68" s="263"/>
      <c r="DM68" s="263"/>
      <c r="DN68" s="263"/>
      <c r="DO68" s="263"/>
      <c r="DP68" s="263"/>
      <c r="DQ68" s="263"/>
      <c r="DR68" s="263"/>
      <c r="DS68" s="263"/>
      <c r="DT68" s="263"/>
      <c r="DU68" s="263"/>
      <c r="DV68" s="263"/>
      <c r="DW68" s="263"/>
      <c r="DX68" s="263"/>
      <c r="DY68" s="263"/>
      <c r="DZ68" s="263"/>
      <c r="EA68" s="263"/>
      <c r="EB68" s="263"/>
      <c r="EC68" s="263"/>
      <c r="ED68" s="263"/>
      <c r="EE68" s="263"/>
      <c r="EF68" s="263"/>
      <c r="EG68" s="263"/>
      <c r="EH68" s="263"/>
      <c r="EI68" s="263"/>
      <c r="EJ68" s="263"/>
      <c r="EK68" s="263"/>
      <c r="EL68" s="263"/>
      <c r="EM68" s="263"/>
      <c r="EN68" s="263"/>
      <c r="EO68" s="263"/>
      <c r="EP68" s="263"/>
      <c r="EQ68" s="263"/>
      <c r="ER68" s="263"/>
      <c r="ES68" s="263"/>
      <c r="ET68" s="263"/>
      <c r="EU68" s="263"/>
      <c r="EV68" s="263"/>
      <c r="EW68" s="263"/>
      <c r="EX68" s="263"/>
      <c r="EY68" s="263"/>
      <c r="EZ68" s="263"/>
      <c r="FA68" s="263"/>
      <c r="FB68" s="263"/>
      <c r="FC68" s="263"/>
      <c r="FD68" s="263"/>
      <c r="FE68" s="263"/>
      <c r="FF68" s="263"/>
      <c r="FG68" s="263"/>
      <c r="FH68" s="263"/>
      <c r="FI68" s="263"/>
      <c r="FJ68" s="263"/>
      <c r="FK68" s="263"/>
      <c r="FL68" s="263"/>
      <c r="FM68" s="263"/>
      <c r="FN68" s="263"/>
      <c r="FO68" s="263"/>
      <c r="FP68" s="263"/>
      <c r="FQ68" s="263"/>
      <c r="FR68" s="263"/>
      <c r="FS68" s="263"/>
      <c r="FT68" s="263"/>
      <c r="FU68" s="263"/>
      <c r="FV68" s="263"/>
      <c r="FW68" s="263"/>
      <c r="FX68" s="263"/>
      <c r="FY68" s="263"/>
      <c r="FZ68" s="263"/>
      <c r="GA68" s="263"/>
      <c r="GB68" s="263"/>
      <c r="GC68" s="263"/>
      <c r="GD68" s="263"/>
      <c r="GE68" s="263"/>
      <c r="GF68" s="263"/>
      <c r="GG68" s="263"/>
      <c r="GH68" s="263"/>
      <c r="GI68" s="263"/>
      <c r="GJ68" s="263"/>
      <c r="GK68" s="263"/>
      <c r="GL68" s="263"/>
      <c r="GM68" s="263"/>
      <c r="GN68" s="263"/>
      <c r="GO68" s="263"/>
      <c r="GP68" s="263"/>
      <c r="GQ68" s="263"/>
      <c r="GR68" s="263"/>
      <c r="GS68" s="263"/>
      <c r="GT68" s="263"/>
      <c r="GU68" s="263"/>
      <c r="GV68" s="263"/>
      <c r="GW68" s="263"/>
      <c r="GX68" s="263"/>
      <c r="GY68" s="263"/>
      <c r="GZ68" s="263"/>
      <c r="HA68" s="263"/>
      <c r="HB68" s="263"/>
      <c r="HC68" s="263"/>
      <c r="HD68" s="263"/>
      <c r="HE68" s="263"/>
      <c r="HF68" s="263"/>
      <c r="HG68" s="263"/>
      <c r="HH68" s="263"/>
      <c r="HI68" s="263"/>
      <c r="HJ68" s="263"/>
      <c r="HK68" s="263"/>
      <c r="HL68" s="263"/>
      <c r="HM68" s="263"/>
      <c r="HN68" s="263"/>
      <c r="HO68" s="263"/>
      <c r="HP68" s="263"/>
      <c r="HQ68" s="263"/>
      <c r="HR68" s="263"/>
      <c r="HS68" s="263"/>
      <c r="HT68" s="263"/>
      <c r="HU68" s="263"/>
      <c r="HV68" s="263"/>
      <c r="HW68" s="263"/>
      <c r="HX68" s="263"/>
      <c r="HY68" s="263"/>
      <c r="HZ68" s="263"/>
      <c r="IA68" s="263"/>
      <c r="IB68" s="263"/>
      <c r="IC68" s="263"/>
      <c r="ID68" s="263"/>
      <c r="IE68" s="263"/>
      <c r="IF68" s="263"/>
      <c r="IG68" s="263"/>
      <c r="IH68" s="263"/>
      <c r="II68" s="263"/>
      <c r="IJ68" s="263"/>
      <c r="IK68" s="263"/>
      <c r="IL68" s="263"/>
      <c r="IM68" s="263"/>
      <c r="IN68" s="263"/>
      <c r="IO68" s="263"/>
      <c r="IP68" s="263"/>
      <c r="IQ68" s="263"/>
      <c r="IR68" s="263"/>
      <c r="IS68" s="263"/>
      <c r="IT68" s="263"/>
      <c r="IU68" s="263"/>
      <c r="IV68" s="263"/>
    </row>
    <row r="69" spans="1:256" ht="18">
      <c r="A69" s="271" t="s">
        <v>300</v>
      </c>
      <c r="B69" s="279">
        <v>19285.1</v>
      </c>
      <c r="C69" s="279">
        <v>28308.52</v>
      </c>
      <c r="D69" s="269"/>
      <c r="E69" s="269"/>
      <c r="F69" s="270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  <c r="GB69" s="263"/>
      <c r="GC69" s="263"/>
      <c r="GD69" s="263"/>
      <c r="GE69" s="263"/>
      <c r="GF69" s="263"/>
      <c r="GG69" s="263"/>
      <c r="GH69" s="263"/>
      <c r="GI69" s="263"/>
      <c r="GJ69" s="263"/>
      <c r="GK69" s="263"/>
      <c r="GL69" s="263"/>
      <c r="GM69" s="263"/>
      <c r="GN69" s="263"/>
      <c r="GO69" s="263"/>
      <c r="GP69" s="263"/>
      <c r="GQ69" s="263"/>
      <c r="GR69" s="263"/>
      <c r="GS69" s="263"/>
      <c r="GT69" s="263"/>
      <c r="GU69" s="263"/>
      <c r="GV69" s="263"/>
      <c r="GW69" s="263"/>
      <c r="GX69" s="263"/>
      <c r="GY69" s="263"/>
      <c r="GZ69" s="263"/>
      <c r="HA69" s="263"/>
      <c r="HB69" s="263"/>
      <c r="HC69" s="263"/>
      <c r="HD69" s="263"/>
      <c r="HE69" s="263"/>
      <c r="HF69" s="263"/>
      <c r="HG69" s="263"/>
      <c r="HH69" s="263"/>
      <c r="HI69" s="263"/>
      <c r="HJ69" s="263"/>
      <c r="HK69" s="263"/>
      <c r="HL69" s="263"/>
      <c r="HM69" s="263"/>
      <c r="HN69" s="263"/>
      <c r="HO69" s="263"/>
      <c r="HP69" s="263"/>
      <c r="HQ69" s="263"/>
      <c r="HR69" s="263"/>
      <c r="HS69" s="263"/>
      <c r="HT69" s="263"/>
      <c r="HU69" s="263"/>
      <c r="HV69" s="263"/>
      <c r="HW69" s="263"/>
      <c r="HX69" s="263"/>
      <c r="HY69" s="263"/>
      <c r="HZ69" s="263"/>
      <c r="IA69" s="263"/>
      <c r="IB69" s="263"/>
      <c r="IC69" s="263"/>
      <c r="ID69" s="263"/>
      <c r="IE69" s="263"/>
      <c r="IF69" s="263"/>
      <c r="IG69" s="263"/>
      <c r="IH69" s="263"/>
      <c r="II69" s="263"/>
      <c r="IJ69" s="263"/>
      <c r="IK69" s="263"/>
      <c r="IL69" s="263"/>
      <c r="IM69" s="263"/>
      <c r="IN69" s="263"/>
      <c r="IO69" s="263"/>
      <c r="IP69" s="263"/>
      <c r="IQ69" s="263"/>
      <c r="IR69" s="263"/>
      <c r="IS69" s="263"/>
      <c r="IT69" s="263"/>
      <c r="IU69" s="263"/>
      <c r="IV69" s="263"/>
    </row>
    <row r="70" spans="1:256" ht="18">
      <c r="A70" s="271" t="s">
        <v>301</v>
      </c>
      <c r="B70" s="279">
        <v>17990.37</v>
      </c>
      <c r="C70" s="279">
        <v>16412.7</v>
      </c>
      <c r="D70" s="269"/>
      <c r="E70" s="269"/>
      <c r="F70" s="270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  <c r="FH70" s="263"/>
      <c r="FI70" s="263"/>
      <c r="FJ70" s="263"/>
      <c r="FK70" s="263"/>
      <c r="FL70" s="263"/>
      <c r="FM70" s="263"/>
      <c r="FN70" s="263"/>
      <c r="FO70" s="263"/>
      <c r="FP70" s="263"/>
      <c r="FQ70" s="263"/>
      <c r="FR70" s="263"/>
      <c r="FS70" s="263"/>
      <c r="FT70" s="263"/>
      <c r="FU70" s="263"/>
      <c r="FV70" s="263"/>
      <c r="FW70" s="263"/>
      <c r="FX70" s="263"/>
      <c r="FY70" s="263"/>
      <c r="FZ70" s="263"/>
      <c r="GA70" s="263"/>
      <c r="GB70" s="263"/>
      <c r="GC70" s="263"/>
      <c r="GD70" s="263"/>
      <c r="GE70" s="263"/>
      <c r="GF70" s="263"/>
      <c r="GG70" s="263"/>
      <c r="GH70" s="263"/>
      <c r="GI70" s="263"/>
      <c r="GJ70" s="263"/>
      <c r="GK70" s="263"/>
      <c r="GL70" s="263"/>
      <c r="GM70" s="263"/>
      <c r="GN70" s="263"/>
      <c r="GO70" s="263"/>
      <c r="GP70" s="263"/>
      <c r="GQ70" s="263"/>
      <c r="GR70" s="263"/>
      <c r="GS70" s="263"/>
      <c r="GT70" s="263"/>
      <c r="GU70" s="263"/>
      <c r="GV70" s="263"/>
      <c r="GW70" s="263"/>
      <c r="GX70" s="263"/>
      <c r="GY70" s="263"/>
      <c r="GZ70" s="263"/>
      <c r="HA70" s="263"/>
      <c r="HB70" s="263"/>
      <c r="HC70" s="263"/>
      <c r="HD70" s="263"/>
      <c r="HE70" s="263"/>
      <c r="HF70" s="263"/>
      <c r="HG70" s="263"/>
      <c r="HH70" s="263"/>
      <c r="HI70" s="263"/>
      <c r="HJ70" s="263"/>
      <c r="HK70" s="263"/>
      <c r="HL70" s="263"/>
      <c r="HM70" s="263"/>
      <c r="HN70" s="263"/>
      <c r="HO70" s="263"/>
      <c r="HP70" s="263"/>
      <c r="HQ70" s="263"/>
      <c r="HR70" s="263"/>
      <c r="HS70" s="263"/>
      <c r="HT70" s="263"/>
      <c r="HU70" s="263"/>
      <c r="HV70" s="263"/>
      <c r="HW70" s="263"/>
      <c r="HX70" s="263"/>
      <c r="HY70" s="263"/>
      <c r="HZ70" s="263"/>
      <c r="IA70" s="263"/>
      <c r="IB70" s="263"/>
      <c r="IC70" s="263"/>
      <c r="ID70" s="263"/>
      <c r="IE70" s="263"/>
      <c r="IF70" s="263"/>
      <c r="IG70" s="263"/>
      <c r="IH70" s="263"/>
      <c r="II70" s="263"/>
      <c r="IJ70" s="263"/>
      <c r="IK70" s="263"/>
      <c r="IL70" s="263"/>
      <c r="IM70" s="263"/>
      <c r="IN70" s="263"/>
      <c r="IO70" s="263"/>
      <c r="IP70" s="263"/>
      <c r="IQ70" s="263"/>
      <c r="IR70" s="263"/>
      <c r="IS70" s="263"/>
      <c r="IT70" s="263"/>
      <c r="IU70" s="263"/>
      <c r="IV70" s="263"/>
    </row>
    <row r="71" spans="1:256" ht="18">
      <c r="A71" s="271" t="s">
        <v>302</v>
      </c>
      <c r="B71" s="279">
        <v>3996103.37</v>
      </c>
      <c r="C71" s="279">
        <v>4295545.9</v>
      </c>
      <c r="D71" s="269"/>
      <c r="E71" s="269"/>
      <c r="F71" s="270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63"/>
      <c r="EL71" s="263"/>
      <c r="EM71" s="263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3"/>
      <c r="FF71" s="263"/>
      <c r="FG71" s="263"/>
      <c r="FH71" s="263"/>
      <c r="FI71" s="263"/>
      <c r="FJ71" s="263"/>
      <c r="FK71" s="263"/>
      <c r="FL71" s="263"/>
      <c r="FM71" s="263"/>
      <c r="FN71" s="263"/>
      <c r="FO71" s="263"/>
      <c r="FP71" s="263"/>
      <c r="FQ71" s="263"/>
      <c r="FR71" s="263"/>
      <c r="FS71" s="263"/>
      <c r="FT71" s="263"/>
      <c r="FU71" s="263"/>
      <c r="FV71" s="263"/>
      <c r="FW71" s="263"/>
      <c r="FX71" s="263"/>
      <c r="FY71" s="263"/>
      <c r="FZ71" s="263"/>
      <c r="GA71" s="263"/>
      <c r="GB71" s="263"/>
      <c r="GC71" s="263"/>
      <c r="GD71" s="263"/>
      <c r="GE71" s="263"/>
      <c r="GF71" s="263"/>
      <c r="GG71" s="263"/>
      <c r="GH71" s="263"/>
      <c r="GI71" s="263"/>
      <c r="GJ71" s="263"/>
      <c r="GK71" s="263"/>
      <c r="GL71" s="263"/>
      <c r="GM71" s="263"/>
      <c r="GN71" s="263"/>
      <c r="GO71" s="263"/>
      <c r="GP71" s="263"/>
      <c r="GQ71" s="263"/>
      <c r="GR71" s="263"/>
      <c r="GS71" s="263"/>
      <c r="GT71" s="263"/>
      <c r="GU71" s="263"/>
      <c r="GV71" s="263"/>
      <c r="GW71" s="263"/>
      <c r="GX71" s="263"/>
      <c r="GY71" s="263"/>
      <c r="GZ71" s="263"/>
      <c r="HA71" s="263"/>
      <c r="HB71" s="263"/>
      <c r="HC71" s="263"/>
      <c r="HD71" s="263"/>
      <c r="HE71" s="263"/>
      <c r="HF71" s="263"/>
      <c r="HG71" s="263"/>
      <c r="HH71" s="263"/>
      <c r="HI71" s="263"/>
      <c r="HJ71" s="263"/>
      <c r="HK71" s="263"/>
      <c r="HL71" s="263"/>
      <c r="HM71" s="263"/>
      <c r="HN71" s="263"/>
      <c r="HO71" s="263"/>
      <c r="HP71" s="263"/>
      <c r="HQ71" s="263"/>
      <c r="HR71" s="263"/>
      <c r="HS71" s="263"/>
      <c r="HT71" s="263"/>
      <c r="HU71" s="263"/>
      <c r="HV71" s="263"/>
      <c r="HW71" s="263"/>
      <c r="HX71" s="263"/>
      <c r="HY71" s="263"/>
      <c r="HZ71" s="263"/>
      <c r="IA71" s="263"/>
      <c r="IB71" s="263"/>
      <c r="IC71" s="263"/>
      <c r="ID71" s="263"/>
      <c r="IE71" s="263"/>
      <c r="IF71" s="263"/>
      <c r="IG71" s="263"/>
      <c r="IH71" s="263"/>
      <c r="II71" s="263"/>
      <c r="IJ71" s="263"/>
      <c r="IK71" s="263"/>
      <c r="IL71" s="263"/>
      <c r="IM71" s="263"/>
      <c r="IN71" s="263"/>
      <c r="IO71" s="263"/>
      <c r="IP71" s="263"/>
      <c r="IQ71" s="263"/>
      <c r="IR71" s="263"/>
      <c r="IS71" s="263"/>
      <c r="IT71" s="263"/>
      <c r="IU71" s="263"/>
      <c r="IV71" s="263"/>
    </row>
    <row r="72" spans="1:256" ht="18">
      <c r="A72" s="271" t="s">
        <v>303</v>
      </c>
      <c r="B72" s="279">
        <v>26943</v>
      </c>
      <c r="C72" s="279">
        <v>20587</v>
      </c>
      <c r="D72" s="269"/>
      <c r="E72" s="269"/>
      <c r="F72" s="270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  <c r="FL72" s="263"/>
      <c r="FM72" s="263"/>
      <c r="FN72" s="263"/>
      <c r="FO72" s="263"/>
      <c r="FP72" s="263"/>
      <c r="FQ72" s="263"/>
      <c r="FR72" s="263"/>
      <c r="FS72" s="263"/>
      <c r="FT72" s="263"/>
      <c r="FU72" s="263"/>
      <c r="FV72" s="263"/>
      <c r="FW72" s="263"/>
      <c r="FX72" s="263"/>
      <c r="FY72" s="263"/>
      <c r="FZ72" s="263"/>
      <c r="GA72" s="263"/>
      <c r="GB72" s="263"/>
      <c r="GC72" s="263"/>
      <c r="GD72" s="263"/>
      <c r="GE72" s="263"/>
      <c r="GF72" s="263"/>
      <c r="GG72" s="263"/>
      <c r="GH72" s="263"/>
      <c r="GI72" s="263"/>
      <c r="GJ72" s="263"/>
      <c r="GK72" s="263"/>
      <c r="GL72" s="263"/>
      <c r="GM72" s="263"/>
      <c r="GN72" s="263"/>
      <c r="GO72" s="263"/>
      <c r="GP72" s="263"/>
      <c r="GQ72" s="263"/>
      <c r="GR72" s="263"/>
      <c r="GS72" s="263"/>
      <c r="GT72" s="263"/>
      <c r="GU72" s="263"/>
      <c r="GV72" s="263"/>
      <c r="GW72" s="263"/>
      <c r="GX72" s="263"/>
      <c r="GY72" s="263"/>
      <c r="GZ72" s="263"/>
      <c r="HA72" s="263"/>
      <c r="HB72" s="263"/>
      <c r="HC72" s="263"/>
      <c r="HD72" s="263"/>
      <c r="HE72" s="263"/>
      <c r="HF72" s="263"/>
      <c r="HG72" s="263"/>
      <c r="HH72" s="263"/>
      <c r="HI72" s="263"/>
      <c r="HJ72" s="263"/>
      <c r="HK72" s="263"/>
      <c r="HL72" s="263"/>
      <c r="HM72" s="263"/>
      <c r="HN72" s="263"/>
      <c r="HO72" s="263"/>
      <c r="HP72" s="263"/>
      <c r="HQ72" s="263"/>
      <c r="HR72" s="263"/>
      <c r="HS72" s="263"/>
      <c r="HT72" s="263"/>
      <c r="HU72" s="263"/>
      <c r="HV72" s="263"/>
      <c r="HW72" s="263"/>
      <c r="HX72" s="263"/>
      <c r="HY72" s="263"/>
      <c r="HZ72" s="263"/>
      <c r="IA72" s="263"/>
      <c r="IB72" s="263"/>
      <c r="IC72" s="263"/>
      <c r="ID72" s="263"/>
      <c r="IE72" s="263"/>
      <c r="IF72" s="263"/>
      <c r="IG72" s="263"/>
      <c r="IH72" s="263"/>
      <c r="II72" s="263"/>
      <c r="IJ72" s="263"/>
      <c r="IK72" s="263"/>
      <c r="IL72" s="263"/>
      <c r="IM72" s="263"/>
      <c r="IN72" s="263"/>
      <c r="IO72" s="263"/>
      <c r="IP72" s="263"/>
      <c r="IQ72" s="263"/>
      <c r="IR72" s="263"/>
      <c r="IS72" s="263"/>
      <c r="IT72" s="263"/>
      <c r="IU72" s="263"/>
      <c r="IV72" s="263"/>
    </row>
    <row r="73" spans="1:256" ht="18">
      <c r="A73" s="271" t="s">
        <v>304</v>
      </c>
      <c r="B73" s="279">
        <v>9870.57</v>
      </c>
      <c r="C73" s="279">
        <v>6884</v>
      </c>
      <c r="D73" s="269"/>
      <c r="E73" s="269"/>
      <c r="F73" s="270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  <c r="FL73" s="263"/>
      <c r="FM73" s="263"/>
      <c r="FN73" s="263"/>
      <c r="FO73" s="263"/>
      <c r="FP73" s="263"/>
      <c r="FQ73" s="263"/>
      <c r="FR73" s="263"/>
      <c r="FS73" s="263"/>
      <c r="FT73" s="263"/>
      <c r="FU73" s="263"/>
      <c r="FV73" s="263"/>
      <c r="FW73" s="263"/>
      <c r="FX73" s="263"/>
      <c r="FY73" s="263"/>
      <c r="FZ73" s="263"/>
      <c r="GA73" s="263"/>
      <c r="GB73" s="263"/>
      <c r="GC73" s="263"/>
      <c r="GD73" s="263"/>
      <c r="GE73" s="263"/>
      <c r="GF73" s="263"/>
      <c r="GG73" s="263"/>
      <c r="GH73" s="263"/>
      <c r="GI73" s="263"/>
      <c r="GJ73" s="263"/>
      <c r="GK73" s="263"/>
      <c r="GL73" s="263"/>
      <c r="GM73" s="263"/>
      <c r="GN73" s="263"/>
      <c r="GO73" s="263"/>
      <c r="GP73" s="263"/>
      <c r="GQ73" s="263"/>
      <c r="GR73" s="263"/>
      <c r="GS73" s="263"/>
      <c r="GT73" s="263"/>
      <c r="GU73" s="263"/>
      <c r="GV73" s="263"/>
      <c r="GW73" s="263"/>
      <c r="GX73" s="263"/>
      <c r="GY73" s="263"/>
      <c r="GZ73" s="263"/>
      <c r="HA73" s="263"/>
      <c r="HB73" s="263"/>
      <c r="HC73" s="263"/>
      <c r="HD73" s="263"/>
      <c r="HE73" s="263"/>
      <c r="HF73" s="263"/>
      <c r="HG73" s="263"/>
      <c r="HH73" s="263"/>
      <c r="HI73" s="263"/>
      <c r="HJ73" s="263"/>
      <c r="HK73" s="263"/>
      <c r="HL73" s="263"/>
      <c r="HM73" s="263"/>
      <c r="HN73" s="263"/>
      <c r="HO73" s="263"/>
      <c r="HP73" s="263"/>
      <c r="HQ73" s="263"/>
      <c r="HR73" s="263"/>
      <c r="HS73" s="263"/>
      <c r="HT73" s="263"/>
      <c r="HU73" s="263"/>
      <c r="HV73" s="263"/>
      <c r="HW73" s="263"/>
      <c r="HX73" s="263"/>
      <c r="HY73" s="263"/>
      <c r="HZ73" s="263"/>
      <c r="IA73" s="263"/>
      <c r="IB73" s="263"/>
      <c r="IC73" s="263"/>
      <c r="ID73" s="263"/>
      <c r="IE73" s="263"/>
      <c r="IF73" s="263"/>
      <c r="IG73" s="263"/>
      <c r="IH73" s="263"/>
      <c r="II73" s="263"/>
      <c r="IJ73" s="263"/>
      <c r="IK73" s="263"/>
      <c r="IL73" s="263"/>
      <c r="IM73" s="263"/>
      <c r="IN73" s="263"/>
      <c r="IO73" s="263"/>
      <c r="IP73" s="263"/>
      <c r="IQ73" s="263"/>
      <c r="IR73" s="263"/>
      <c r="IS73" s="263"/>
      <c r="IT73" s="263"/>
      <c r="IU73" s="263"/>
      <c r="IV73" s="263"/>
    </row>
    <row r="74" spans="1:256" ht="18">
      <c r="A74" s="271" t="s">
        <v>305</v>
      </c>
      <c r="B74" s="279">
        <v>114421.86</v>
      </c>
      <c r="C74" s="279">
        <v>90066.85</v>
      </c>
      <c r="D74" s="269"/>
      <c r="E74" s="269"/>
      <c r="F74" s="270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3"/>
      <c r="FF74" s="263"/>
      <c r="FG74" s="263"/>
      <c r="FH74" s="263"/>
      <c r="FI74" s="263"/>
      <c r="FJ74" s="263"/>
      <c r="FK74" s="263"/>
      <c r="FL74" s="263"/>
      <c r="FM74" s="263"/>
      <c r="FN74" s="263"/>
      <c r="FO74" s="263"/>
      <c r="FP74" s="263"/>
      <c r="FQ74" s="263"/>
      <c r="FR74" s="263"/>
      <c r="FS74" s="263"/>
      <c r="FT74" s="263"/>
      <c r="FU74" s="263"/>
      <c r="FV74" s="263"/>
      <c r="FW74" s="263"/>
      <c r="FX74" s="263"/>
      <c r="FY74" s="263"/>
      <c r="FZ74" s="263"/>
      <c r="GA74" s="263"/>
      <c r="GB74" s="263"/>
      <c r="GC74" s="263"/>
      <c r="GD74" s="263"/>
      <c r="GE74" s="263"/>
      <c r="GF74" s="263"/>
      <c r="GG74" s="263"/>
      <c r="GH74" s="263"/>
      <c r="GI74" s="263"/>
      <c r="GJ74" s="263"/>
      <c r="GK74" s="263"/>
      <c r="GL74" s="263"/>
      <c r="GM74" s="263"/>
      <c r="GN74" s="263"/>
      <c r="GO74" s="263"/>
      <c r="GP74" s="263"/>
      <c r="GQ74" s="263"/>
      <c r="GR74" s="263"/>
      <c r="GS74" s="263"/>
      <c r="GT74" s="263"/>
      <c r="GU74" s="263"/>
      <c r="GV74" s="263"/>
      <c r="GW74" s="263"/>
      <c r="GX74" s="263"/>
      <c r="GY74" s="263"/>
      <c r="GZ74" s="263"/>
      <c r="HA74" s="263"/>
      <c r="HB74" s="263"/>
      <c r="HC74" s="263"/>
      <c r="HD74" s="263"/>
      <c r="HE74" s="263"/>
      <c r="HF74" s="263"/>
      <c r="HG74" s="263"/>
      <c r="HH74" s="263"/>
      <c r="HI74" s="263"/>
      <c r="HJ74" s="263"/>
      <c r="HK74" s="263"/>
      <c r="HL74" s="263"/>
      <c r="HM74" s="263"/>
      <c r="HN74" s="263"/>
      <c r="HO74" s="263"/>
      <c r="HP74" s="263"/>
      <c r="HQ74" s="263"/>
      <c r="HR74" s="263"/>
      <c r="HS74" s="263"/>
      <c r="HT74" s="263"/>
      <c r="HU74" s="263"/>
      <c r="HV74" s="263"/>
      <c r="HW74" s="263"/>
      <c r="HX74" s="263"/>
      <c r="HY74" s="263"/>
      <c r="HZ74" s="263"/>
      <c r="IA74" s="263"/>
      <c r="IB74" s="263"/>
      <c r="IC74" s="263"/>
      <c r="ID74" s="263"/>
      <c r="IE74" s="263"/>
      <c r="IF74" s="263"/>
      <c r="IG74" s="263"/>
      <c r="IH74" s="263"/>
      <c r="II74" s="263"/>
      <c r="IJ74" s="263"/>
      <c r="IK74" s="263"/>
      <c r="IL74" s="263"/>
      <c r="IM74" s="263"/>
      <c r="IN74" s="263"/>
      <c r="IO74" s="263"/>
      <c r="IP74" s="263"/>
      <c r="IQ74" s="263"/>
      <c r="IR74" s="263"/>
      <c r="IS74" s="263"/>
      <c r="IT74" s="263"/>
      <c r="IU74" s="263"/>
      <c r="IV74" s="263"/>
    </row>
    <row r="75" spans="1:256" ht="18">
      <c r="A75" s="271" t="s">
        <v>306</v>
      </c>
      <c r="B75" s="279">
        <v>663.8</v>
      </c>
      <c r="C75" s="279">
        <v>458</v>
      </c>
      <c r="D75" s="269"/>
      <c r="E75" s="269"/>
      <c r="F75" s="270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  <c r="FI75" s="263"/>
      <c r="FJ75" s="263"/>
      <c r="FK75" s="263"/>
      <c r="FL75" s="263"/>
      <c r="FM75" s="263"/>
      <c r="FN75" s="263"/>
      <c r="FO75" s="263"/>
      <c r="FP75" s="263"/>
      <c r="FQ75" s="263"/>
      <c r="FR75" s="263"/>
      <c r="FS75" s="263"/>
      <c r="FT75" s="263"/>
      <c r="FU75" s="263"/>
      <c r="FV75" s="263"/>
      <c r="FW75" s="263"/>
      <c r="FX75" s="263"/>
      <c r="FY75" s="263"/>
      <c r="FZ75" s="263"/>
      <c r="GA75" s="263"/>
      <c r="GB75" s="263"/>
      <c r="GC75" s="263"/>
      <c r="GD75" s="263"/>
      <c r="GE75" s="263"/>
      <c r="GF75" s="263"/>
      <c r="GG75" s="263"/>
      <c r="GH75" s="263"/>
      <c r="GI75" s="263"/>
      <c r="GJ75" s="263"/>
      <c r="GK75" s="263"/>
      <c r="GL75" s="263"/>
      <c r="GM75" s="263"/>
      <c r="GN75" s="263"/>
      <c r="GO75" s="263"/>
      <c r="GP75" s="263"/>
      <c r="GQ75" s="263"/>
      <c r="GR75" s="263"/>
      <c r="GS75" s="263"/>
      <c r="GT75" s="263"/>
      <c r="GU75" s="263"/>
      <c r="GV75" s="263"/>
      <c r="GW75" s="263"/>
      <c r="GX75" s="263"/>
      <c r="GY75" s="263"/>
      <c r="GZ75" s="263"/>
      <c r="HA75" s="263"/>
      <c r="HB75" s="263"/>
      <c r="HC75" s="263"/>
      <c r="HD75" s="263"/>
      <c r="HE75" s="263"/>
      <c r="HF75" s="263"/>
      <c r="HG75" s="263"/>
      <c r="HH75" s="263"/>
      <c r="HI75" s="263"/>
      <c r="HJ75" s="263"/>
      <c r="HK75" s="263"/>
      <c r="HL75" s="263"/>
      <c r="HM75" s="263"/>
      <c r="HN75" s="263"/>
      <c r="HO75" s="263"/>
      <c r="HP75" s="263"/>
      <c r="HQ75" s="263"/>
      <c r="HR75" s="263"/>
      <c r="HS75" s="263"/>
      <c r="HT75" s="263"/>
      <c r="HU75" s="263"/>
      <c r="HV75" s="263"/>
      <c r="HW75" s="263"/>
      <c r="HX75" s="263"/>
      <c r="HY75" s="263"/>
      <c r="HZ75" s="263"/>
      <c r="IA75" s="263"/>
      <c r="IB75" s="263"/>
      <c r="IC75" s="263"/>
      <c r="ID75" s="263"/>
      <c r="IE75" s="263"/>
      <c r="IF75" s="263"/>
      <c r="IG75" s="263"/>
      <c r="IH75" s="263"/>
      <c r="II75" s="263"/>
      <c r="IJ75" s="263"/>
      <c r="IK75" s="263"/>
      <c r="IL75" s="263"/>
      <c r="IM75" s="263"/>
      <c r="IN75" s="263"/>
      <c r="IO75" s="263"/>
      <c r="IP75" s="263"/>
      <c r="IQ75" s="263"/>
      <c r="IR75" s="263"/>
      <c r="IS75" s="263"/>
      <c r="IT75" s="263"/>
      <c r="IU75" s="263"/>
      <c r="IV75" s="263"/>
    </row>
    <row r="76" spans="1:256" ht="18">
      <c r="A76" s="271" t="s">
        <v>307</v>
      </c>
      <c r="B76" s="279">
        <v>-7</v>
      </c>
      <c r="C76" s="279">
        <v>-50758.59</v>
      </c>
      <c r="D76" s="269"/>
      <c r="E76" s="269"/>
      <c r="F76" s="270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3"/>
      <c r="EJ76" s="263"/>
      <c r="EK76" s="263"/>
      <c r="EL76" s="263"/>
      <c r="EM76" s="263"/>
      <c r="EN76" s="263"/>
      <c r="EO76" s="263"/>
      <c r="EP76" s="263"/>
      <c r="EQ76" s="263"/>
      <c r="ER76" s="263"/>
      <c r="ES76" s="263"/>
      <c r="ET76" s="263"/>
      <c r="EU76" s="263"/>
      <c r="EV76" s="263"/>
      <c r="EW76" s="263"/>
      <c r="EX76" s="263"/>
      <c r="EY76" s="263"/>
      <c r="EZ76" s="263"/>
      <c r="FA76" s="263"/>
      <c r="FB76" s="263"/>
      <c r="FC76" s="263"/>
      <c r="FD76" s="263"/>
      <c r="FE76" s="263"/>
      <c r="FF76" s="263"/>
      <c r="FG76" s="263"/>
      <c r="FH76" s="263"/>
      <c r="FI76" s="263"/>
      <c r="FJ76" s="263"/>
      <c r="FK76" s="263"/>
      <c r="FL76" s="263"/>
      <c r="FM76" s="263"/>
      <c r="FN76" s="263"/>
      <c r="FO76" s="263"/>
      <c r="FP76" s="263"/>
      <c r="FQ76" s="263"/>
      <c r="FR76" s="263"/>
      <c r="FS76" s="263"/>
      <c r="FT76" s="263"/>
      <c r="FU76" s="263"/>
      <c r="FV76" s="263"/>
      <c r="FW76" s="263"/>
      <c r="FX76" s="263"/>
      <c r="FY76" s="263"/>
      <c r="FZ76" s="263"/>
      <c r="GA76" s="263"/>
      <c r="GB76" s="263"/>
      <c r="GC76" s="263"/>
      <c r="GD76" s="263"/>
      <c r="GE76" s="263"/>
      <c r="GF76" s="263"/>
      <c r="GG76" s="263"/>
      <c r="GH76" s="263"/>
      <c r="GI76" s="263"/>
      <c r="GJ76" s="263"/>
      <c r="GK76" s="263"/>
      <c r="GL76" s="263"/>
      <c r="GM76" s="263"/>
      <c r="GN76" s="263"/>
      <c r="GO76" s="263"/>
      <c r="GP76" s="263"/>
      <c r="GQ76" s="263"/>
      <c r="GR76" s="263"/>
      <c r="GS76" s="263"/>
      <c r="GT76" s="263"/>
      <c r="GU76" s="263"/>
      <c r="GV76" s="263"/>
      <c r="GW76" s="263"/>
      <c r="GX76" s="263"/>
      <c r="GY76" s="263"/>
      <c r="GZ76" s="263"/>
      <c r="HA76" s="263"/>
      <c r="HB76" s="263"/>
      <c r="HC76" s="263"/>
      <c r="HD76" s="263"/>
      <c r="HE76" s="263"/>
      <c r="HF76" s="263"/>
      <c r="HG76" s="263"/>
      <c r="HH76" s="263"/>
      <c r="HI76" s="263"/>
      <c r="HJ76" s="263"/>
      <c r="HK76" s="263"/>
      <c r="HL76" s="263"/>
      <c r="HM76" s="263"/>
      <c r="HN76" s="263"/>
      <c r="HO76" s="263"/>
      <c r="HP76" s="263"/>
      <c r="HQ76" s="263"/>
      <c r="HR76" s="263"/>
      <c r="HS76" s="263"/>
      <c r="HT76" s="263"/>
      <c r="HU76" s="263"/>
      <c r="HV76" s="263"/>
      <c r="HW76" s="263"/>
      <c r="HX76" s="263"/>
      <c r="HY76" s="263"/>
      <c r="HZ76" s="263"/>
      <c r="IA76" s="263"/>
      <c r="IB76" s="263"/>
      <c r="IC76" s="263"/>
      <c r="ID76" s="263"/>
      <c r="IE76" s="263"/>
      <c r="IF76" s="263"/>
      <c r="IG76" s="263"/>
      <c r="IH76" s="263"/>
      <c r="II76" s="263"/>
      <c r="IJ76" s="263"/>
      <c r="IK76" s="263"/>
      <c r="IL76" s="263"/>
      <c r="IM76" s="263"/>
      <c r="IN76" s="263"/>
      <c r="IO76" s="263"/>
      <c r="IP76" s="263"/>
      <c r="IQ76" s="263"/>
      <c r="IR76" s="263"/>
      <c r="IS76" s="263"/>
      <c r="IT76" s="263"/>
      <c r="IU76" s="263"/>
      <c r="IV76" s="263"/>
    </row>
    <row r="77" spans="1:256" ht="18">
      <c r="A77" s="271" t="s">
        <v>308</v>
      </c>
      <c r="B77" s="279">
        <v>12000</v>
      </c>
      <c r="C77" s="279">
        <v>45000</v>
      </c>
      <c r="D77" s="269"/>
      <c r="E77" s="269"/>
      <c r="F77" s="270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3"/>
      <c r="AK77" s="263"/>
      <c r="AL77" s="263"/>
      <c r="AM77" s="263"/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  <c r="EC77" s="263"/>
      <c r="ED77" s="263"/>
      <c r="EE77" s="263"/>
      <c r="EF77" s="263"/>
      <c r="EG77" s="263"/>
      <c r="EH77" s="263"/>
      <c r="EI77" s="263"/>
      <c r="EJ77" s="263"/>
      <c r="EK77" s="263"/>
      <c r="EL77" s="263"/>
      <c r="EM77" s="263"/>
      <c r="EN77" s="263"/>
      <c r="EO77" s="263"/>
      <c r="EP77" s="263"/>
      <c r="EQ77" s="263"/>
      <c r="ER77" s="263"/>
      <c r="ES77" s="263"/>
      <c r="ET77" s="263"/>
      <c r="EU77" s="263"/>
      <c r="EV77" s="263"/>
      <c r="EW77" s="263"/>
      <c r="EX77" s="263"/>
      <c r="EY77" s="263"/>
      <c r="EZ77" s="263"/>
      <c r="FA77" s="263"/>
      <c r="FB77" s="263"/>
      <c r="FC77" s="263"/>
      <c r="FD77" s="263"/>
      <c r="FE77" s="263"/>
      <c r="FF77" s="263"/>
      <c r="FG77" s="263"/>
      <c r="FH77" s="263"/>
      <c r="FI77" s="263"/>
      <c r="FJ77" s="263"/>
      <c r="FK77" s="263"/>
      <c r="FL77" s="263"/>
      <c r="FM77" s="263"/>
      <c r="FN77" s="263"/>
      <c r="FO77" s="263"/>
      <c r="FP77" s="263"/>
      <c r="FQ77" s="263"/>
      <c r="FR77" s="263"/>
      <c r="FS77" s="263"/>
      <c r="FT77" s="263"/>
      <c r="FU77" s="263"/>
      <c r="FV77" s="263"/>
      <c r="FW77" s="263"/>
      <c r="FX77" s="263"/>
      <c r="FY77" s="263"/>
      <c r="FZ77" s="263"/>
      <c r="GA77" s="263"/>
      <c r="GB77" s="263"/>
      <c r="GC77" s="263"/>
      <c r="GD77" s="263"/>
      <c r="GE77" s="263"/>
      <c r="GF77" s="263"/>
      <c r="GG77" s="263"/>
      <c r="GH77" s="263"/>
      <c r="GI77" s="263"/>
      <c r="GJ77" s="263"/>
      <c r="GK77" s="263"/>
      <c r="GL77" s="263"/>
      <c r="GM77" s="263"/>
      <c r="GN77" s="263"/>
      <c r="GO77" s="263"/>
      <c r="GP77" s="263"/>
      <c r="GQ77" s="263"/>
      <c r="GR77" s="263"/>
      <c r="GS77" s="263"/>
      <c r="GT77" s="263"/>
      <c r="GU77" s="263"/>
      <c r="GV77" s="263"/>
      <c r="GW77" s="263"/>
      <c r="GX77" s="263"/>
      <c r="GY77" s="263"/>
      <c r="GZ77" s="263"/>
      <c r="HA77" s="263"/>
      <c r="HB77" s="263"/>
      <c r="HC77" s="263"/>
      <c r="HD77" s="263"/>
      <c r="HE77" s="263"/>
      <c r="HF77" s="263"/>
      <c r="HG77" s="263"/>
      <c r="HH77" s="263"/>
      <c r="HI77" s="263"/>
      <c r="HJ77" s="263"/>
      <c r="HK77" s="263"/>
      <c r="HL77" s="263"/>
      <c r="HM77" s="263"/>
      <c r="HN77" s="263"/>
      <c r="HO77" s="263"/>
      <c r="HP77" s="263"/>
      <c r="HQ77" s="263"/>
      <c r="HR77" s="263"/>
      <c r="HS77" s="263"/>
      <c r="HT77" s="263"/>
      <c r="HU77" s="263"/>
      <c r="HV77" s="263"/>
      <c r="HW77" s="263"/>
      <c r="HX77" s="263"/>
      <c r="HY77" s="263"/>
      <c r="HZ77" s="263"/>
      <c r="IA77" s="263"/>
      <c r="IB77" s="263"/>
      <c r="IC77" s="263"/>
      <c r="ID77" s="263"/>
      <c r="IE77" s="263"/>
      <c r="IF77" s="263"/>
      <c r="IG77" s="263"/>
      <c r="IH77" s="263"/>
      <c r="II77" s="263"/>
      <c r="IJ77" s="263"/>
      <c r="IK77" s="263"/>
      <c r="IL77" s="263"/>
      <c r="IM77" s="263"/>
      <c r="IN77" s="263"/>
      <c r="IO77" s="263"/>
      <c r="IP77" s="263"/>
      <c r="IQ77" s="263"/>
      <c r="IR77" s="263"/>
      <c r="IS77" s="263"/>
      <c r="IT77" s="263"/>
      <c r="IU77" s="263"/>
      <c r="IV77" s="263"/>
    </row>
    <row r="78" spans="1:256" ht="18">
      <c r="A78" s="271" t="s">
        <v>309</v>
      </c>
      <c r="B78" s="279">
        <v>73969.29</v>
      </c>
      <c r="C78" s="279">
        <v>107378.46</v>
      </c>
      <c r="D78" s="269"/>
      <c r="E78" s="269"/>
      <c r="F78" s="270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  <c r="AK78" s="263"/>
      <c r="AL78" s="263"/>
      <c r="AM78" s="263"/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  <c r="FF78" s="263"/>
      <c r="FG78" s="263"/>
      <c r="FH78" s="263"/>
      <c r="FI78" s="263"/>
      <c r="FJ78" s="263"/>
      <c r="FK78" s="263"/>
      <c r="FL78" s="263"/>
      <c r="FM78" s="263"/>
      <c r="FN78" s="263"/>
      <c r="FO78" s="263"/>
      <c r="FP78" s="263"/>
      <c r="FQ78" s="263"/>
      <c r="FR78" s="263"/>
      <c r="FS78" s="263"/>
      <c r="FT78" s="263"/>
      <c r="FU78" s="263"/>
      <c r="FV78" s="263"/>
      <c r="FW78" s="263"/>
      <c r="FX78" s="263"/>
      <c r="FY78" s="263"/>
      <c r="FZ78" s="263"/>
      <c r="GA78" s="263"/>
      <c r="GB78" s="263"/>
      <c r="GC78" s="263"/>
      <c r="GD78" s="263"/>
      <c r="GE78" s="263"/>
      <c r="GF78" s="263"/>
      <c r="GG78" s="263"/>
      <c r="GH78" s="263"/>
      <c r="GI78" s="263"/>
      <c r="GJ78" s="263"/>
      <c r="GK78" s="263"/>
      <c r="GL78" s="263"/>
      <c r="GM78" s="263"/>
      <c r="GN78" s="263"/>
      <c r="GO78" s="263"/>
      <c r="GP78" s="263"/>
      <c r="GQ78" s="263"/>
      <c r="GR78" s="263"/>
      <c r="GS78" s="263"/>
      <c r="GT78" s="263"/>
      <c r="GU78" s="263"/>
      <c r="GV78" s="263"/>
      <c r="GW78" s="263"/>
      <c r="GX78" s="263"/>
      <c r="GY78" s="263"/>
      <c r="GZ78" s="263"/>
      <c r="HA78" s="263"/>
      <c r="HB78" s="263"/>
      <c r="HC78" s="263"/>
      <c r="HD78" s="263"/>
      <c r="HE78" s="263"/>
      <c r="HF78" s="263"/>
      <c r="HG78" s="263"/>
      <c r="HH78" s="263"/>
      <c r="HI78" s="263"/>
      <c r="HJ78" s="263"/>
      <c r="HK78" s="263"/>
      <c r="HL78" s="263"/>
      <c r="HM78" s="263"/>
      <c r="HN78" s="263"/>
      <c r="HO78" s="263"/>
      <c r="HP78" s="263"/>
      <c r="HQ78" s="263"/>
      <c r="HR78" s="263"/>
      <c r="HS78" s="263"/>
      <c r="HT78" s="263"/>
      <c r="HU78" s="263"/>
      <c r="HV78" s="263"/>
      <c r="HW78" s="263"/>
      <c r="HX78" s="263"/>
      <c r="HY78" s="263"/>
      <c r="HZ78" s="263"/>
      <c r="IA78" s="263"/>
      <c r="IB78" s="263"/>
      <c r="IC78" s="263"/>
      <c r="ID78" s="263"/>
      <c r="IE78" s="263"/>
      <c r="IF78" s="263"/>
      <c r="IG78" s="263"/>
      <c r="IH78" s="263"/>
      <c r="II78" s="263"/>
      <c r="IJ78" s="263"/>
      <c r="IK78" s="263"/>
      <c r="IL78" s="263"/>
      <c r="IM78" s="263"/>
      <c r="IN78" s="263"/>
      <c r="IO78" s="263"/>
      <c r="IP78" s="263"/>
      <c r="IQ78" s="263"/>
      <c r="IR78" s="263"/>
      <c r="IS78" s="263"/>
      <c r="IT78" s="263"/>
      <c r="IU78" s="263"/>
      <c r="IV78" s="263"/>
    </row>
    <row r="79" spans="1:256" ht="18">
      <c r="A79" s="271" t="s">
        <v>310</v>
      </c>
      <c r="B79" s="279">
        <v>75487.83</v>
      </c>
      <c r="C79" s="279">
        <v>109544.99</v>
      </c>
      <c r="D79" s="269"/>
      <c r="E79" s="269"/>
      <c r="F79" s="270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63"/>
      <c r="DX79" s="263"/>
      <c r="DY79" s="263"/>
      <c r="DZ79" s="263"/>
      <c r="EA79" s="263"/>
      <c r="EB79" s="263"/>
      <c r="EC79" s="263"/>
      <c r="ED79" s="263"/>
      <c r="EE79" s="263"/>
      <c r="EF79" s="263"/>
      <c r="EG79" s="263"/>
      <c r="EH79" s="263"/>
      <c r="EI79" s="263"/>
      <c r="EJ79" s="263"/>
      <c r="EK79" s="263"/>
      <c r="EL79" s="263"/>
      <c r="EM79" s="263"/>
      <c r="EN79" s="263"/>
      <c r="EO79" s="263"/>
      <c r="EP79" s="263"/>
      <c r="EQ79" s="263"/>
      <c r="ER79" s="263"/>
      <c r="ES79" s="263"/>
      <c r="ET79" s="263"/>
      <c r="EU79" s="263"/>
      <c r="EV79" s="263"/>
      <c r="EW79" s="263"/>
      <c r="EX79" s="263"/>
      <c r="EY79" s="263"/>
      <c r="EZ79" s="263"/>
      <c r="FA79" s="263"/>
      <c r="FB79" s="263"/>
      <c r="FC79" s="263"/>
      <c r="FD79" s="263"/>
      <c r="FE79" s="263"/>
      <c r="FF79" s="263"/>
      <c r="FG79" s="263"/>
      <c r="FH79" s="263"/>
      <c r="FI79" s="263"/>
      <c r="FJ79" s="263"/>
      <c r="FK79" s="263"/>
      <c r="FL79" s="263"/>
      <c r="FM79" s="263"/>
      <c r="FN79" s="263"/>
      <c r="FO79" s="263"/>
      <c r="FP79" s="263"/>
      <c r="FQ79" s="263"/>
      <c r="FR79" s="263"/>
      <c r="FS79" s="263"/>
      <c r="FT79" s="263"/>
      <c r="FU79" s="263"/>
      <c r="FV79" s="263"/>
      <c r="FW79" s="263"/>
      <c r="FX79" s="263"/>
      <c r="FY79" s="263"/>
      <c r="FZ79" s="263"/>
      <c r="GA79" s="263"/>
      <c r="GB79" s="263"/>
      <c r="GC79" s="263"/>
      <c r="GD79" s="263"/>
      <c r="GE79" s="263"/>
      <c r="GF79" s="263"/>
      <c r="GG79" s="263"/>
      <c r="GH79" s="263"/>
      <c r="GI79" s="263"/>
      <c r="GJ79" s="263"/>
      <c r="GK79" s="263"/>
      <c r="GL79" s="263"/>
      <c r="GM79" s="263"/>
      <c r="GN79" s="263"/>
      <c r="GO79" s="263"/>
      <c r="GP79" s="263"/>
      <c r="GQ79" s="263"/>
      <c r="GR79" s="263"/>
      <c r="GS79" s="263"/>
      <c r="GT79" s="263"/>
      <c r="GU79" s="263"/>
      <c r="GV79" s="263"/>
      <c r="GW79" s="263"/>
      <c r="GX79" s="263"/>
      <c r="GY79" s="263"/>
      <c r="GZ79" s="263"/>
      <c r="HA79" s="263"/>
      <c r="HB79" s="263"/>
      <c r="HC79" s="263"/>
      <c r="HD79" s="263"/>
      <c r="HE79" s="263"/>
      <c r="HF79" s="263"/>
      <c r="HG79" s="263"/>
      <c r="HH79" s="263"/>
      <c r="HI79" s="263"/>
      <c r="HJ79" s="263"/>
      <c r="HK79" s="263"/>
      <c r="HL79" s="263"/>
      <c r="HM79" s="263"/>
      <c r="HN79" s="263"/>
      <c r="HO79" s="263"/>
      <c r="HP79" s="263"/>
      <c r="HQ79" s="263"/>
      <c r="HR79" s="263"/>
      <c r="HS79" s="263"/>
      <c r="HT79" s="263"/>
      <c r="HU79" s="263"/>
      <c r="HV79" s="263"/>
      <c r="HW79" s="263"/>
      <c r="HX79" s="263"/>
      <c r="HY79" s="263"/>
      <c r="HZ79" s="263"/>
      <c r="IA79" s="263"/>
      <c r="IB79" s="263"/>
      <c r="IC79" s="263"/>
      <c r="ID79" s="263"/>
      <c r="IE79" s="263"/>
      <c r="IF79" s="263"/>
      <c r="IG79" s="263"/>
      <c r="IH79" s="263"/>
      <c r="II79" s="263"/>
      <c r="IJ79" s="263"/>
      <c r="IK79" s="263"/>
      <c r="IL79" s="263"/>
      <c r="IM79" s="263"/>
      <c r="IN79" s="263"/>
      <c r="IO79" s="263"/>
      <c r="IP79" s="263"/>
      <c r="IQ79" s="263"/>
      <c r="IR79" s="263"/>
      <c r="IS79" s="263"/>
      <c r="IT79" s="263"/>
      <c r="IU79" s="263"/>
      <c r="IV79" s="263"/>
    </row>
    <row r="80" spans="1:256" ht="18">
      <c r="A80" s="271" t="s">
        <v>311</v>
      </c>
      <c r="B80" s="279">
        <v>772.72</v>
      </c>
      <c r="C80" s="279">
        <v>1128.4</v>
      </c>
      <c r="D80" s="269"/>
      <c r="E80" s="269"/>
      <c r="F80" s="270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263"/>
      <c r="AL80" s="263"/>
      <c r="AM80" s="263"/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  <c r="EC80" s="263"/>
      <c r="ED80" s="263"/>
      <c r="EE80" s="263"/>
      <c r="EF80" s="263"/>
      <c r="EG80" s="263"/>
      <c r="EH80" s="263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3"/>
      <c r="EV80" s="263"/>
      <c r="EW80" s="263"/>
      <c r="EX80" s="263"/>
      <c r="EY80" s="263"/>
      <c r="EZ80" s="263"/>
      <c r="FA80" s="263"/>
      <c r="FB80" s="263"/>
      <c r="FC80" s="263"/>
      <c r="FD80" s="263"/>
      <c r="FE80" s="263"/>
      <c r="FF80" s="263"/>
      <c r="FG80" s="263"/>
      <c r="FH80" s="263"/>
      <c r="FI80" s="263"/>
      <c r="FJ80" s="263"/>
      <c r="FK80" s="263"/>
      <c r="FL80" s="263"/>
      <c r="FM80" s="263"/>
      <c r="FN80" s="263"/>
      <c r="FO80" s="263"/>
      <c r="FP80" s="263"/>
      <c r="FQ80" s="263"/>
      <c r="FR80" s="263"/>
      <c r="FS80" s="263"/>
      <c r="FT80" s="263"/>
      <c r="FU80" s="263"/>
      <c r="FV80" s="263"/>
      <c r="FW80" s="263"/>
      <c r="FX80" s="263"/>
      <c r="FY80" s="263"/>
      <c r="FZ80" s="263"/>
      <c r="GA80" s="263"/>
      <c r="GB80" s="263"/>
      <c r="GC80" s="263"/>
      <c r="GD80" s="263"/>
      <c r="GE80" s="263"/>
      <c r="GF80" s="263"/>
      <c r="GG80" s="263"/>
      <c r="GH80" s="263"/>
      <c r="GI80" s="263"/>
      <c r="GJ80" s="263"/>
      <c r="GK80" s="263"/>
      <c r="GL80" s="263"/>
      <c r="GM80" s="263"/>
      <c r="GN80" s="263"/>
      <c r="GO80" s="263"/>
      <c r="GP80" s="263"/>
      <c r="GQ80" s="263"/>
      <c r="GR80" s="263"/>
      <c r="GS80" s="263"/>
      <c r="GT80" s="263"/>
      <c r="GU80" s="263"/>
      <c r="GV80" s="263"/>
      <c r="GW80" s="263"/>
      <c r="GX80" s="263"/>
      <c r="GY80" s="263"/>
      <c r="GZ80" s="263"/>
      <c r="HA80" s="263"/>
      <c r="HB80" s="263"/>
      <c r="HC80" s="263"/>
      <c r="HD80" s="263"/>
      <c r="HE80" s="263"/>
      <c r="HF80" s="263"/>
      <c r="HG80" s="263"/>
      <c r="HH80" s="263"/>
      <c r="HI80" s="263"/>
      <c r="HJ80" s="263"/>
      <c r="HK80" s="263"/>
      <c r="HL80" s="263"/>
      <c r="HM80" s="263"/>
      <c r="HN80" s="263"/>
      <c r="HO80" s="263"/>
      <c r="HP80" s="263"/>
      <c r="HQ80" s="263"/>
      <c r="HR80" s="263"/>
      <c r="HS80" s="263"/>
      <c r="HT80" s="263"/>
      <c r="HU80" s="263"/>
      <c r="HV80" s="263"/>
      <c r="HW80" s="263"/>
      <c r="HX80" s="263"/>
      <c r="HY80" s="263"/>
      <c r="HZ80" s="263"/>
      <c r="IA80" s="263"/>
      <c r="IB80" s="263"/>
      <c r="IC80" s="263"/>
      <c r="ID80" s="263"/>
      <c r="IE80" s="263"/>
      <c r="IF80" s="263"/>
      <c r="IG80" s="263"/>
      <c r="IH80" s="263"/>
      <c r="II80" s="263"/>
      <c r="IJ80" s="263"/>
      <c r="IK80" s="263"/>
      <c r="IL80" s="263"/>
      <c r="IM80" s="263"/>
      <c r="IN80" s="263"/>
      <c r="IO80" s="263"/>
      <c r="IP80" s="263"/>
      <c r="IQ80" s="263"/>
      <c r="IR80" s="263"/>
      <c r="IS80" s="263"/>
      <c r="IT80" s="263"/>
      <c r="IU80" s="263"/>
      <c r="IV80" s="263"/>
    </row>
    <row r="81" spans="1:256" ht="18">
      <c r="A81" s="271" t="s">
        <v>312</v>
      </c>
      <c r="B81" s="279">
        <v>13531.5</v>
      </c>
      <c r="C81" s="279">
        <v>1.75</v>
      </c>
      <c r="D81" s="269"/>
      <c r="E81" s="269"/>
      <c r="F81" s="270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3"/>
      <c r="AK81" s="263"/>
      <c r="AL81" s="263"/>
      <c r="AM81" s="263"/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3"/>
      <c r="FF81" s="263"/>
      <c r="FG81" s="263"/>
      <c r="FH81" s="263"/>
      <c r="FI81" s="263"/>
      <c r="FJ81" s="263"/>
      <c r="FK81" s="263"/>
      <c r="FL81" s="263"/>
      <c r="FM81" s="263"/>
      <c r="FN81" s="263"/>
      <c r="FO81" s="263"/>
      <c r="FP81" s="263"/>
      <c r="FQ81" s="263"/>
      <c r="FR81" s="263"/>
      <c r="FS81" s="263"/>
      <c r="FT81" s="263"/>
      <c r="FU81" s="263"/>
      <c r="FV81" s="263"/>
      <c r="FW81" s="263"/>
      <c r="FX81" s="263"/>
      <c r="FY81" s="263"/>
      <c r="FZ81" s="263"/>
      <c r="GA81" s="263"/>
      <c r="GB81" s="263"/>
      <c r="GC81" s="263"/>
      <c r="GD81" s="263"/>
      <c r="GE81" s="263"/>
      <c r="GF81" s="263"/>
      <c r="GG81" s="263"/>
      <c r="GH81" s="263"/>
      <c r="GI81" s="263"/>
      <c r="GJ81" s="263"/>
      <c r="GK81" s="263"/>
      <c r="GL81" s="263"/>
      <c r="GM81" s="263"/>
      <c r="GN81" s="263"/>
      <c r="GO81" s="263"/>
      <c r="GP81" s="263"/>
      <c r="GQ81" s="263"/>
      <c r="GR81" s="263"/>
      <c r="GS81" s="263"/>
      <c r="GT81" s="263"/>
      <c r="GU81" s="263"/>
      <c r="GV81" s="263"/>
      <c r="GW81" s="263"/>
      <c r="GX81" s="263"/>
      <c r="GY81" s="263"/>
      <c r="GZ81" s="263"/>
      <c r="HA81" s="263"/>
      <c r="HB81" s="263"/>
      <c r="HC81" s="263"/>
      <c r="HD81" s="263"/>
      <c r="HE81" s="263"/>
      <c r="HF81" s="263"/>
      <c r="HG81" s="263"/>
      <c r="HH81" s="263"/>
      <c r="HI81" s="263"/>
      <c r="HJ81" s="263"/>
      <c r="HK81" s="263"/>
      <c r="HL81" s="263"/>
      <c r="HM81" s="263"/>
      <c r="HN81" s="263"/>
      <c r="HO81" s="263"/>
      <c r="HP81" s="263"/>
      <c r="HQ81" s="263"/>
      <c r="HR81" s="263"/>
      <c r="HS81" s="263"/>
      <c r="HT81" s="263"/>
      <c r="HU81" s="263"/>
      <c r="HV81" s="263"/>
      <c r="HW81" s="263"/>
      <c r="HX81" s="263"/>
      <c r="HY81" s="263"/>
      <c r="HZ81" s="263"/>
      <c r="IA81" s="263"/>
      <c r="IB81" s="263"/>
      <c r="IC81" s="263"/>
      <c r="ID81" s="263"/>
      <c r="IE81" s="263"/>
      <c r="IF81" s="263"/>
      <c r="IG81" s="263"/>
      <c r="IH81" s="263"/>
      <c r="II81" s="263"/>
      <c r="IJ81" s="263"/>
      <c r="IK81" s="263"/>
      <c r="IL81" s="263"/>
      <c r="IM81" s="263"/>
      <c r="IN81" s="263"/>
      <c r="IO81" s="263"/>
      <c r="IP81" s="263"/>
      <c r="IQ81" s="263"/>
      <c r="IR81" s="263"/>
      <c r="IS81" s="263"/>
      <c r="IT81" s="263"/>
      <c r="IU81" s="263"/>
      <c r="IV81" s="263"/>
    </row>
    <row r="82" spans="1:256" ht="18">
      <c r="A82" s="273" t="s">
        <v>220</v>
      </c>
      <c r="B82" s="269">
        <f>SUM(B66:B81)</f>
        <v>15739784.599999998</v>
      </c>
      <c r="C82" s="269">
        <f>SUM(C66:C81)</f>
        <v>15540672.23</v>
      </c>
      <c r="D82" s="269">
        <f>C82-B82</f>
        <v>-199112.36999999732</v>
      </c>
      <c r="E82" s="274">
        <f>D82/B82</f>
        <v>-0.012650260156673131</v>
      </c>
      <c r="F82" s="270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3"/>
      <c r="AK82" s="263"/>
      <c r="AL82" s="263"/>
      <c r="AM82" s="263"/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3"/>
      <c r="GN82" s="263"/>
      <c r="GO82" s="263"/>
      <c r="GP82" s="263"/>
      <c r="GQ82" s="263"/>
      <c r="GR82" s="263"/>
      <c r="GS82" s="263"/>
      <c r="GT82" s="263"/>
      <c r="GU82" s="263"/>
      <c r="GV82" s="263"/>
      <c r="GW82" s="263"/>
      <c r="GX82" s="263"/>
      <c r="GY82" s="263"/>
      <c r="GZ82" s="263"/>
      <c r="HA82" s="263"/>
      <c r="HB82" s="263"/>
      <c r="HC82" s="263"/>
      <c r="HD82" s="263"/>
      <c r="HE82" s="263"/>
      <c r="HF82" s="263"/>
      <c r="HG82" s="263"/>
      <c r="HH82" s="263"/>
      <c r="HI82" s="263"/>
      <c r="HJ82" s="263"/>
      <c r="HK82" s="263"/>
      <c r="HL82" s="263"/>
      <c r="HM82" s="263"/>
      <c r="HN82" s="263"/>
      <c r="HO82" s="263"/>
      <c r="HP82" s="263"/>
      <c r="HQ82" s="263"/>
      <c r="HR82" s="263"/>
      <c r="HS82" s="263"/>
      <c r="HT82" s="263"/>
      <c r="HU82" s="263"/>
      <c r="HV82" s="263"/>
      <c r="HW82" s="263"/>
      <c r="HX82" s="263"/>
      <c r="HY82" s="263"/>
      <c r="HZ82" s="263"/>
      <c r="IA82" s="263"/>
      <c r="IB82" s="263"/>
      <c r="IC82" s="263"/>
      <c r="ID82" s="263"/>
      <c r="IE82" s="263"/>
      <c r="IF82" s="263"/>
      <c r="IG82" s="263"/>
      <c r="IH82" s="263"/>
      <c r="II82" s="263"/>
      <c r="IJ82" s="263"/>
      <c r="IK82" s="263"/>
      <c r="IL82" s="263"/>
      <c r="IM82" s="263"/>
      <c r="IN82" s="263"/>
      <c r="IO82" s="263"/>
      <c r="IP82" s="263"/>
      <c r="IQ82" s="263"/>
      <c r="IR82" s="263"/>
      <c r="IS82" s="263"/>
      <c r="IT82" s="263"/>
      <c r="IU82" s="263"/>
      <c r="IV82" s="263"/>
    </row>
    <row r="83" spans="1:256" ht="18">
      <c r="A83" s="275" t="s">
        <v>313</v>
      </c>
      <c r="B83" s="281">
        <v>916697.65</v>
      </c>
      <c r="C83" s="281">
        <v>795490.25</v>
      </c>
      <c r="D83" s="276"/>
      <c r="E83" s="276"/>
      <c r="F83" s="270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3"/>
      <c r="AK83" s="263"/>
      <c r="AL83" s="263"/>
      <c r="AM83" s="263"/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3"/>
      <c r="FJ83" s="263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3"/>
      <c r="FY83" s="263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3"/>
      <c r="GN83" s="263"/>
      <c r="GO83" s="263"/>
      <c r="GP83" s="263"/>
      <c r="GQ83" s="263"/>
      <c r="GR83" s="263"/>
      <c r="GS83" s="263"/>
      <c r="GT83" s="263"/>
      <c r="GU83" s="263"/>
      <c r="GV83" s="263"/>
      <c r="GW83" s="263"/>
      <c r="GX83" s="263"/>
      <c r="GY83" s="263"/>
      <c r="GZ83" s="263"/>
      <c r="HA83" s="263"/>
      <c r="HB83" s="263"/>
      <c r="HC83" s="263"/>
      <c r="HD83" s="263"/>
      <c r="HE83" s="263"/>
      <c r="HF83" s="263"/>
      <c r="HG83" s="263"/>
      <c r="HH83" s="263"/>
      <c r="HI83" s="263"/>
      <c r="HJ83" s="263"/>
      <c r="HK83" s="263"/>
      <c r="HL83" s="263"/>
      <c r="HM83" s="263"/>
      <c r="HN83" s="263"/>
      <c r="HO83" s="263"/>
      <c r="HP83" s="263"/>
      <c r="HQ83" s="263"/>
      <c r="HR83" s="263"/>
      <c r="HS83" s="263"/>
      <c r="HT83" s="263"/>
      <c r="HU83" s="263"/>
      <c r="HV83" s="263"/>
      <c r="HW83" s="263"/>
      <c r="HX83" s="263"/>
      <c r="HY83" s="263"/>
      <c r="HZ83" s="263"/>
      <c r="IA83" s="263"/>
      <c r="IB83" s="263"/>
      <c r="IC83" s="263"/>
      <c r="ID83" s="263"/>
      <c r="IE83" s="263"/>
      <c r="IF83" s="263"/>
      <c r="IG83" s="263"/>
      <c r="IH83" s="263"/>
      <c r="II83" s="263"/>
      <c r="IJ83" s="263"/>
      <c r="IK83" s="263"/>
      <c r="IL83" s="263"/>
      <c r="IM83" s="263"/>
      <c r="IN83" s="263"/>
      <c r="IO83" s="263"/>
      <c r="IP83" s="263"/>
      <c r="IQ83" s="263"/>
      <c r="IR83" s="263"/>
      <c r="IS83" s="263"/>
      <c r="IT83" s="263"/>
      <c r="IU83" s="263"/>
      <c r="IV83" s="263"/>
    </row>
    <row r="84" spans="1:256" ht="18">
      <c r="A84" s="273" t="s">
        <v>220</v>
      </c>
      <c r="B84" s="269">
        <f>B83</f>
        <v>916697.65</v>
      </c>
      <c r="C84" s="269">
        <f>C83</f>
        <v>795490.25</v>
      </c>
      <c r="D84" s="269">
        <f>C84-B84</f>
        <v>-121207.40000000002</v>
      </c>
      <c r="E84" s="274">
        <f>D84/B84</f>
        <v>-0.1322217854491064</v>
      </c>
      <c r="F84" s="270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3"/>
      <c r="FJ84" s="263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3"/>
      <c r="FY84" s="263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3"/>
      <c r="GN84" s="263"/>
      <c r="GO84" s="263"/>
      <c r="GP84" s="263"/>
      <c r="GQ84" s="263"/>
      <c r="GR84" s="263"/>
      <c r="GS84" s="263"/>
      <c r="GT84" s="263"/>
      <c r="GU84" s="263"/>
      <c r="GV84" s="263"/>
      <c r="GW84" s="263"/>
      <c r="GX84" s="263"/>
      <c r="GY84" s="263"/>
      <c r="GZ84" s="263"/>
      <c r="HA84" s="263"/>
      <c r="HB84" s="263"/>
      <c r="HC84" s="263"/>
      <c r="HD84" s="263"/>
      <c r="HE84" s="263"/>
      <c r="HF84" s="263"/>
      <c r="HG84" s="263"/>
      <c r="HH84" s="263"/>
      <c r="HI84" s="263"/>
      <c r="HJ84" s="263"/>
      <c r="HK84" s="263"/>
      <c r="HL84" s="263"/>
      <c r="HM84" s="263"/>
      <c r="HN84" s="263"/>
      <c r="HO84" s="263"/>
      <c r="HP84" s="263"/>
      <c r="HQ84" s="263"/>
      <c r="HR84" s="263"/>
      <c r="HS84" s="263"/>
      <c r="HT84" s="263"/>
      <c r="HU84" s="263"/>
      <c r="HV84" s="263"/>
      <c r="HW84" s="263"/>
      <c r="HX84" s="263"/>
      <c r="HY84" s="263"/>
      <c r="HZ84" s="263"/>
      <c r="IA84" s="263"/>
      <c r="IB84" s="263"/>
      <c r="IC84" s="263"/>
      <c r="ID84" s="263"/>
      <c r="IE84" s="263"/>
      <c r="IF84" s="263"/>
      <c r="IG84" s="263"/>
      <c r="IH84" s="263"/>
      <c r="II84" s="263"/>
      <c r="IJ84" s="263"/>
      <c r="IK84" s="263"/>
      <c r="IL84" s="263"/>
      <c r="IM84" s="263"/>
      <c r="IN84" s="263"/>
      <c r="IO84" s="263"/>
      <c r="IP84" s="263"/>
      <c r="IQ84" s="263"/>
      <c r="IR84" s="263"/>
      <c r="IS84" s="263"/>
      <c r="IT84" s="263"/>
      <c r="IU84" s="263"/>
      <c r="IV84" s="263"/>
    </row>
    <row r="85" spans="1:256" ht="18">
      <c r="A85" s="275" t="s">
        <v>314</v>
      </c>
      <c r="B85" s="276"/>
      <c r="C85" s="276"/>
      <c r="D85" s="276"/>
      <c r="E85" s="276"/>
      <c r="F85" s="270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3"/>
      <c r="FJ85" s="263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3"/>
      <c r="FY85" s="263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3"/>
      <c r="GN85" s="263"/>
      <c r="GO85" s="263"/>
      <c r="GP85" s="263"/>
      <c r="GQ85" s="263"/>
      <c r="GR85" s="263"/>
      <c r="GS85" s="263"/>
      <c r="GT85" s="263"/>
      <c r="GU85" s="263"/>
      <c r="GV85" s="263"/>
      <c r="GW85" s="263"/>
      <c r="GX85" s="263"/>
      <c r="GY85" s="263"/>
      <c r="GZ85" s="263"/>
      <c r="HA85" s="263"/>
      <c r="HB85" s="263"/>
      <c r="HC85" s="263"/>
      <c r="HD85" s="263"/>
      <c r="HE85" s="263"/>
      <c r="HF85" s="263"/>
      <c r="HG85" s="263"/>
      <c r="HH85" s="263"/>
      <c r="HI85" s="263"/>
      <c r="HJ85" s="263"/>
      <c r="HK85" s="263"/>
      <c r="HL85" s="263"/>
      <c r="HM85" s="263"/>
      <c r="HN85" s="263"/>
      <c r="HO85" s="263"/>
      <c r="HP85" s="263"/>
      <c r="HQ85" s="263"/>
      <c r="HR85" s="263"/>
      <c r="HS85" s="263"/>
      <c r="HT85" s="263"/>
      <c r="HU85" s="263"/>
      <c r="HV85" s="263"/>
      <c r="HW85" s="263"/>
      <c r="HX85" s="263"/>
      <c r="HY85" s="263"/>
      <c r="HZ85" s="263"/>
      <c r="IA85" s="263"/>
      <c r="IB85" s="263"/>
      <c r="IC85" s="263"/>
      <c r="ID85" s="263"/>
      <c r="IE85" s="263"/>
      <c r="IF85" s="263"/>
      <c r="IG85" s="263"/>
      <c r="IH85" s="263"/>
      <c r="II85" s="263"/>
      <c r="IJ85" s="263"/>
      <c r="IK85" s="263"/>
      <c r="IL85" s="263"/>
      <c r="IM85" s="263"/>
      <c r="IN85" s="263"/>
      <c r="IO85" s="263"/>
      <c r="IP85" s="263"/>
      <c r="IQ85" s="263"/>
      <c r="IR85" s="263"/>
      <c r="IS85" s="263"/>
      <c r="IT85" s="263"/>
      <c r="IU85" s="263"/>
      <c r="IV85" s="263"/>
    </row>
    <row r="86" spans="1:256" ht="18">
      <c r="A86" s="271" t="s">
        <v>315</v>
      </c>
      <c r="B86" s="272">
        <v>2653001.6</v>
      </c>
      <c r="C86" s="272">
        <v>2760751.44</v>
      </c>
      <c r="D86" s="271" t="s">
        <v>106</v>
      </c>
      <c r="E86" s="271"/>
      <c r="F86" s="270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3"/>
      <c r="EU86" s="263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3"/>
      <c r="FJ86" s="263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3"/>
      <c r="FY86" s="263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3"/>
      <c r="GN86" s="263"/>
      <c r="GO86" s="263"/>
      <c r="GP86" s="263"/>
      <c r="GQ86" s="263"/>
      <c r="GR86" s="263"/>
      <c r="GS86" s="263"/>
      <c r="GT86" s="263"/>
      <c r="GU86" s="263"/>
      <c r="GV86" s="263"/>
      <c r="GW86" s="263"/>
      <c r="GX86" s="263"/>
      <c r="GY86" s="263"/>
      <c r="GZ86" s="263"/>
      <c r="HA86" s="263"/>
      <c r="HB86" s="263"/>
      <c r="HC86" s="263"/>
      <c r="HD86" s="263"/>
      <c r="HE86" s="263"/>
      <c r="HF86" s="263"/>
      <c r="HG86" s="263"/>
      <c r="HH86" s="263"/>
      <c r="HI86" s="263"/>
      <c r="HJ86" s="263"/>
      <c r="HK86" s="263"/>
      <c r="HL86" s="263"/>
      <c r="HM86" s="263"/>
      <c r="HN86" s="263"/>
      <c r="HO86" s="263"/>
      <c r="HP86" s="263"/>
      <c r="HQ86" s="263"/>
      <c r="HR86" s="263"/>
      <c r="HS86" s="263"/>
      <c r="HT86" s="263"/>
      <c r="HU86" s="263"/>
      <c r="HV86" s="263"/>
      <c r="HW86" s="263"/>
      <c r="HX86" s="263"/>
      <c r="HY86" s="263"/>
      <c r="HZ86" s="263"/>
      <c r="IA86" s="263"/>
      <c r="IB86" s="263"/>
      <c r="IC86" s="263"/>
      <c r="ID86" s="263"/>
      <c r="IE86" s="263"/>
      <c r="IF86" s="263"/>
      <c r="IG86" s="263"/>
      <c r="IH86" s="263"/>
      <c r="II86" s="263"/>
      <c r="IJ86" s="263"/>
      <c r="IK86" s="263"/>
      <c r="IL86" s="263"/>
      <c r="IM86" s="263"/>
      <c r="IN86" s="263"/>
      <c r="IO86" s="263"/>
      <c r="IP86" s="263"/>
      <c r="IQ86" s="263"/>
      <c r="IR86" s="263"/>
      <c r="IS86" s="263"/>
      <c r="IT86" s="263"/>
      <c r="IU86" s="263"/>
      <c r="IV86" s="263"/>
    </row>
    <row r="87" spans="1:256" ht="18">
      <c r="A87" s="271" t="s">
        <v>316</v>
      </c>
      <c r="B87" s="279">
        <v>26990</v>
      </c>
      <c r="C87" s="279">
        <v>48060</v>
      </c>
      <c r="D87" s="269"/>
      <c r="E87" s="269"/>
      <c r="F87" s="270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63"/>
      <c r="AL87" s="263"/>
      <c r="AM87" s="263"/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3"/>
      <c r="FJ87" s="263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3"/>
      <c r="FY87" s="263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3"/>
      <c r="GN87" s="263"/>
      <c r="GO87" s="263"/>
      <c r="GP87" s="263"/>
      <c r="GQ87" s="263"/>
      <c r="GR87" s="263"/>
      <c r="GS87" s="263"/>
      <c r="GT87" s="263"/>
      <c r="GU87" s="263"/>
      <c r="GV87" s="263"/>
      <c r="GW87" s="263"/>
      <c r="GX87" s="263"/>
      <c r="GY87" s="263"/>
      <c r="GZ87" s="263"/>
      <c r="HA87" s="263"/>
      <c r="HB87" s="263"/>
      <c r="HC87" s="263"/>
      <c r="HD87" s="263"/>
      <c r="HE87" s="263"/>
      <c r="HF87" s="263"/>
      <c r="HG87" s="263"/>
      <c r="HH87" s="263"/>
      <c r="HI87" s="263"/>
      <c r="HJ87" s="263"/>
      <c r="HK87" s="263"/>
      <c r="HL87" s="263"/>
      <c r="HM87" s="263"/>
      <c r="HN87" s="263"/>
      <c r="HO87" s="263"/>
      <c r="HP87" s="263"/>
      <c r="HQ87" s="263"/>
      <c r="HR87" s="263"/>
      <c r="HS87" s="263"/>
      <c r="HT87" s="263"/>
      <c r="HU87" s="263"/>
      <c r="HV87" s="263"/>
      <c r="HW87" s="263"/>
      <c r="HX87" s="263"/>
      <c r="HY87" s="263"/>
      <c r="HZ87" s="263"/>
      <c r="IA87" s="263"/>
      <c r="IB87" s="263"/>
      <c r="IC87" s="263"/>
      <c r="ID87" s="263"/>
      <c r="IE87" s="263"/>
      <c r="IF87" s="263"/>
      <c r="IG87" s="263"/>
      <c r="IH87" s="263"/>
      <c r="II87" s="263"/>
      <c r="IJ87" s="263"/>
      <c r="IK87" s="263"/>
      <c r="IL87" s="263"/>
      <c r="IM87" s="263"/>
      <c r="IN87" s="263"/>
      <c r="IO87" s="263"/>
      <c r="IP87" s="263"/>
      <c r="IQ87" s="263"/>
      <c r="IR87" s="263"/>
      <c r="IS87" s="263"/>
      <c r="IT87" s="263"/>
      <c r="IU87" s="263"/>
      <c r="IV87" s="263"/>
    </row>
    <row r="88" spans="1:256" ht="18">
      <c r="A88" s="273" t="s">
        <v>220</v>
      </c>
      <c r="B88" s="269">
        <f>SUM(B86:B87)</f>
        <v>2679991.6</v>
      </c>
      <c r="C88" s="269">
        <f>SUM(C86:C87)</f>
        <v>2808811.44</v>
      </c>
      <c r="D88" s="269">
        <f>C88-B88</f>
        <v>128819.83999999985</v>
      </c>
      <c r="E88" s="274">
        <f>D88/B88</f>
        <v>0.04806725513617276</v>
      </c>
      <c r="F88" s="270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63"/>
      <c r="AL88" s="263"/>
      <c r="AM88" s="263"/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3"/>
      <c r="EU88" s="263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3"/>
      <c r="FJ88" s="263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3"/>
      <c r="FY88" s="263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3"/>
      <c r="GN88" s="263"/>
      <c r="GO88" s="263"/>
      <c r="GP88" s="263"/>
      <c r="GQ88" s="263"/>
      <c r="GR88" s="263"/>
      <c r="GS88" s="263"/>
      <c r="GT88" s="263"/>
      <c r="GU88" s="263"/>
      <c r="GV88" s="263"/>
      <c r="GW88" s="263"/>
      <c r="GX88" s="263"/>
      <c r="GY88" s="263"/>
      <c r="GZ88" s="263"/>
      <c r="HA88" s="263"/>
      <c r="HB88" s="263"/>
      <c r="HC88" s="263"/>
      <c r="HD88" s="263"/>
      <c r="HE88" s="263"/>
      <c r="HF88" s="263"/>
      <c r="HG88" s="263"/>
      <c r="HH88" s="263"/>
      <c r="HI88" s="263"/>
      <c r="HJ88" s="263"/>
      <c r="HK88" s="263"/>
      <c r="HL88" s="263"/>
      <c r="HM88" s="263"/>
      <c r="HN88" s="263"/>
      <c r="HO88" s="263"/>
      <c r="HP88" s="263"/>
      <c r="HQ88" s="263"/>
      <c r="HR88" s="263"/>
      <c r="HS88" s="263"/>
      <c r="HT88" s="263"/>
      <c r="HU88" s="263"/>
      <c r="HV88" s="263"/>
      <c r="HW88" s="263"/>
      <c r="HX88" s="263"/>
      <c r="HY88" s="263"/>
      <c r="HZ88" s="263"/>
      <c r="IA88" s="263"/>
      <c r="IB88" s="263"/>
      <c r="IC88" s="263"/>
      <c r="ID88" s="263"/>
      <c r="IE88" s="263"/>
      <c r="IF88" s="263"/>
      <c r="IG88" s="263"/>
      <c r="IH88" s="263"/>
      <c r="II88" s="263"/>
      <c r="IJ88" s="263"/>
      <c r="IK88" s="263"/>
      <c r="IL88" s="263"/>
      <c r="IM88" s="263"/>
      <c r="IN88" s="263"/>
      <c r="IO88" s="263"/>
      <c r="IP88" s="263"/>
      <c r="IQ88" s="263"/>
      <c r="IR88" s="263"/>
      <c r="IS88" s="263"/>
      <c r="IT88" s="263"/>
      <c r="IU88" s="263"/>
      <c r="IV88" s="263"/>
    </row>
    <row r="89" spans="1:256" ht="18">
      <c r="A89" s="275" t="s">
        <v>317</v>
      </c>
      <c r="B89" s="276"/>
      <c r="C89" s="276"/>
      <c r="D89" s="276"/>
      <c r="E89" s="276"/>
      <c r="F89" s="270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63"/>
      <c r="AM89" s="263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3"/>
      <c r="EU89" s="263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3"/>
      <c r="FJ89" s="263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3"/>
      <c r="FY89" s="263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3"/>
      <c r="GN89" s="263"/>
      <c r="GO89" s="263"/>
      <c r="GP89" s="263"/>
      <c r="GQ89" s="263"/>
      <c r="GR89" s="263"/>
      <c r="GS89" s="263"/>
      <c r="GT89" s="263"/>
      <c r="GU89" s="263"/>
      <c r="GV89" s="263"/>
      <c r="GW89" s="263"/>
      <c r="GX89" s="263"/>
      <c r="GY89" s="263"/>
      <c r="GZ89" s="263"/>
      <c r="HA89" s="263"/>
      <c r="HB89" s="263"/>
      <c r="HC89" s="263"/>
      <c r="HD89" s="263"/>
      <c r="HE89" s="263"/>
      <c r="HF89" s="263"/>
      <c r="HG89" s="263"/>
      <c r="HH89" s="263"/>
      <c r="HI89" s="263"/>
      <c r="HJ89" s="263"/>
      <c r="HK89" s="263"/>
      <c r="HL89" s="263"/>
      <c r="HM89" s="263"/>
      <c r="HN89" s="263"/>
      <c r="HO89" s="263"/>
      <c r="HP89" s="263"/>
      <c r="HQ89" s="263"/>
      <c r="HR89" s="263"/>
      <c r="HS89" s="263"/>
      <c r="HT89" s="263"/>
      <c r="HU89" s="263"/>
      <c r="HV89" s="263"/>
      <c r="HW89" s="263"/>
      <c r="HX89" s="263"/>
      <c r="HY89" s="263"/>
      <c r="HZ89" s="263"/>
      <c r="IA89" s="263"/>
      <c r="IB89" s="263"/>
      <c r="IC89" s="263"/>
      <c r="ID89" s="263"/>
      <c r="IE89" s="263"/>
      <c r="IF89" s="263"/>
      <c r="IG89" s="263"/>
      <c r="IH89" s="263"/>
      <c r="II89" s="263"/>
      <c r="IJ89" s="263"/>
      <c r="IK89" s="263"/>
      <c r="IL89" s="263"/>
      <c r="IM89" s="263"/>
      <c r="IN89" s="263"/>
      <c r="IO89" s="263"/>
      <c r="IP89" s="263"/>
      <c r="IQ89" s="263"/>
      <c r="IR89" s="263"/>
      <c r="IS89" s="263"/>
      <c r="IT89" s="263"/>
      <c r="IU89" s="263"/>
      <c r="IV89" s="263"/>
    </row>
    <row r="90" spans="1:256" ht="18">
      <c r="A90" s="271" t="s">
        <v>318</v>
      </c>
      <c r="B90" s="272">
        <v>357398.55</v>
      </c>
      <c r="C90" s="272">
        <v>338407.94</v>
      </c>
      <c r="D90" s="271"/>
      <c r="E90" s="271"/>
      <c r="F90" s="270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3"/>
      <c r="FJ90" s="263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3"/>
      <c r="FY90" s="263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3"/>
      <c r="GN90" s="263"/>
      <c r="GO90" s="263"/>
      <c r="GP90" s="263"/>
      <c r="GQ90" s="263"/>
      <c r="GR90" s="263"/>
      <c r="GS90" s="263"/>
      <c r="GT90" s="263"/>
      <c r="GU90" s="263"/>
      <c r="GV90" s="263"/>
      <c r="GW90" s="263"/>
      <c r="GX90" s="263"/>
      <c r="GY90" s="263"/>
      <c r="GZ90" s="263"/>
      <c r="HA90" s="263"/>
      <c r="HB90" s="263"/>
      <c r="HC90" s="263"/>
      <c r="HD90" s="263"/>
      <c r="HE90" s="263"/>
      <c r="HF90" s="263"/>
      <c r="HG90" s="263"/>
      <c r="HH90" s="263"/>
      <c r="HI90" s="263"/>
      <c r="HJ90" s="263"/>
      <c r="HK90" s="263"/>
      <c r="HL90" s="263"/>
      <c r="HM90" s="263"/>
      <c r="HN90" s="263"/>
      <c r="HO90" s="263"/>
      <c r="HP90" s="263"/>
      <c r="HQ90" s="263"/>
      <c r="HR90" s="263"/>
      <c r="HS90" s="263"/>
      <c r="HT90" s="263"/>
      <c r="HU90" s="263"/>
      <c r="HV90" s="263"/>
      <c r="HW90" s="263"/>
      <c r="HX90" s="263"/>
      <c r="HY90" s="263"/>
      <c r="HZ90" s="263"/>
      <c r="IA90" s="263"/>
      <c r="IB90" s="263"/>
      <c r="IC90" s="263"/>
      <c r="ID90" s="263"/>
      <c r="IE90" s="263"/>
      <c r="IF90" s="263"/>
      <c r="IG90" s="263"/>
      <c r="IH90" s="263"/>
      <c r="II90" s="263"/>
      <c r="IJ90" s="263"/>
      <c r="IK90" s="263"/>
      <c r="IL90" s="263"/>
      <c r="IM90" s="263"/>
      <c r="IN90" s="263"/>
      <c r="IO90" s="263"/>
      <c r="IP90" s="263"/>
      <c r="IQ90" s="263"/>
      <c r="IR90" s="263"/>
      <c r="IS90" s="263"/>
      <c r="IT90" s="263"/>
      <c r="IU90" s="263"/>
      <c r="IV90" s="263"/>
    </row>
    <row r="91" spans="1:256" ht="18">
      <c r="A91" s="271" t="s">
        <v>319</v>
      </c>
      <c r="B91" s="279">
        <v>35031.14</v>
      </c>
      <c r="C91" s="279">
        <v>8548.22</v>
      </c>
      <c r="D91" s="269"/>
      <c r="E91" s="269"/>
      <c r="F91" s="270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63"/>
      <c r="AL91" s="263"/>
      <c r="AM91" s="263"/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3"/>
      <c r="FJ91" s="263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3"/>
      <c r="FY91" s="263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3"/>
      <c r="GN91" s="263"/>
      <c r="GO91" s="263"/>
      <c r="GP91" s="263"/>
      <c r="GQ91" s="263"/>
      <c r="GR91" s="263"/>
      <c r="GS91" s="263"/>
      <c r="GT91" s="263"/>
      <c r="GU91" s="263"/>
      <c r="GV91" s="263"/>
      <c r="GW91" s="263"/>
      <c r="GX91" s="263"/>
      <c r="GY91" s="263"/>
      <c r="GZ91" s="263"/>
      <c r="HA91" s="263"/>
      <c r="HB91" s="263"/>
      <c r="HC91" s="263"/>
      <c r="HD91" s="263"/>
      <c r="HE91" s="263"/>
      <c r="HF91" s="263"/>
      <c r="HG91" s="263"/>
      <c r="HH91" s="263"/>
      <c r="HI91" s="263"/>
      <c r="HJ91" s="263"/>
      <c r="HK91" s="263"/>
      <c r="HL91" s="263"/>
      <c r="HM91" s="263"/>
      <c r="HN91" s="263"/>
      <c r="HO91" s="263"/>
      <c r="HP91" s="263"/>
      <c r="HQ91" s="263"/>
      <c r="HR91" s="263"/>
      <c r="HS91" s="263"/>
      <c r="HT91" s="263"/>
      <c r="HU91" s="263"/>
      <c r="HV91" s="263"/>
      <c r="HW91" s="263"/>
      <c r="HX91" s="263"/>
      <c r="HY91" s="263"/>
      <c r="HZ91" s="263"/>
      <c r="IA91" s="263"/>
      <c r="IB91" s="263"/>
      <c r="IC91" s="263"/>
      <c r="ID91" s="263"/>
      <c r="IE91" s="263"/>
      <c r="IF91" s="263"/>
      <c r="IG91" s="263"/>
      <c r="IH91" s="263"/>
      <c r="II91" s="263"/>
      <c r="IJ91" s="263"/>
      <c r="IK91" s="263"/>
      <c r="IL91" s="263"/>
      <c r="IM91" s="263"/>
      <c r="IN91" s="263"/>
      <c r="IO91" s="263"/>
      <c r="IP91" s="263"/>
      <c r="IQ91" s="263"/>
      <c r="IR91" s="263"/>
      <c r="IS91" s="263"/>
      <c r="IT91" s="263"/>
      <c r="IU91" s="263"/>
      <c r="IV91" s="263"/>
    </row>
    <row r="92" spans="1:256" ht="18">
      <c r="A92" s="271" t="s">
        <v>320</v>
      </c>
      <c r="B92" s="279">
        <v>0</v>
      </c>
      <c r="C92" s="279">
        <v>0</v>
      </c>
      <c r="D92" s="269" t="s">
        <v>106</v>
      </c>
      <c r="E92" s="274" t="s">
        <v>106</v>
      </c>
      <c r="F92" s="270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63"/>
      <c r="AL92" s="263"/>
      <c r="AM92" s="263"/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3"/>
      <c r="FJ92" s="263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3"/>
      <c r="FY92" s="263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3"/>
      <c r="GN92" s="263"/>
      <c r="GO92" s="263"/>
      <c r="GP92" s="263"/>
      <c r="GQ92" s="263"/>
      <c r="GR92" s="263"/>
      <c r="GS92" s="263"/>
      <c r="GT92" s="263"/>
      <c r="GU92" s="263"/>
      <c r="GV92" s="263"/>
      <c r="GW92" s="263"/>
      <c r="GX92" s="263"/>
      <c r="GY92" s="263"/>
      <c r="GZ92" s="263"/>
      <c r="HA92" s="263"/>
      <c r="HB92" s="263"/>
      <c r="HC92" s="263"/>
      <c r="HD92" s="263"/>
      <c r="HE92" s="263"/>
      <c r="HF92" s="263"/>
      <c r="HG92" s="263"/>
      <c r="HH92" s="263"/>
      <c r="HI92" s="263"/>
      <c r="HJ92" s="263"/>
      <c r="HK92" s="263"/>
      <c r="HL92" s="263"/>
      <c r="HM92" s="263"/>
      <c r="HN92" s="263"/>
      <c r="HO92" s="263"/>
      <c r="HP92" s="263"/>
      <c r="HQ92" s="263"/>
      <c r="HR92" s="263"/>
      <c r="HS92" s="263"/>
      <c r="HT92" s="263"/>
      <c r="HU92" s="263"/>
      <c r="HV92" s="263"/>
      <c r="HW92" s="263"/>
      <c r="HX92" s="263"/>
      <c r="HY92" s="263"/>
      <c r="HZ92" s="263"/>
      <c r="IA92" s="263"/>
      <c r="IB92" s="263"/>
      <c r="IC92" s="263"/>
      <c r="ID92" s="263"/>
      <c r="IE92" s="263"/>
      <c r="IF92" s="263"/>
      <c r="IG92" s="263"/>
      <c r="IH92" s="263"/>
      <c r="II92" s="263"/>
      <c r="IJ92" s="263"/>
      <c r="IK92" s="263"/>
      <c r="IL92" s="263"/>
      <c r="IM92" s="263"/>
      <c r="IN92" s="263"/>
      <c r="IO92" s="263"/>
      <c r="IP92" s="263"/>
      <c r="IQ92" s="263"/>
      <c r="IR92" s="263"/>
      <c r="IS92" s="263"/>
      <c r="IT92" s="263"/>
      <c r="IU92" s="263"/>
      <c r="IV92" s="263"/>
    </row>
    <row r="93" spans="1:256" ht="18">
      <c r="A93" s="271" t="s">
        <v>321</v>
      </c>
      <c r="B93" s="279">
        <v>50027.61</v>
      </c>
      <c r="C93" s="279">
        <v>59191.48</v>
      </c>
      <c r="D93" s="269"/>
      <c r="E93" s="269"/>
      <c r="F93" s="270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3"/>
      <c r="GN93" s="263"/>
      <c r="GO93" s="263"/>
      <c r="GP93" s="263"/>
      <c r="GQ93" s="263"/>
      <c r="GR93" s="263"/>
      <c r="GS93" s="263"/>
      <c r="GT93" s="263"/>
      <c r="GU93" s="263"/>
      <c r="GV93" s="263"/>
      <c r="GW93" s="263"/>
      <c r="GX93" s="263"/>
      <c r="GY93" s="263"/>
      <c r="GZ93" s="263"/>
      <c r="HA93" s="263"/>
      <c r="HB93" s="263"/>
      <c r="HC93" s="263"/>
      <c r="HD93" s="263"/>
      <c r="HE93" s="263"/>
      <c r="HF93" s="263"/>
      <c r="HG93" s="263"/>
      <c r="HH93" s="263"/>
      <c r="HI93" s="263"/>
      <c r="HJ93" s="263"/>
      <c r="HK93" s="263"/>
      <c r="HL93" s="263"/>
      <c r="HM93" s="263"/>
      <c r="HN93" s="263"/>
      <c r="HO93" s="263"/>
      <c r="HP93" s="263"/>
      <c r="HQ93" s="263"/>
      <c r="HR93" s="263"/>
      <c r="HS93" s="263"/>
      <c r="HT93" s="263"/>
      <c r="HU93" s="263"/>
      <c r="HV93" s="263"/>
      <c r="HW93" s="263"/>
      <c r="HX93" s="263"/>
      <c r="HY93" s="263"/>
      <c r="HZ93" s="263"/>
      <c r="IA93" s="263"/>
      <c r="IB93" s="263"/>
      <c r="IC93" s="263"/>
      <c r="ID93" s="263"/>
      <c r="IE93" s="263"/>
      <c r="IF93" s="263"/>
      <c r="IG93" s="263"/>
      <c r="IH93" s="263"/>
      <c r="II93" s="263"/>
      <c r="IJ93" s="263"/>
      <c r="IK93" s="263"/>
      <c r="IL93" s="263"/>
      <c r="IM93" s="263"/>
      <c r="IN93" s="263"/>
      <c r="IO93" s="263"/>
      <c r="IP93" s="263"/>
      <c r="IQ93" s="263"/>
      <c r="IR93" s="263"/>
      <c r="IS93" s="263"/>
      <c r="IT93" s="263"/>
      <c r="IU93" s="263"/>
      <c r="IV93" s="263"/>
    </row>
    <row r="94" spans="1:256" ht="18">
      <c r="A94" s="271" t="s">
        <v>322</v>
      </c>
      <c r="B94" s="279">
        <v>54854.81</v>
      </c>
      <c r="C94" s="279">
        <v>54142.17</v>
      </c>
      <c r="D94" s="269"/>
      <c r="E94" s="269"/>
      <c r="F94" s="270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3"/>
      <c r="EU94" s="263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3"/>
      <c r="FJ94" s="263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3"/>
      <c r="FY94" s="263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3"/>
      <c r="GN94" s="263"/>
      <c r="GO94" s="263"/>
      <c r="GP94" s="263"/>
      <c r="GQ94" s="263"/>
      <c r="GR94" s="263"/>
      <c r="GS94" s="263"/>
      <c r="GT94" s="263"/>
      <c r="GU94" s="263"/>
      <c r="GV94" s="263"/>
      <c r="GW94" s="263"/>
      <c r="GX94" s="263"/>
      <c r="GY94" s="263"/>
      <c r="GZ94" s="263"/>
      <c r="HA94" s="263"/>
      <c r="HB94" s="263"/>
      <c r="HC94" s="263"/>
      <c r="HD94" s="263"/>
      <c r="HE94" s="263"/>
      <c r="HF94" s="263"/>
      <c r="HG94" s="263"/>
      <c r="HH94" s="263"/>
      <c r="HI94" s="263"/>
      <c r="HJ94" s="263"/>
      <c r="HK94" s="263"/>
      <c r="HL94" s="263"/>
      <c r="HM94" s="263"/>
      <c r="HN94" s="263"/>
      <c r="HO94" s="263"/>
      <c r="HP94" s="263"/>
      <c r="HQ94" s="263"/>
      <c r="HR94" s="263"/>
      <c r="HS94" s="263"/>
      <c r="HT94" s="263"/>
      <c r="HU94" s="263"/>
      <c r="HV94" s="263"/>
      <c r="HW94" s="263"/>
      <c r="HX94" s="263"/>
      <c r="HY94" s="263"/>
      <c r="HZ94" s="263"/>
      <c r="IA94" s="263"/>
      <c r="IB94" s="263"/>
      <c r="IC94" s="263"/>
      <c r="ID94" s="263"/>
      <c r="IE94" s="263"/>
      <c r="IF94" s="263"/>
      <c r="IG94" s="263"/>
      <c r="IH94" s="263"/>
      <c r="II94" s="263"/>
      <c r="IJ94" s="263"/>
      <c r="IK94" s="263"/>
      <c r="IL94" s="263"/>
      <c r="IM94" s="263"/>
      <c r="IN94" s="263"/>
      <c r="IO94" s="263"/>
      <c r="IP94" s="263"/>
      <c r="IQ94" s="263"/>
      <c r="IR94" s="263"/>
      <c r="IS94" s="263"/>
      <c r="IT94" s="263"/>
      <c r="IU94" s="263"/>
      <c r="IV94" s="263"/>
    </row>
    <row r="95" spans="1:256" ht="18">
      <c r="A95" s="273" t="s">
        <v>220</v>
      </c>
      <c r="B95" s="269">
        <f>SUM(B90:B94)</f>
        <v>497312.11</v>
      </c>
      <c r="C95" s="269">
        <f>SUM(C90:C94)</f>
        <v>460289.80999999994</v>
      </c>
      <c r="D95" s="269">
        <f>C95-B95</f>
        <v>-37022.30000000005</v>
      </c>
      <c r="E95" s="274">
        <f>D95/B95</f>
        <v>-0.07444479886082012</v>
      </c>
      <c r="F95" s="270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3"/>
      <c r="EU95" s="263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3"/>
      <c r="FJ95" s="263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3"/>
      <c r="FY95" s="263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3"/>
      <c r="GN95" s="263"/>
      <c r="GO95" s="263"/>
      <c r="GP95" s="263"/>
      <c r="GQ95" s="263"/>
      <c r="GR95" s="263"/>
      <c r="GS95" s="263"/>
      <c r="GT95" s="263"/>
      <c r="GU95" s="263"/>
      <c r="GV95" s="263"/>
      <c r="GW95" s="263"/>
      <c r="GX95" s="263"/>
      <c r="GY95" s="263"/>
      <c r="GZ95" s="263"/>
      <c r="HA95" s="263"/>
      <c r="HB95" s="263"/>
      <c r="HC95" s="263"/>
      <c r="HD95" s="263"/>
      <c r="HE95" s="263"/>
      <c r="HF95" s="263"/>
      <c r="HG95" s="263"/>
      <c r="HH95" s="263"/>
      <c r="HI95" s="263"/>
      <c r="HJ95" s="263"/>
      <c r="HK95" s="263"/>
      <c r="HL95" s="263"/>
      <c r="HM95" s="263"/>
      <c r="HN95" s="263"/>
      <c r="HO95" s="263"/>
      <c r="HP95" s="263"/>
      <c r="HQ95" s="263"/>
      <c r="HR95" s="263"/>
      <c r="HS95" s="263"/>
      <c r="HT95" s="263"/>
      <c r="HU95" s="263"/>
      <c r="HV95" s="263"/>
      <c r="HW95" s="263"/>
      <c r="HX95" s="263"/>
      <c r="HY95" s="263"/>
      <c r="HZ95" s="263"/>
      <c r="IA95" s="263"/>
      <c r="IB95" s="263"/>
      <c r="IC95" s="263"/>
      <c r="ID95" s="263"/>
      <c r="IE95" s="263"/>
      <c r="IF95" s="263"/>
      <c r="IG95" s="263"/>
      <c r="IH95" s="263"/>
      <c r="II95" s="263"/>
      <c r="IJ95" s="263"/>
      <c r="IK95" s="263"/>
      <c r="IL95" s="263"/>
      <c r="IM95" s="263"/>
      <c r="IN95" s="263"/>
      <c r="IO95" s="263"/>
      <c r="IP95" s="263"/>
      <c r="IQ95" s="263"/>
      <c r="IR95" s="263"/>
      <c r="IS95" s="263"/>
      <c r="IT95" s="263"/>
      <c r="IU95" s="263"/>
      <c r="IV95" s="263"/>
    </row>
    <row r="96" spans="1:256" ht="18">
      <c r="A96" s="275" t="s">
        <v>323</v>
      </c>
      <c r="B96" s="276"/>
      <c r="C96" s="276"/>
      <c r="D96" s="276"/>
      <c r="E96" s="276"/>
      <c r="F96" s="270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3"/>
      <c r="EU96" s="263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3"/>
      <c r="FJ96" s="263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3"/>
      <c r="FY96" s="263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3"/>
      <c r="GN96" s="263"/>
      <c r="GO96" s="263"/>
      <c r="GP96" s="263"/>
      <c r="GQ96" s="263"/>
      <c r="GR96" s="263"/>
      <c r="GS96" s="263"/>
      <c r="GT96" s="263"/>
      <c r="GU96" s="263"/>
      <c r="GV96" s="263"/>
      <c r="GW96" s="263"/>
      <c r="GX96" s="263"/>
      <c r="GY96" s="263"/>
      <c r="GZ96" s="263"/>
      <c r="HA96" s="263"/>
      <c r="HB96" s="263"/>
      <c r="HC96" s="263"/>
      <c r="HD96" s="263"/>
      <c r="HE96" s="263"/>
      <c r="HF96" s="263"/>
      <c r="HG96" s="263"/>
      <c r="HH96" s="263"/>
      <c r="HI96" s="263"/>
      <c r="HJ96" s="263"/>
      <c r="HK96" s="263"/>
      <c r="HL96" s="263"/>
      <c r="HM96" s="263"/>
      <c r="HN96" s="263"/>
      <c r="HO96" s="263"/>
      <c r="HP96" s="263"/>
      <c r="HQ96" s="263"/>
      <c r="HR96" s="263"/>
      <c r="HS96" s="263"/>
      <c r="HT96" s="263"/>
      <c r="HU96" s="263"/>
      <c r="HV96" s="263"/>
      <c r="HW96" s="263"/>
      <c r="HX96" s="263"/>
      <c r="HY96" s="263"/>
      <c r="HZ96" s="263"/>
      <c r="IA96" s="263"/>
      <c r="IB96" s="263"/>
      <c r="IC96" s="263"/>
      <c r="ID96" s="263"/>
      <c r="IE96" s="263"/>
      <c r="IF96" s="263"/>
      <c r="IG96" s="263"/>
      <c r="IH96" s="263"/>
      <c r="II96" s="263"/>
      <c r="IJ96" s="263"/>
      <c r="IK96" s="263"/>
      <c r="IL96" s="263"/>
      <c r="IM96" s="263"/>
      <c r="IN96" s="263"/>
      <c r="IO96" s="263"/>
      <c r="IP96" s="263"/>
      <c r="IQ96" s="263"/>
      <c r="IR96" s="263"/>
      <c r="IS96" s="263"/>
      <c r="IT96" s="263"/>
      <c r="IU96" s="263"/>
      <c r="IV96" s="263"/>
    </row>
    <row r="97" spans="1:256" ht="18">
      <c r="A97" s="271" t="s">
        <v>324</v>
      </c>
      <c r="B97" s="272">
        <v>7014933.57</v>
      </c>
      <c r="C97" s="272">
        <v>7550066.55</v>
      </c>
      <c r="D97" s="271"/>
      <c r="E97" s="271"/>
      <c r="F97" s="270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63"/>
      <c r="AH97" s="263"/>
      <c r="AI97" s="263"/>
      <c r="AJ97" s="263"/>
      <c r="AK97" s="263"/>
      <c r="AL97" s="263"/>
      <c r="AM97" s="263"/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3"/>
      <c r="FJ97" s="263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3"/>
      <c r="FY97" s="263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3"/>
      <c r="GN97" s="263"/>
      <c r="GO97" s="263"/>
      <c r="GP97" s="263"/>
      <c r="GQ97" s="263"/>
      <c r="GR97" s="263"/>
      <c r="GS97" s="263"/>
      <c r="GT97" s="263"/>
      <c r="GU97" s="263"/>
      <c r="GV97" s="263"/>
      <c r="GW97" s="263"/>
      <c r="GX97" s="263"/>
      <c r="GY97" s="263"/>
      <c r="GZ97" s="263"/>
      <c r="HA97" s="263"/>
      <c r="HB97" s="263"/>
      <c r="HC97" s="263"/>
      <c r="HD97" s="263"/>
      <c r="HE97" s="263"/>
      <c r="HF97" s="263"/>
      <c r="HG97" s="263"/>
      <c r="HH97" s="263"/>
      <c r="HI97" s="263"/>
      <c r="HJ97" s="263"/>
      <c r="HK97" s="263"/>
      <c r="HL97" s="263"/>
      <c r="HM97" s="263"/>
      <c r="HN97" s="263"/>
      <c r="HO97" s="263"/>
      <c r="HP97" s="263"/>
      <c r="HQ97" s="263"/>
      <c r="HR97" s="263"/>
      <c r="HS97" s="263"/>
      <c r="HT97" s="263"/>
      <c r="HU97" s="263"/>
      <c r="HV97" s="263"/>
      <c r="HW97" s="263"/>
      <c r="HX97" s="263"/>
      <c r="HY97" s="263"/>
      <c r="HZ97" s="263"/>
      <c r="IA97" s="263"/>
      <c r="IB97" s="263"/>
      <c r="IC97" s="263"/>
      <c r="ID97" s="263"/>
      <c r="IE97" s="263"/>
      <c r="IF97" s="263"/>
      <c r="IG97" s="263"/>
      <c r="IH97" s="263"/>
      <c r="II97" s="263"/>
      <c r="IJ97" s="263"/>
      <c r="IK97" s="263"/>
      <c r="IL97" s="263"/>
      <c r="IM97" s="263"/>
      <c r="IN97" s="263"/>
      <c r="IO97" s="263"/>
      <c r="IP97" s="263"/>
      <c r="IQ97" s="263"/>
      <c r="IR97" s="263"/>
      <c r="IS97" s="263"/>
      <c r="IT97" s="263"/>
      <c r="IU97" s="263"/>
      <c r="IV97" s="263"/>
    </row>
    <row r="98" spans="1:256" ht="18">
      <c r="A98" s="271" t="s">
        <v>325</v>
      </c>
      <c r="B98" s="279">
        <v>81703</v>
      </c>
      <c r="C98" s="279">
        <v>72235.5</v>
      </c>
      <c r="D98" s="269"/>
      <c r="E98" s="269"/>
      <c r="F98" s="270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3"/>
      <c r="EL98" s="263"/>
      <c r="EM98" s="263"/>
      <c r="EN98" s="263"/>
      <c r="EO98" s="263"/>
      <c r="EP98" s="263"/>
      <c r="EQ98" s="263"/>
      <c r="ER98" s="263"/>
      <c r="ES98" s="263"/>
      <c r="ET98" s="263"/>
      <c r="EU98" s="263"/>
      <c r="EV98" s="263"/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3"/>
      <c r="FH98" s="263"/>
      <c r="FI98" s="263"/>
      <c r="FJ98" s="263"/>
      <c r="FK98" s="263"/>
      <c r="FL98" s="263"/>
      <c r="FM98" s="263"/>
      <c r="FN98" s="263"/>
      <c r="FO98" s="263"/>
      <c r="FP98" s="263"/>
      <c r="FQ98" s="263"/>
      <c r="FR98" s="263"/>
      <c r="FS98" s="263"/>
      <c r="FT98" s="263"/>
      <c r="FU98" s="263"/>
      <c r="FV98" s="263"/>
      <c r="FW98" s="263"/>
      <c r="FX98" s="263"/>
      <c r="FY98" s="263"/>
      <c r="FZ98" s="263"/>
      <c r="GA98" s="263"/>
      <c r="GB98" s="263"/>
      <c r="GC98" s="263"/>
      <c r="GD98" s="263"/>
      <c r="GE98" s="263"/>
      <c r="GF98" s="263"/>
      <c r="GG98" s="263"/>
      <c r="GH98" s="263"/>
      <c r="GI98" s="263"/>
      <c r="GJ98" s="263"/>
      <c r="GK98" s="263"/>
      <c r="GL98" s="263"/>
      <c r="GM98" s="263"/>
      <c r="GN98" s="263"/>
      <c r="GO98" s="263"/>
      <c r="GP98" s="263"/>
      <c r="GQ98" s="263"/>
      <c r="GR98" s="263"/>
      <c r="GS98" s="263"/>
      <c r="GT98" s="263"/>
      <c r="GU98" s="263"/>
      <c r="GV98" s="263"/>
      <c r="GW98" s="263"/>
      <c r="GX98" s="263"/>
      <c r="GY98" s="263"/>
      <c r="GZ98" s="263"/>
      <c r="HA98" s="263"/>
      <c r="HB98" s="263"/>
      <c r="HC98" s="263"/>
      <c r="HD98" s="263"/>
      <c r="HE98" s="263"/>
      <c r="HF98" s="263"/>
      <c r="HG98" s="263"/>
      <c r="HH98" s="263"/>
      <c r="HI98" s="263"/>
      <c r="HJ98" s="263"/>
      <c r="HK98" s="263"/>
      <c r="HL98" s="263"/>
      <c r="HM98" s="263"/>
      <c r="HN98" s="263"/>
      <c r="HO98" s="263"/>
      <c r="HP98" s="263"/>
      <c r="HQ98" s="263"/>
      <c r="HR98" s="263"/>
      <c r="HS98" s="263"/>
      <c r="HT98" s="263"/>
      <c r="HU98" s="263"/>
      <c r="HV98" s="263"/>
      <c r="HW98" s="263"/>
      <c r="HX98" s="263"/>
      <c r="HY98" s="263"/>
      <c r="HZ98" s="263"/>
      <c r="IA98" s="263"/>
      <c r="IB98" s="263"/>
      <c r="IC98" s="263"/>
      <c r="ID98" s="263"/>
      <c r="IE98" s="263"/>
      <c r="IF98" s="263"/>
      <c r="IG98" s="263"/>
      <c r="IH98" s="263"/>
      <c r="II98" s="263"/>
      <c r="IJ98" s="263"/>
      <c r="IK98" s="263"/>
      <c r="IL98" s="263"/>
      <c r="IM98" s="263"/>
      <c r="IN98" s="263"/>
      <c r="IO98" s="263"/>
      <c r="IP98" s="263"/>
      <c r="IQ98" s="263"/>
      <c r="IR98" s="263"/>
      <c r="IS98" s="263"/>
      <c r="IT98" s="263"/>
      <c r="IU98" s="263"/>
      <c r="IV98" s="263"/>
    </row>
    <row r="99" spans="1:256" ht="18">
      <c r="A99" s="271" t="s">
        <v>326</v>
      </c>
      <c r="B99" s="279">
        <v>272810.97</v>
      </c>
      <c r="C99" s="279">
        <v>292696.61</v>
      </c>
      <c r="D99" s="269"/>
      <c r="E99" s="269"/>
      <c r="F99" s="270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63"/>
      <c r="AH99" s="263"/>
      <c r="AI99" s="263"/>
      <c r="AJ99" s="263"/>
      <c r="AK99" s="263"/>
      <c r="AL99" s="263"/>
      <c r="AM99" s="263"/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Q99" s="263"/>
      <c r="ER99" s="263"/>
      <c r="ES99" s="263"/>
      <c r="ET99" s="263"/>
      <c r="EU99" s="263"/>
      <c r="EV99" s="263"/>
      <c r="EW99" s="263"/>
      <c r="EX99" s="263"/>
      <c r="EY99" s="263"/>
      <c r="EZ99" s="263"/>
      <c r="FA99" s="263"/>
      <c r="FB99" s="263"/>
      <c r="FC99" s="263"/>
      <c r="FD99" s="263"/>
      <c r="FE99" s="263"/>
      <c r="FF99" s="263"/>
      <c r="FG99" s="263"/>
      <c r="FH99" s="263"/>
      <c r="FI99" s="263"/>
      <c r="FJ99" s="263"/>
      <c r="FK99" s="263"/>
      <c r="FL99" s="263"/>
      <c r="FM99" s="263"/>
      <c r="FN99" s="263"/>
      <c r="FO99" s="263"/>
      <c r="FP99" s="263"/>
      <c r="FQ99" s="263"/>
      <c r="FR99" s="263"/>
      <c r="FS99" s="263"/>
      <c r="FT99" s="263"/>
      <c r="FU99" s="263"/>
      <c r="FV99" s="263"/>
      <c r="FW99" s="263"/>
      <c r="FX99" s="263"/>
      <c r="FY99" s="263"/>
      <c r="FZ99" s="263"/>
      <c r="GA99" s="263"/>
      <c r="GB99" s="263"/>
      <c r="GC99" s="263"/>
      <c r="GD99" s="263"/>
      <c r="GE99" s="263"/>
      <c r="GF99" s="263"/>
      <c r="GG99" s="263"/>
      <c r="GH99" s="263"/>
      <c r="GI99" s="263"/>
      <c r="GJ99" s="263"/>
      <c r="GK99" s="263"/>
      <c r="GL99" s="263"/>
      <c r="GM99" s="263"/>
      <c r="GN99" s="263"/>
      <c r="GO99" s="263"/>
      <c r="GP99" s="263"/>
      <c r="GQ99" s="263"/>
      <c r="GR99" s="263"/>
      <c r="GS99" s="263"/>
      <c r="GT99" s="263"/>
      <c r="GU99" s="263"/>
      <c r="GV99" s="263"/>
      <c r="GW99" s="263"/>
      <c r="GX99" s="263"/>
      <c r="GY99" s="263"/>
      <c r="GZ99" s="263"/>
      <c r="HA99" s="263"/>
      <c r="HB99" s="263"/>
      <c r="HC99" s="263"/>
      <c r="HD99" s="263"/>
      <c r="HE99" s="263"/>
      <c r="HF99" s="263"/>
      <c r="HG99" s="263"/>
      <c r="HH99" s="263"/>
      <c r="HI99" s="263"/>
      <c r="HJ99" s="263"/>
      <c r="HK99" s="263"/>
      <c r="HL99" s="263"/>
      <c r="HM99" s="263"/>
      <c r="HN99" s="263"/>
      <c r="HO99" s="263"/>
      <c r="HP99" s="263"/>
      <c r="HQ99" s="263"/>
      <c r="HR99" s="263"/>
      <c r="HS99" s="263"/>
      <c r="HT99" s="263"/>
      <c r="HU99" s="263"/>
      <c r="HV99" s="263"/>
      <c r="HW99" s="263"/>
      <c r="HX99" s="263"/>
      <c r="HY99" s="263"/>
      <c r="HZ99" s="263"/>
      <c r="IA99" s="263"/>
      <c r="IB99" s="263"/>
      <c r="IC99" s="263"/>
      <c r="ID99" s="263"/>
      <c r="IE99" s="263"/>
      <c r="IF99" s="263"/>
      <c r="IG99" s="263"/>
      <c r="IH99" s="263"/>
      <c r="II99" s="263"/>
      <c r="IJ99" s="263"/>
      <c r="IK99" s="263"/>
      <c r="IL99" s="263"/>
      <c r="IM99" s="263"/>
      <c r="IN99" s="263"/>
      <c r="IO99" s="263"/>
      <c r="IP99" s="263"/>
      <c r="IQ99" s="263"/>
      <c r="IR99" s="263"/>
      <c r="IS99" s="263"/>
      <c r="IT99" s="263"/>
      <c r="IU99" s="263"/>
      <c r="IV99" s="263"/>
    </row>
    <row r="100" spans="1:256" ht="18">
      <c r="A100" s="271" t="s">
        <v>327</v>
      </c>
      <c r="B100" s="279">
        <v>575057.6</v>
      </c>
      <c r="C100" s="279">
        <v>543522.56</v>
      </c>
      <c r="D100" s="269" t="s">
        <v>106</v>
      </c>
      <c r="E100" s="274" t="s">
        <v>106</v>
      </c>
      <c r="F100" s="270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63"/>
      <c r="AL100" s="263"/>
      <c r="AM100" s="263"/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3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3"/>
      <c r="FL100" s="263"/>
      <c r="FM100" s="263"/>
      <c r="FN100" s="263"/>
      <c r="FO100" s="263"/>
      <c r="FP100" s="263"/>
      <c r="FQ100" s="263"/>
      <c r="FR100" s="263"/>
      <c r="FS100" s="263"/>
      <c r="FT100" s="263"/>
      <c r="FU100" s="263"/>
      <c r="FV100" s="263"/>
      <c r="FW100" s="263"/>
      <c r="FX100" s="263"/>
      <c r="FY100" s="263"/>
      <c r="FZ100" s="263"/>
      <c r="GA100" s="263"/>
      <c r="GB100" s="263"/>
      <c r="GC100" s="263"/>
      <c r="GD100" s="263"/>
      <c r="GE100" s="263"/>
      <c r="GF100" s="263"/>
      <c r="GG100" s="263"/>
      <c r="GH100" s="263"/>
      <c r="GI100" s="263"/>
      <c r="GJ100" s="263"/>
      <c r="GK100" s="263"/>
      <c r="GL100" s="263"/>
      <c r="GM100" s="263"/>
      <c r="GN100" s="263"/>
      <c r="GO100" s="263"/>
      <c r="GP100" s="263"/>
      <c r="GQ100" s="263"/>
      <c r="GR100" s="263"/>
      <c r="GS100" s="263"/>
      <c r="GT100" s="263"/>
      <c r="GU100" s="263"/>
      <c r="GV100" s="263"/>
      <c r="GW100" s="263"/>
      <c r="GX100" s="263"/>
      <c r="GY100" s="263"/>
      <c r="GZ100" s="263"/>
      <c r="HA100" s="263"/>
      <c r="HB100" s="263"/>
      <c r="HC100" s="263"/>
      <c r="HD100" s="263"/>
      <c r="HE100" s="263"/>
      <c r="HF100" s="263"/>
      <c r="HG100" s="263"/>
      <c r="HH100" s="263"/>
      <c r="HI100" s="263"/>
      <c r="HJ100" s="263"/>
      <c r="HK100" s="263"/>
      <c r="HL100" s="263"/>
      <c r="HM100" s="263"/>
      <c r="HN100" s="263"/>
      <c r="HO100" s="263"/>
      <c r="HP100" s="263"/>
      <c r="HQ100" s="263"/>
      <c r="HR100" s="263"/>
      <c r="HS100" s="263"/>
      <c r="HT100" s="263"/>
      <c r="HU100" s="263"/>
      <c r="HV100" s="263"/>
      <c r="HW100" s="263"/>
      <c r="HX100" s="263"/>
      <c r="HY100" s="263"/>
      <c r="HZ100" s="263"/>
      <c r="IA100" s="263"/>
      <c r="IB100" s="263"/>
      <c r="IC100" s="263"/>
      <c r="ID100" s="263"/>
      <c r="IE100" s="263"/>
      <c r="IF100" s="263"/>
      <c r="IG100" s="263"/>
      <c r="IH100" s="263"/>
      <c r="II100" s="263"/>
      <c r="IJ100" s="263"/>
      <c r="IK100" s="263"/>
      <c r="IL100" s="263"/>
      <c r="IM100" s="263"/>
      <c r="IN100" s="263"/>
      <c r="IO100" s="263"/>
      <c r="IP100" s="263"/>
      <c r="IQ100" s="263"/>
      <c r="IR100" s="263"/>
      <c r="IS100" s="263"/>
      <c r="IT100" s="263"/>
      <c r="IU100" s="263"/>
      <c r="IV100" s="263"/>
    </row>
    <row r="101" spans="1:256" ht="18">
      <c r="A101" s="271" t="s">
        <v>328</v>
      </c>
      <c r="B101" s="279">
        <v>69255.53</v>
      </c>
      <c r="C101" s="279">
        <v>68542.24</v>
      </c>
      <c r="D101" s="269"/>
      <c r="E101" s="269"/>
      <c r="F101" s="270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63"/>
      <c r="AK101" s="263"/>
      <c r="AL101" s="263"/>
      <c r="AM101" s="263"/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263"/>
      <c r="EN101" s="263"/>
      <c r="EO101" s="263"/>
      <c r="EP101" s="263"/>
      <c r="EQ101" s="263"/>
      <c r="ER101" s="263"/>
      <c r="ES101" s="263"/>
      <c r="ET101" s="263"/>
      <c r="EU101" s="263"/>
      <c r="EV101" s="263"/>
      <c r="EW101" s="263"/>
      <c r="EX101" s="263"/>
      <c r="EY101" s="263"/>
      <c r="EZ101" s="263"/>
      <c r="FA101" s="263"/>
      <c r="FB101" s="263"/>
      <c r="FC101" s="263"/>
      <c r="FD101" s="263"/>
      <c r="FE101" s="263"/>
      <c r="FF101" s="263"/>
      <c r="FG101" s="263"/>
      <c r="FH101" s="263"/>
      <c r="FI101" s="263"/>
      <c r="FJ101" s="263"/>
      <c r="FK101" s="263"/>
      <c r="FL101" s="263"/>
      <c r="FM101" s="263"/>
      <c r="FN101" s="263"/>
      <c r="FO101" s="263"/>
      <c r="FP101" s="263"/>
      <c r="FQ101" s="263"/>
      <c r="FR101" s="263"/>
      <c r="FS101" s="263"/>
      <c r="FT101" s="263"/>
      <c r="FU101" s="263"/>
      <c r="FV101" s="263"/>
      <c r="FW101" s="263"/>
      <c r="FX101" s="263"/>
      <c r="FY101" s="263"/>
      <c r="FZ101" s="263"/>
      <c r="GA101" s="263"/>
      <c r="GB101" s="263"/>
      <c r="GC101" s="263"/>
      <c r="GD101" s="263"/>
      <c r="GE101" s="263"/>
      <c r="GF101" s="263"/>
      <c r="GG101" s="263"/>
      <c r="GH101" s="263"/>
      <c r="GI101" s="263"/>
      <c r="GJ101" s="263"/>
      <c r="GK101" s="263"/>
      <c r="GL101" s="263"/>
      <c r="GM101" s="263"/>
      <c r="GN101" s="263"/>
      <c r="GO101" s="263"/>
      <c r="GP101" s="263"/>
      <c r="GQ101" s="263"/>
      <c r="GR101" s="263"/>
      <c r="GS101" s="263"/>
      <c r="GT101" s="263"/>
      <c r="GU101" s="263"/>
      <c r="GV101" s="263"/>
      <c r="GW101" s="263"/>
      <c r="GX101" s="263"/>
      <c r="GY101" s="263"/>
      <c r="GZ101" s="263"/>
      <c r="HA101" s="263"/>
      <c r="HB101" s="263"/>
      <c r="HC101" s="263"/>
      <c r="HD101" s="263"/>
      <c r="HE101" s="263"/>
      <c r="HF101" s="263"/>
      <c r="HG101" s="263"/>
      <c r="HH101" s="263"/>
      <c r="HI101" s="263"/>
      <c r="HJ101" s="263"/>
      <c r="HK101" s="263"/>
      <c r="HL101" s="263"/>
      <c r="HM101" s="263"/>
      <c r="HN101" s="263"/>
      <c r="HO101" s="263"/>
      <c r="HP101" s="263"/>
      <c r="HQ101" s="263"/>
      <c r="HR101" s="263"/>
      <c r="HS101" s="263"/>
      <c r="HT101" s="263"/>
      <c r="HU101" s="263"/>
      <c r="HV101" s="263"/>
      <c r="HW101" s="263"/>
      <c r="HX101" s="263"/>
      <c r="HY101" s="263"/>
      <c r="HZ101" s="263"/>
      <c r="IA101" s="263"/>
      <c r="IB101" s="263"/>
      <c r="IC101" s="263"/>
      <c r="ID101" s="263"/>
      <c r="IE101" s="263"/>
      <c r="IF101" s="263"/>
      <c r="IG101" s="263"/>
      <c r="IH101" s="263"/>
      <c r="II101" s="263"/>
      <c r="IJ101" s="263"/>
      <c r="IK101" s="263"/>
      <c r="IL101" s="263"/>
      <c r="IM101" s="263"/>
      <c r="IN101" s="263"/>
      <c r="IO101" s="263"/>
      <c r="IP101" s="263"/>
      <c r="IQ101" s="263"/>
      <c r="IR101" s="263"/>
      <c r="IS101" s="263"/>
      <c r="IT101" s="263"/>
      <c r="IU101" s="263"/>
      <c r="IV101" s="263"/>
    </row>
    <row r="102" spans="1:256" ht="18">
      <c r="A102" s="271" t="s">
        <v>329</v>
      </c>
      <c r="B102" s="279">
        <v>566236.14</v>
      </c>
      <c r="C102" s="279">
        <v>370847.96</v>
      </c>
      <c r="D102" s="269"/>
      <c r="E102" s="269"/>
      <c r="F102" s="270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63"/>
      <c r="AH102" s="263"/>
      <c r="AI102" s="263"/>
      <c r="AJ102" s="263"/>
      <c r="AK102" s="263"/>
      <c r="AL102" s="263"/>
      <c r="AM102" s="263"/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63"/>
      <c r="BV102" s="263"/>
      <c r="BW102" s="263"/>
      <c r="BX102" s="263"/>
      <c r="BY102" s="263"/>
      <c r="BZ102" s="263"/>
      <c r="CA102" s="263"/>
      <c r="CB102" s="263"/>
      <c r="CC102" s="263"/>
      <c r="CD102" s="263"/>
      <c r="CE102" s="263"/>
      <c r="CF102" s="263"/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3"/>
      <c r="CU102" s="263"/>
      <c r="CV102" s="263"/>
      <c r="CW102" s="263"/>
      <c r="CX102" s="263"/>
      <c r="CY102" s="263"/>
      <c r="CZ102" s="263"/>
      <c r="DA102" s="263"/>
      <c r="DB102" s="263"/>
      <c r="DC102" s="263"/>
      <c r="DD102" s="263"/>
      <c r="DE102" s="263"/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263"/>
      <c r="DS102" s="263"/>
      <c r="DT102" s="263"/>
      <c r="DU102" s="263"/>
      <c r="DV102" s="263"/>
      <c r="DW102" s="263"/>
      <c r="DX102" s="263"/>
      <c r="DY102" s="263"/>
      <c r="DZ102" s="263"/>
      <c r="EA102" s="263"/>
      <c r="EB102" s="263"/>
      <c r="EC102" s="263"/>
      <c r="ED102" s="263"/>
      <c r="EE102" s="263"/>
      <c r="EF102" s="263"/>
      <c r="EG102" s="263"/>
      <c r="EH102" s="263"/>
      <c r="EI102" s="263"/>
      <c r="EJ102" s="263"/>
      <c r="EK102" s="263"/>
      <c r="EL102" s="263"/>
      <c r="EM102" s="263"/>
      <c r="EN102" s="263"/>
      <c r="EO102" s="263"/>
      <c r="EP102" s="263"/>
      <c r="EQ102" s="263"/>
      <c r="ER102" s="263"/>
      <c r="ES102" s="263"/>
      <c r="ET102" s="263"/>
      <c r="EU102" s="263"/>
      <c r="EV102" s="263"/>
      <c r="EW102" s="263"/>
      <c r="EX102" s="263"/>
      <c r="EY102" s="263"/>
      <c r="EZ102" s="263"/>
      <c r="FA102" s="263"/>
      <c r="FB102" s="263"/>
      <c r="FC102" s="263"/>
      <c r="FD102" s="263"/>
      <c r="FE102" s="263"/>
      <c r="FF102" s="263"/>
      <c r="FG102" s="263"/>
      <c r="FH102" s="263"/>
      <c r="FI102" s="263"/>
      <c r="FJ102" s="263"/>
      <c r="FK102" s="263"/>
      <c r="FL102" s="263"/>
      <c r="FM102" s="263"/>
      <c r="FN102" s="263"/>
      <c r="FO102" s="263"/>
      <c r="FP102" s="263"/>
      <c r="FQ102" s="263"/>
      <c r="FR102" s="263"/>
      <c r="FS102" s="263"/>
      <c r="FT102" s="263"/>
      <c r="FU102" s="263"/>
      <c r="FV102" s="263"/>
      <c r="FW102" s="263"/>
      <c r="FX102" s="263"/>
      <c r="FY102" s="263"/>
      <c r="FZ102" s="263"/>
      <c r="GA102" s="263"/>
      <c r="GB102" s="263"/>
      <c r="GC102" s="263"/>
      <c r="GD102" s="263"/>
      <c r="GE102" s="263"/>
      <c r="GF102" s="263"/>
      <c r="GG102" s="263"/>
      <c r="GH102" s="263"/>
      <c r="GI102" s="263"/>
      <c r="GJ102" s="263"/>
      <c r="GK102" s="263"/>
      <c r="GL102" s="263"/>
      <c r="GM102" s="263"/>
      <c r="GN102" s="263"/>
      <c r="GO102" s="263"/>
      <c r="GP102" s="263"/>
      <c r="GQ102" s="263"/>
      <c r="GR102" s="263"/>
      <c r="GS102" s="263"/>
      <c r="GT102" s="263"/>
      <c r="GU102" s="263"/>
      <c r="GV102" s="263"/>
      <c r="GW102" s="263"/>
      <c r="GX102" s="263"/>
      <c r="GY102" s="263"/>
      <c r="GZ102" s="263"/>
      <c r="HA102" s="263"/>
      <c r="HB102" s="263"/>
      <c r="HC102" s="263"/>
      <c r="HD102" s="263"/>
      <c r="HE102" s="263"/>
      <c r="HF102" s="263"/>
      <c r="HG102" s="263"/>
      <c r="HH102" s="263"/>
      <c r="HI102" s="263"/>
      <c r="HJ102" s="263"/>
      <c r="HK102" s="263"/>
      <c r="HL102" s="263"/>
      <c r="HM102" s="263"/>
      <c r="HN102" s="263"/>
      <c r="HO102" s="263"/>
      <c r="HP102" s="263"/>
      <c r="HQ102" s="263"/>
      <c r="HR102" s="263"/>
      <c r="HS102" s="263"/>
      <c r="HT102" s="263"/>
      <c r="HU102" s="263"/>
      <c r="HV102" s="263"/>
      <c r="HW102" s="263"/>
      <c r="HX102" s="263"/>
      <c r="HY102" s="263"/>
      <c r="HZ102" s="263"/>
      <c r="IA102" s="263"/>
      <c r="IB102" s="263"/>
      <c r="IC102" s="263"/>
      <c r="ID102" s="263"/>
      <c r="IE102" s="263"/>
      <c r="IF102" s="263"/>
      <c r="IG102" s="263"/>
      <c r="IH102" s="263"/>
      <c r="II102" s="263"/>
      <c r="IJ102" s="263"/>
      <c r="IK102" s="263"/>
      <c r="IL102" s="263"/>
      <c r="IM102" s="263"/>
      <c r="IN102" s="263"/>
      <c r="IO102" s="263"/>
      <c r="IP102" s="263"/>
      <c r="IQ102" s="263"/>
      <c r="IR102" s="263"/>
      <c r="IS102" s="263"/>
      <c r="IT102" s="263"/>
      <c r="IU102" s="263"/>
      <c r="IV102" s="263"/>
    </row>
    <row r="103" spans="1:256" ht="18">
      <c r="A103" s="271" t="s">
        <v>330</v>
      </c>
      <c r="B103" s="279">
        <v>151887.15</v>
      </c>
      <c r="C103" s="279">
        <v>171163.81</v>
      </c>
      <c r="D103" s="269"/>
      <c r="E103" s="269"/>
      <c r="F103" s="270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  <c r="GN103" s="263"/>
      <c r="GO103" s="263"/>
      <c r="GP103" s="263"/>
      <c r="GQ103" s="263"/>
      <c r="GR103" s="263"/>
      <c r="GS103" s="263"/>
      <c r="GT103" s="263"/>
      <c r="GU103" s="263"/>
      <c r="GV103" s="263"/>
      <c r="GW103" s="263"/>
      <c r="GX103" s="263"/>
      <c r="GY103" s="263"/>
      <c r="GZ103" s="263"/>
      <c r="HA103" s="263"/>
      <c r="HB103" s="263"/>
      <c r="HC103" s="263"/>
      <c r="HD103" s="263"/>
      <c r="HE103" s="263"/>
      <c r="HF103" s="263"/>
      <c r="HG103" s="263"/>
      <c r="HH103" s="263"/>
      <c r="HI103" s="263"/>
      <c r="HJ103" s="263"/>
      <c r="HK103" s="263"/>
      <c r="HL103" s="263"/>
      <c r="HM103" s="263"/>
      <c r="HN103" s="263"/>
      <c r="HO103" s="263"/>
      <c r="HP103" s="263"/>
      <c r="HQ103" s="263"/>
      <c r="HR103" s="263"/>
      <c r="HS103" s="263"/>
      <c r="HT103" s="263"/>
      <c r="HU103" s="263"/>
      <c r="HV103" s="263"/>
      <c r="HW103" s="263"/>
      <c r="HX103" s="263"/>
      <c r="HY103" s="263"/>
      <c r="HZ103" s="263"/>
      <c r="IA103" s="263"/>
      <c r="IB103" s="263"/>
      <c r="IC103" s="263"/>
      <c r="ID103" s="263"/>
      <c r="IE103" s="263"/>
      <c r="IF103" s="263"/>
      <c r="IG103" s="263"/>
      <c r="IH103" s="263"/>
      <c r="II103" s="263"/>
      <c r="IJ103" s="263"/>
      <c r="IK103" s="263"/>
      <c r="IL103" s="263"/>
      <c r="IM103" s="263"/>
      <c r="IN103" s="263"/>
      <c r="IO103" s="263"/>
      <c r="IP103" s="263"/>
      <c r="IQ103" s="263"/>
      <c r="IR103" s="263"/>
      <c r="IS103" s="263"/>
      <c r="IT103" s="263"/>
      <c r="IU103" s="263"/>
      <c r="IV103" s="263"/>
    </row>
    <row r="104" spans="1:256" ht="18">
      <c r="A104" s="271" t="s">
        <v>331</v>
      </c>
      <c r="B104" s="279">
        <v>95226.52</v>
      </c>
      <c r="C104" s="279">
        <v>94245.68</v>
      </c>
      <c r="D104" s="269"/>
      <c r="E104" s="269"/>
      <c r="F104" s="270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/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  <c r="EC104" s="263"/>
      <c r="ED104" s="263"/>
      <c r="EE104" s="263"/>
      <c r="EF104" s="263"/>
      <c r="EG104" s="263"/>
      <c r="EH104" s="263"/>
      <c r="EI104" s="263"/>
      <c r="EJ104" s="263"/>
      <c r="EK104" s="263"/>
      <c r="EL104" s="263"/>
      <c r="EM104" s="263"/>
      <c r="EN104" s="263"/>
      <c r="EO104" s="263"/>
      <c r="EP104" s="263"/>
      <c r="EQ104" s="263"/>
      <c r="ER104" s="263"/>
      <c r="ES104" s="263"/>
      <c r="ET104" s="263"/>
      <c r="EU104" s="263"/>
      <c r="EV104" s="263"/>
      <c r="EW104" s="263"/>
      <c r="EX104" s="263"/>
      <c r="EY104" s="263"/>
      <c r="EZ104" s="263"/>
      <c r="FA104" s="263"/>
      <c r="FB104" s="263"/>
      <c r="FC104" s="263"/>
      <c r="FD104" s="263"/>
      <c r="FE104" s="263"/>
      <c r="FF104" s="263"/>
      <c r="FG104" s="263"/>
      <c r="FH104" s="263"/>
      <c r="FI104" s="263"/>
      <c r="FJ104" s="263"/>
      <c r="FK104" s="263"/>
      <c r="FL104" s="263"/>
      <c r="FM104" s="263"/>
      <c r="FN104" s="263"/>
      <c r="FO104" s="263"/>
      <c r="FP104" s="263"/>
      <c r="FQ104" s="263"/>
      <c r="FR104" s="263"/>
      <c r="FS104" s="263"/>
      <c r="FT104" s="263"/>
      <c r="FU104" s="263"/>
      <c r="FV104" s="263"/>
      <c r="FW104" s="263"/>
      <c r="FX104" s="263"/>
      <c r="FY104" s="263"/>
      <c r="FZ104" s="263"/>
      <c r="GA104" s="263"/>
      <c r="GB104" s="263"/>
      <c r="GC104" s="263"/>
      <c r="GD104" s="263"/>
      <c r="GE104" s="263"/>
      <c r="GF104" s="263"/>
      <c r="GG104" s="263"/>
      <c r="GH104" s="263"/>
      <c r="GI104" s="263"/>
      <c r="GJ104" s="263"/>
      <c r="GK104" s="263"/>
      <c r="GL104" s="263"/>
      <c r="GM104" s="263"/>
      <c r="GN104" s="263"/>
      <c r="GO104" s="263"/>
      <c r="GP104" s="263"/>
      <c r="GQ104" s="263"/>
      <c r="GR104" s="263"/>
      <c r="GS104" s="263"/>
      <c r="GT104" s="263"/>
      <c r="GU104" s="263"/>
      <c r="GV104" s="263"/>
      <c r="GW104" s="263"/>
      <c r="GX104" s="263"/>
      <c r="GY104" s="263"/>
      <c r="GZ104" s="263"/>
      <c r="HA104" s="263"/>
      <c r="HB104" s="263"/>
      <c r="HC104" s="263"/>
      <c r="HD104" s="263"/>
      <c r="HE104" s="263"/>
      <c r="HF104" s="263"/>
      <c r="HG104" s="263"/>
      <c r="HH104" s="263"/>
      <c r="HI104" s="263"/>
      <c r="HJ104" s="263"/>
      <c r="HK104" s="263"/>
      <c r="HL104" s="263"/>
      <c r="HM104" s="263"/>
      <c r="HN104" s="263"/>
      <c r="HO104" s="263"/>
      <c r="HP104" s="263"/>
      <c r="HQ104" s="263"/>
      <c r="HR104" s="263"/>
      <c r="HS104" s="263"/>
      <c r="HT104" s="263"/>
      <c r="HU104" s="263"/>
      <c r="HV104" s="263"/>
      <c r="HW104" s="263"/>
      <c r="HX104" s="263"/>
      <c r="HY104" s="263"/>
      <c r="HZ104" s="263"/>
      <c r="IA104" s="263"/>
      <c r="IB104" s="263"/>
      <c r="IC104" s="263"/>
      <c r="ID104" s="263"/>
      <c r="IE104" s="263"/>
      <c r="IF104" s="263"/>
      <c r="IG104" s="263"/>
      <c r="IH104" s="263"/>
      <c r="II104" s="263"/>
      <c r="IJ104" s="263"/>
      <c r="IK104" s="263"/>
      <c r="IL104" s="263"/>
      <c r="IM104" s="263"/>
      <c r="IN104" s="263"/>
      <c r="IO104" s="263"/>
      <c r="IP104" s="263"/>
      <c r="IQ104" s="263"/>
      <c r="IR104" s="263"/>
      <c r="IS104" s="263"/>
      <c r="IT104" s="263"/>
      <c r="IU104" s="263"/>
      <c r="IV104" s="263"/>
    </row>
    <row r="105" spans="1:256" ht="18">
      <c r="A105" s="271" t="s">
        <v>332</v>
      </c>
      <c r="B105" s="279">
        <v>106254.75</v>
      </c>
      <c r="C105" s="279">
        <v>97112</v>
      </c>
      <c r="D105" s="269"/>
      <c r="E105" s="269"/>
      <c r="F105" s="270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3"/>
      <c r="EP105" s="263"/>
      <c r="EQ105" s="263"/>
      <c r="ER105" s="263"/>
      <c r="ES105" s="263"/>
      <c r="ET105" s="263"/>
      <c r="EU105" s="263"/>
      <c r="EV105" s="263"/>
      <c r="EW105" s="263"/>
      <c r="EX105" s="263"/>
      <c r="EY105" s="263"/>
      <c r="EZ105" s="263"/>
      <c r="FA105" s="263"/>
      <c r="FB105" s="263"/>
      <c r="FC105" s="263"/>
      <c r="FD105" s="263"/>
      <c r="FE105" s="263"/>
      <c r="FF105" s="263"/>
      <c r="FG105" s="263"/>
      <c r="FH105" s="263"/>
      <c r="FI105" s="263"/>
      <c r="FJ105" s="263"/>
      <c r="FK105" s="263"/>
      <c r="FL105" s="263"/>
      <c r="FM105" s="263"/>
      <c r="FN105" s="263"/>
      <c r="FO105" s="263"/>
      <c r="FP105" s="263"/>
      <c r="FQ105" s="263"/>
      <c r="FR105" s="263"/>
      <c r="FS105" s="263"/>
      <c r="FT105" s="263"/>
      <c r="FU105" s="263"/>
      <c r="FV105" s="263"/>
      <c r="FW105" s="263"/>
      <c r="FX105" s="263"/>
      <c r="FY105" s="263"/>
      <c r="FZ105" s="263"/>
      <c r="GA105" s="263"/>
      <c r="GB105" s="263"/>
      <c r="GC105" s="263"/>
      <c r="GD105" s="263"/>
      <c r="GE105" s="263"/>
      <c r="GF105" s="263"/>
      <c r="GG105" s="263"/>
      <c r="GH105" s="263"/>
      <c r="GI105" s="263"/>
      <c r="GJ105" s="263"/>
      <c r="GK105" s="263"/>
      <c r="GL105" s="263"/>
      <c r="GM105" s="263"/>
      <c r="GN105" s="263"/>
      <c r="GO105" s="263"/>
      <c r="GP105" s="263"/>
      <c r="GQ105" s="263"/>
      <c r="GR105" s="263"/>
      <c r="GS105" s="263"/>
      <c r="GT105" s="263"/>
      <c r="GU105" s="263"/>
      <c r="GV105" s="263"/>
      <c r="GW105" s="263"/>
      <c r="GX105" s="263"/>
      <c r="GY105" s="263"/>
      <c r="GZ105" s="263"/>
      <c r="HA105" s="263"/>
      <c r="HB105" s="263"/>
      <c r="HC105" s="263"/>
      <c r="HD105" s="263"/>
      <c r="HE105" s="263"/>
      <c r="HF105" s="263"/>
      <c r="HG105" s="263"/>
      <c r="HH105" s="263"/>
      <c r="HI105" s="263"/>
      <c r="HJ105" s="263"/>
      <c r="HK105" s="263"/>
      <c r="HL105" s="263"/>
      <c r="HM105" s="263"/>
      <c r="HN105" s="263"/>
      <c r="HO105" s="263"/>
      <c r="HP105" s="263"/>
      <c r="HQ105" s="263"/>
      <c r="HR105" s="263"/>
      <c r="HS105" s="263"/>
      <c r="HT105" s="263"/>
      <c r="HU105" s="263"/>
      <c r="HV105" s="263"/>
      <c r="HW105" s="263"/>
      <c r="HX105" s="263"/>
      <c r="HY105" s="263"/>
      <c r="HZ105" s="263"/>
      <c r="IA105" s="263"/>
      <c r="IB105" s="263"/>
      <c r="IC105" s="263"/>
      <c r="ID105" s="263"/>
      <c r="IE105" s="263"/>
      <c r="IF105" s="263"/>
      <c r="IG105" s="263"/>
      <c r="IH105" s="263"/>
      <c r="II105" s="263"/>
      <c r="IJ105" s="263"/>
      <c r="IK105" s="263"/>
      <c r="IL105" s="263"/>
      <c r="IM105" s="263"/>
      <c r="IN105" s="263"/>
      <c r="IO105" s="263"/>
      <c r="IP105" s="263"/>
      <c r="IQ105" s="263"/>
      <c r="IR105" s="263"/>
      <c r="IS105" s="263"/>
      <c r="IT105" s="263"/>
      <c r="IU105" s="263"/>
      <c r="IV105" s="263"/>
    </row>
    <row r="106" spans="1:256" ht="18">
      <c r="A106" s="271" t="s">
        <v>333</v>
      </c>
      <c r="B106" s="279">
        <v>32075.41</v>
      </c>
      <c r="C106" s="279">
        <v>21234.58</v>
      </c>
      <c r="D106" s="269"/>
      <c r="E106" s="269"/>
      <c r="F106" s="270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  <c r="BJ106" s="263"/>
      <c r="BK106" s="263"/>
      <c r="BL106" s="263"/>
      <c r="BM106" s="263"/>
      <c r="BN106" s="263"/>
      <c r="BO106" s="263"/>
      <c r="BP106" s="263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63"/>
      <c r="CC106" s="263"/>
      <c r="CD106" s="263"/>
      <c r="CE106" s="263"/>
      <c r="CF106" s="263"/>
      <c r="CG106" s="263"/>
      <c r="CH106" s="263"/>
      <c r="CI106" s="263"/>
      <c r="CJ106" s="263"/>
      <c r="CK106" s="263"/>
      <c r="CL106" s="263"/>
      <c r="CM106" s="263"/>
      <c r="CN106" s="263"/>
      <c r="CO106" s="263"/>
      <c r="CP106" s="263"/>
      <c r="CQ106" s="263"/>
      <c r="CR106" s="263"/>
      <c r="CS106" s="263"/>
      <c r="CT106" s="263"/>
      <c r="CU106" s="263"/>
      <c r="CV106" s="263"/>
      <c r="CW106" s="263"/>
      <c r="CX106" s="263"/>
      <c r="CY106" s="263"/>
      <c r="CZ106" s="263"/>
      <c r="DA106" s="263"/>
      <c r="DB106" s="263"/>
      <c r="DC106" s="263"/>
      <c r="DD106" s="263"/>
      <c r="DE106" s="263"/>
      <c r="DF106" s="263"/>
      <c r="DG106" s="263"/>
      <c r="DH106" s="263"/>
      <c r="DI106" s="263"/>
      <c r="DJ106" s="263"/>
      <c r="DK106" s="263"/>
      <c r="DL106" s="263"/>
      <c r="DM106" s="263"/>
      <c r="DN106" s="263"/>
      <c r="DO106" s="263"/>
      <c r="DP106" s="263"/>
      <c r="DQ106" s="263"/>
      <c r="DR106" s="263"/>
      <c r="DS106" s="263"/>
      <c r="DT106" s="263"/>
      <c r="DU106" s="263"/>
      <c r="DV106" s="263"/>
      <c r="DW106" s="263"/>
      <c r="DX106" s="263"/>
      <c r="DY106" s="263"/>
      <c r="DZ106" s="263"/>
      <c r="EA106" s="263"/>
      <c r="EB106" s="263"/>
      <c r="EC106" s="263"/>
      <c r="ED106" s="263"/>
      <c r="EE106" s="263"/>
      <c r="EF106" s="263"/>
      <c r="EG106" s="263"/>
      <c r="EH106" s="263"/>
      <c r="EI106" s="263"/>
      <c r="EJ106" s="263"/>
      <c r="EK106" s="263"/>
      <c r="EL106" s="263"/>
      <c r="EM106" s="263"/>
      <c r="EN106" s="263"/>
      <c r="EO106" s="263"/>
      <c r="EP106" s="263"/>
      <c r="EQ106" s="263"/>
      <c r="ER106" s="263"/>
      <c r="ES106" s="263"/>
      <c r="ET106" s="263"/>
      <c r="EU106" s="263"/>
      <c r="EV106" s="263"/>
      <c r="EW106" s="263"/>
      <c r="EX106" s="263"/>
      <c r="EY106" s="263"/>
      <c r="EZ106" s="263"/>
      <c r="FA106" s="263"/>
      <c r="FB106" s="263"/>
      <c r="FC106" s="263"/>
      <c r="FD106" s="263"/>
      <c r="FE106" s="263"/>
      <c r="FF106" s="263"/>
      <c r="FG106" s="263"/>
      <c r="FH106" s="263"/>
      <c r="FI106" s="263"/>
      <c r="FJ106" s="263"/>
      <c r="FK106" s="263"/>
      <c r="FL106" s="263"/>
      <c r="FM106" s="263"/>
      <c r="FN106" s="263"/>
      <c r="FO106" s="263"/>
      <c r="FP106" s="263"/>
      <c r="FQ106" s="263"/>
      <c r="FR106" s="263"/>
      <c r="FS106" s="263"/>
      <c r="FT106" s="263"/>
      <c r="FU106" s="263"/>
      <c r="FV106" s="263"/>
      <c r="FW106" s="263"/>
      <c r="FX106" s="263"/>
      <c r="FY106" s="263"/>
      <c r="FZ106" s="263"/>
      <c r="GA106" s="263"/>
      <c r="GB106" s="263"/>
      <c r="GC106" s="263"/>
      <c r="GD106" s="263"/>
      <c r="GE106" s="263"/>
      <c r="GF106" s="263"/>
      <c r="GG106" s="263"/>
      <c r="GH106" s="263"/>
      <c r="GI106" s="263"/>
      <c r="GJ106" s="263"/>
      <c r="GK106" s="263"/>
      <c r="GL106" s="263"/>
      <c r="GM106" s="263"/>
      <c r="GN106" s="263"/>
      <c r="GO106" s="263"/>
      <c r="GP106" s="263"/>
      <c r="GQ106" s="263"/>
      <c r="GR106" s="263"/>
      <c r="GS106" s="263"/>
      <c r="GT106" s="263"/>
      <c r="GU106" s="263"/>
      <c r="GV106" s="263"/>
      <c r="GW106" s="263"/>
      <c r="GX106" s="263"/>
      <c r="GY106" s="263"/>
      <c r="GZ106" s="263"/>
      <c r="HA106" s="263"/>
      <c r="HB106" s="263"/>
      <c r="HC106" s="263"/>
      <c r="HD106" s="263"/>
      <c r="HE106" s="263"/>
      <c r="HF106" s="263"/>
      <c r="HG106" s="263"/>
      <c r="HH106" s="263"/>
      <c r="HI106" s="263"/>
      <c r="HJ106" s="263"/>
      <c r="HK106" s="263"/>
      <c r="HL106" s="263"/>
      <c r="HM106" s="263"/>
      <c r="HN106" s="263"/>
      <c r="HO106" s="263"/>
      <c r="HP106" s="263"/>
      <c r="HQ106" s="263"/>
      <c r="HR106" s="263"/>
      <c r="HS106" s="263"/>
      <c r="HT106" s="263"/>
      <c r="HU106" s="263"/>
      <c r="HV106" s="263"/>
      <c r="HW106" s="263"/>
      <c r="HX106" s="263"/>
      <c r="HY106" s="263"/>
      <c r="HZ106" s="263"/>
      <c r="IA106" s="263"/>
      <c r="IB106" s="263"/>
      <c r="IC106" s="263"/>
      <c r="ID106" s="263"/>
      <c r="IE106" s="263"/>
      <c r="IF106" s="263"/>
      <c r="IG106" s="263"/>
      <c r="IH106" s="263"/>
      <c r="II106" s="263"/>
      <c r="IJ106" s="263"/>
      <c r="IK106" s="263"/>
      <c r="IL106" s="263"/>
      <c r="IM106" s="263"/>
      <c r="IN106" s="263"/>
      <c r="IO106" s="263"/>
      <c r="IP106" s="263"/>
      <c r="IQ106" s="263"/>
      <c r="IR106" s="263"/>
      <c r="IS106" s="263"/>
      <c r="IT106" s="263"/>
      <c r="IU106" s="263"/>
      <c r="IV106" s="263"/>
    </row>
    <row r="107" spans="1:256" ht="18">
      <c r="A107" s="271" t="s">
        <v>334</v>
      </c>
      <c r="B107" s="279">
        <v>24162.95</v>
      </c>
      <c r="C107" s="279">
        <v>33842.78</v>
      </c>
      <c r="D107" s="269"/>
      <c r="E107" s="269"/>
      <c r="F107" s="270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3"/>
      <c r="CL107" s="263"/>
      <c r="CM107" s="263"/>
      <c r="CN107" s="263"/>
      <c r="CO107" s="263"/>
      <c r="CP107" s="263"/>
      <c r="CQ107" s="263"/>
      <c r="CR107" s="263"/>
      <c r="CS107" s="263"/>
      <c r="CT107" s="263"/>
      <c r="CU107" s="263"/>
      <c r="CV107" s="263"/>
      <c r="CW107" s="263"/>
      <c r="CX107" s="263"/>
      <c r="CY107" s="263"/>
      <c r="CZ107" s="263"/>
      <c r="DA107" s="263"/>
      <c r="DB107" s="263"/>
      <c r="DC107" s="263"/>
      <c r="DD107" s="263"/>
      <c r="DE107" s="263"/>
      <c r="DF107" s="263"/>
      <c r="DG107" s="263"/>
      <c r="DH107" s="263"/>
      <c r="DI107" s="263"/>
      <c r="DJ107" s="263"/>
      <c r="DK107" s="263"/>
      <c r="DL107" s="263"/>
      <c r="DM107" s="263"/>
      <c r="DN107" s="263"/>
      <c r="DO107" s="263"/>
      <c r="DP107" s="263"/>
      <c r="DQ107" s="263"/>
      <c r="DR107" s="263"/>
      <c r="DS107" s="263"/>
      <c r="DT107" s="263"/>
      <c r="DU107" s="263"/>
      <c r="DV107" s="263"/>
      <c r="DW107" s="263"/>
      <c r="DX107" s="263"/>
      <c r="DY107" s="263"/>
      <c r="DZ107" s="263"/>
      <c r="EA107" s="263"/>
      <c r="EB107" s="263"/>
      <c r="EC107" s="263"/>
      <c r="ED107" s="263"/>
      <c r="EE107" s="263"/>
      <c r="EF107" s="263"/>
      <c r="EG107" s="263"/>
      <c r="EH107" s="263"/>
      <c r="EI107" s="263"/>
      <c r="EJ107" s="263"/>
      <c r="EK107" s="263"/>
      <c r="EL107" s="263"/>
      <c r="EM107" s="263"/>
      <c r="EN107" s="263"/>
      <c r="EO107" s="263"/>
      <c r="EP107" s="263"/>
      <c r="EQ107" s="263"/>
      <c r="ER107" s="263"/>
      <c r="ES107" s="263"/>
      <c r="ET107" s="263"/>
      <c r="EU107" s="263"/>
      <c r="EV107" s="263"/>
      <c r="EW107" s="263"/>
      <c r="EX107" s="263"/>
      <c r="EY107" s="263"/>
      <c r="EZ107" s="263"/>
      <c r="FA107" s="263"/>
      <c r="FB107" s="263"/>
      <c r="FC107" s="263"/>
      <c r="FD107" s="263"/>
      <c r="FE107" s="263"/>
      <c r="FF107" s="263"/>
      <c r="FG107" s="263"/>
      <c r="FH107" s="263"/>
      <c r="FI107" s="263"/>
      <c r="FJ107" s="263"/>
      <c r="FK107" s="263"/>
      <c r="FL107" s="263"/>
      <c r="FM107" s="263"/>
      <c r="FN107" s="263"/>
      <c r="FO107" s="263"/>
      <c r="FP107" s="263"/>
      <c r="FQ107" s="263"/>
      <c r="FR107" s="263"/>
      <c r="FS107" s="263"/>
      <c r="FT107" s="263"/>
      <c r="FU107" s="263"/>
      <c r="FV107" s="263"/>
      <c r="FW107" s="263"/>
      <c r="FX107" s="263"/>
      <c r="FY107" s="263"/>
      <c r="FZ107" s="263"/>
      <c r="GA107" s="263"/>
      <c r="GB107" s="263"/>
      <c r="GC107" s="263"/>
      <c r="GD107" s="263"/>
      <c r="GE107" s="263"/>
      <c r="GF107" s="263"/>
      <c r="GG107" s="263"/>
      <c r="GH107" s="263"/>
      <c r="GI107" s="263"/>
      <c r="GJ107" s="263"/>
      <c r="GK107" s="263"/>
      <c r="GL107" s="263"/>
      <c r="GM107" s="263"/>
      <c r="GN107" s="263"/>
      <c r="GO107" s="263"/>
      <c r="GP107" s="263"/>
      <c r="GQ107" s="263"/>
      <c r="GR107" s="263"/>
      <c r="GS107" s="263"/>
      <c r="GT107" s="263"/>
      <c r="GU107" s="263"/>
      <c r="GV107" s="263"/>
      <c r="GW107" s="263"/>
      <c r="GX107" s="263"/>
      <c r="GY107" s="263"/>
      <c r="GZ107" s="263"/>
      <c r="HA107" s="263"/>
      <c r="HB107" s="263"/>
      <c r="HC107" s="263"/>
      <c r="HD107" s="263"/>
      <c r="HE107" s="263"/>
      <c r="HF107" s="263"/>
      <c r="HG107" s="263"/>
      <c r="HH107" s="263"/>
      <c r="HI107" s="263"/>
      <c r="HJ107" s="263"/>
      <c r="HK107" s="263"/>
      <c r="HL107" s="263"/>
      <c r="HM107" s="263"/>
      <c r="HN107" s="263"/>
      <c r="HO107" s="263"/>
      <c r="HP107" s="263"/>
      <c r="HQ107" s="263"/>
      <c r="HR107" s="263"/>
      <c r="HS107" s="263"/>
      <c r="HT107" s="263"/>
      <c r="HU107" s="263"/>
      <c r="HV107" s="263"/>
      <c r="HW107" s="263"/>
      <c r="HX107" s="263"/>
      <c r="HY107" s="263"/>
      <c r="HZ107" s="263"/>
      <c r="IA107" s="263"/>
      <c r="IB107" s="263"/>
      <c r="IC107" s="263"/>
      <c r="ID107" s="263"/>
      <c r="IE107" s="263"/>
      <c r="IF107" s="263"/>
      <c r="IG107" s="263"/>
      <c r="IH107" s="263"/>
      <c r="II107" s="263"/>
      <c r="IJ107" s="263"/>
      <c r="IK107" s="263"/>
      <c r="IL107" s="263"/>
      <c r="IM107" s="263"/>
      <c r="IN107" s="263"/>
      <c r="IO107" s="263"/>
      <c r="IP107" s="263"/>
      <c r="IQ107" s="263"/>
      <c r="IR107" s="263"/>
      <c r="IS107" s="263"/>
      <c r="IT107" s="263"/>
      <c r="IU107" s="263"/>
      <c r="IV107" s="263"/>
    </row>
    <row r="108" spans="1:256" ht="18">
      <c r="A108" s="271" t="s">
        <v>335</v>
      </c>
      <c r="B108" s="279">
        <v>96.17</v>
      </c>
      <c r="C108" s="279">
        <v>45.25</v>
      </c>
      <c r="D108" s="269"/>
      <c r="E108" s="269"/>
      <c r="F108" s="270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263"/>
      <c r="BF108" s="263"/>
      <c r="BG108" s="263"/>
      <c r="BH108" s="263"/>
      <c r="BI108" s="263"/>
      <c r="BJ108" s="263"/>
      <c r="BK108" s="263"/>
      <c r="BL108" s="263"/>
      <c r="BM108" s="263"/>
      <c r="BN108" s="263"/>
      <c r="BO108" s="263"/>
      <c r="BP108" s="263"/>
      <c r="BQ108" s="263"/>
      <c r="BR108" s="263"/>
      <c r="BS108" s="263"/>
      <c r="BT108" s="263"/>
      <c r="BU108" s="263"/>
      <c r="BV108" s="263"/>
      <c r="BW108" s="263"/>
      <c r="BX108" s="263"/>
      <c r="BY108" s="263"/>
      <c r="BZ108" s="263"/>
      <c r="CA108" s="263"/>
      <c r="CB108" s="263"/>
      <c r="CC108" s="263"/>
      <c r="CD108" s="263"/>
      <c r="CE108" s="263"/>
      <c r="CF108" s="263"/>
      <c r="CG108" s="263"/>
      <c r="CH108" s="263"/>
      <c r="CI108" s="263"/>
      <c r="CJ108" s="263"/>
      <c r="CK108" s="263"/>
      <c r="CL108" s="263"/>
      <c r="CM108" s="263"/>
      <c r="CN108" s="263"/>
      <c r="CO108" s="263"/>
      <c r="CP108" s="263"/>
      <c r="CQ108" s="263"/>
      <c r="CR108" s="263"/>
      <c r="CS108" s="263"/>
      <c r="CT108" s="263"/>
      <c r="CU108" s="263"/>
      <c r="CV108" s="263"/>
      <c r="CW108" s="263"/>
      <c r="CX108" s="263"/>
      <c r="CY108" s="263"/>
      <c r="CZ108" s="263"/>
      <c r="DA108" s="263"/>
      <c r="DB108" s="263"/>
      <c r="DC108" s="263"/>
      <c r="DD108" s="263"/>
      <c r="DE108" s="263"/>
      <c r="DF108" s="263"/>
      <c r="DG108" s="263"/>
      <c r="DH108" s="263"/>
      <c r="DI108" s="263"/>
      <c r="DJ108" s="263"/>
      <c r="DK108" s="263"/>
      <c r="DL108" s="263"/>
      <c r="DM108" s="263"/>
      <c r="DN108" s="263"/>
      <c r="DO108" s="263"/>
      <c r="DP108" s="263"/>
      <c r="DQ108" s="263"/>
      <c r="DR108" s="263"/>
      <c r="DS108" s="263"/>
      <c r="DT108" s="263"/>
      <c r="DU108" s="263"/>
      <c r="DV108" s="263"/>
      <c r="DW108" s="263"/>
      <c r="DX108" s="263"/>
      <c r="DY108" s="263"/>
      <c r="DZ108" s="263"/>
      <c r="EA108" s="263"/>
      <c r="EB108" s="263"/>
      <c r="EC108" s="263"/>
      <c r="ED108" s="263"/>
      <c r="EE108" s="263"/>
      <c r="EF108" s="263"/>
      <c r="EG108" s="263"/>
      <c r="EH108" s="263"/>
      <c r="EI108" s="263"/>
      <c r="EJ108" s="263"/>
      <c r="EK108" s="263"/>
      <c r="EL108" s="263"/>
      <c r="EM108" s="263"/>
      <c r="EN108" s="263"/>
      <c r="EO108" s="263"/>
      <c r="EP108" s="263"/>
      <c r="EQ108" s="263"/>
      <c r="ER108" s="263"/>
      <c r="ES108" s="263"/>
      <c r="ET108" s="263"/>
      <c r="EU108" s="263"/>
      <c r="EV108" s="263"/>
      <c r="EW108" s="263"/>
      <c r="EX108" s="263"/>
      <c r="EY108" s="263"/>
      <c r="EZ108" s="263"/>
      <c r="FA108" s="263"/>
      <c r="FB108" s="263"/>
      <c r="FC108" s="263"/>
      <c r="FD108" s="263"/>
      <c r="FE108" s="263"/>
      <c r="FF108" s="263"/>
      <c r="FG108" s="263"/>
      <c r="FH108" s="263"/>
      <c r="FI108" s="263"/>
      <c r="FJ108" s="263"/>
      <c r="FK108" s="263"/>
      <c r="FL108" s="263"/>
      <c r="FM108" s="263"/>
      <c r="FN108" s="263"/>
      <c r="FO108" s="263"/>
      <c r="FP108" s="263"/>
      <c r="FQ108" s="263"/>
      <c r="FR108" s="263"/>
      <c r="FS108" s="263"/>
      <c r="FT108" s="263"/>
      <c r="FU108" s="263"/>
      <c r="FV108" s="263"/>
      <c r="FW108" s="263"/>
      <c r="FX108" s="263"/>
      <c r="FY108" s="263"/>
      <c r="FZ108" s="263"/>
      <c r="GA108" s="263"/>
      <c r="GB108" s="263"/>
      <c r="GC108" s="263"/>
      <c r="GD108" s="263"/>
      <c r="GE108" s="263"/>
      <c r="GF108" s="263"/>
      <c r="GG108" s="263"/>
      <c r="GH108" s="263"/>
      <c r="GI108" s="263"/>
      <c r="GJ108" s="263"/>
      <c r="GK108" s="263"/>
      <c r="GL108" s="263"/>
      <c r="GM108" s="263"/>
      <c r="GN108" s="263"/>
      <c r="GO108" s="263"/>
      <c r="GP108" s="263"/>
      <c r="GQ108" s="263"/>
      <c r="GR108" s="263"/>
      <c r="GS108" s="263"/>
      <c r="GT108" s="263"/>
      <c r="GU108" s="263"/>
      <c r="GV108" s="263"/>
      <c r="GW108" s="263"/>
      <c r="GX108" s="263"/>
      <c r="GY108" s="263"/>
      <c r="GZ108" s="263"/>
      <c r="HA108" s="263"/>
      <c r="HB108" s="263"/>
      <c r="HC108" s="263"/>
      <c r="HD108" s="263"/>
      <c r="HE108" s="263"/>
      <c r="HF108" s="263"/>
      <c r="HG108" s="263"/>
      <c r="HH108" s="263"/>
      <c r="HI108" s="263"/>
      <c r="HJ108" s="263"/>
      <c r="HK108" s="263"/>
      <c r="HL108" s="263"/>
      <c r="HM108" s="263"/>
      <c r="HN108" s="263"/>
      <c r="HO108" s="263"/>
      <c r="HP108" s="263"/>
      <c r="HQ108" s="263"/>
      <c r="HR108" s="263"/>
      <c r="HS108" s="263"/>
      <c r="HT108" s="263"/>
      <c r="HU108" s="263"/>
      <c r="HV108" s="263"/>
      <c r="HW108" s="263"/>
      <c r="HX108" s="263"/>
      <c r="HY108" s="263"/>
      <c r="HZ108" s="263"/>
      <c r="IA108" s="263"/>
      <c r="IB108" s="263"/>
      <c r="IC108" s="263"/>
      <c r="ID108" s="263"/>
      <c r="IE108" s="263"/>
      <c r="IF108" s="263"/>
      <c r="IG108" s="263"/>
      <c r="IH108" s="263"/>
      <c r="II108" s="263"/>
      <c r="IJ108" s="263"/>
      <c r="IK108" s="263"/>
      <c r="IL108" s="263"/>
      <c r="IM108" s="263"/>
      <c r="IN108" s="263"/>
      <c r="IO108" s="263"/>
      <c r="IP108" s="263"/>
      <c r="IQ108" s="263"/>
      <c r="IR108" s="263"/>
      <c r="IS108" s="263"/>
      <c r="IT108" s="263"/>
      <c r="IU108" s="263"/>
      <c r="IV108" s="263"/>
    </row>
    <row r="109" spans="1:256" ht="18">
      <c r="A109" s="271" t="s">
        <v>336</v>
      </c>
      <c r="B109" s="279">
        <v>176172.72</v>
      </c>
      <c r="C109" s="279">
        <v>239851.18</v>
      </c>
      <c r="D109" s="269"/>
      <c r="E109" s="269"/>
      <c r="F109" s="270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  <c r="BH109" s="263"/>
      <c r="BI109" s="263"/>
      <c r="BJ109" s="263"/>
      <c r="BK109" s="263"/>
      <c r="BL109" s="263"/>
      <c r="BM109" s="263"/>
      <c r="BN109" s="263"/>
      <c r="BO109" s="263"/>
      <c r="BP109" s="263"/>
      <c r="BQ109" s="263"/>
      <c r="BR109" s="263"/>
      <c r="BS109" s="263"/>
      <c r="BT109" s="263"/>
      <c r="BU109" s="263"/>
      <c r="BV109" s="263"/>
      <c r="BW109" s="263"/>
      <c r="BX109" s="263"/>
      <c r="BY109" s="263"/>
      <c r="BZ109" s="263"/>
      <c r="CA109" s="263"/>
      <c r="CB109" s="263"/>
      <c r="CC109" s="263"/>
      <c r="CD109" s="263"/>
      <c r="CE109" s="263"/>
      <c r="CF109" s="263"/>
      <c r="CG109" s="263"/>
      <c r="CH109" s="263"/>
      <c r="CI109" s="263"/>
      <c r="CJ109" s="263"/>
      <c r="CK109" s="263"/>
      <c r="CL109" s="263"/>
      <c r="CM109" s="263"/>
      <c r="CN109" s="263"/>
      <c r="CO109" s="263"/>
      <c r="CP109" s="263"/>
      <c r="CQ109" s="263"/>
      <c r="CR109" s="263"/>
      <c r="CS109" s="263"/>
      <c r="CT109" s="263"/>
      <c r="CU109" s="263"/>
      <c r="CV109" s="263"/>
      <c r="CW109" s="263"/>
      <c r="CX109" s="263"/>
      <c r="CY109" s="263"/>
      <c r="CZ109" s="263"/>
      <c r="DA109" s="263"/>
      <c r="DB109" s="263"/>
      <c r="DC109" s="263"/>
      <c r="DD109" s="263"/>
      <c r="DE109" s="263"/>
      <c r="DF109" s="263"/>
      <c r="DG109" s="263"/>
      <c r="DH109" s="263"/>
      <c r="DI109" s="263"/>
      <c r="DJ109" s="263"/>
      <c r="DK109" s="263"/>
      <c r="DL109" s="263"/>
      <c r="DM109" s="263"/>
      <c r="DN109" s="263"/>
      <c r="DO109" s="263"/>
      <c r="DP109" s="263"/>
      <c r="DQ109" s="263"/>
      <c r="DR109" s="263"/>
      <c r="DS109" s="263"/>
      <c r="DT109" s="263"/>
      <c r="DU109" s="263"/>
      <c r="DV109" s="263"/>
      <c r="DW109" s="263"/>
      <c r="DX109" s="263"/>
      <c r="DY109" s="263"/>
      <c r="DZ109" s="263"/>
      <c r="EA109" s="263"/>
      <c r="EB109" s="263"/>
      <c r="EC109" s="263"/>
      <c r="ED109" s="263"/>
      <c r="EE109" s="263"/>
      <c r="EF109" s="263"/>
      <c r="EG109" s="263"/>
      <c r="EH109" s="263"/>
      <c r="EI109" s="263"/>
      <c r="EJ109" s="263"/>
      <c r="EK109" s="263"/>
      <c r="EL109" s="263"/>
      <c r="EM109" s="263"/>
      <c r="EN109" s="263"/>
      <c r="EO109" s="263"/>
      <c r="EP109" s="263"/>
      <c r="EQ109" s="263"/>
      <c r="ER109" s="263"/>
      <c r="ES109" s="263"/>
      <c r="ET109" s="263"/>
      <c r="EU109" s="263"/>
      <c r="EV109" s="263"/>
      <c r="EW109" s="263"/>
      <c r="EX109" s="263"/>
      <c r="EY109" s="263"/>
      <c r="EZ109" s="263"/>
      <c r="FA109" s="263"/>
      <c r="FB109" s="263"/>
      <c r="FC109" s="263"/>
      <c r="FD109" s="263"/>
      <c r="FE109" s="263"/>
      <c r="FF109" s="263"/>
      <c r="FG109" s="263"/>
      <c r="FH109" s="263"/>
      <c r="FI109" s="263"/>
      <c r="FJ109" s="263"/>
      <c r="FK109" s="263"/>
      <c r="FL109" s="263"/>
      <c r="FM109" s="263"/>
      <c r="FN109" s="263"/>
      <c r="FO109" s="263"/>
      <c r="FP109" s="263"/>
      <c r="FQ109" s="263"/>
      <c r="FR109" s="263"/>
      <c r="FS109" s="263"/>
      <c r="FT109" s="263"/>
      <c r="FU109" s="263"/>
      <c r="FV109" s="263"/>
      <c r="FW109" s="263"/>
      <c r="FX109" s="263"/>
      <c r="FY109" s="263"/>
      <c r="FZ109" s="263"/>
      <c r="GA109" s="263"/>
      <c r="GB109" s="263"/>
      <c r="GC109" s="263"/>
      <c r="GD109" s="263"/>
      <c r="GE109" s="263"/>
      <c r="GF109" s="263"/>
      <c r="GG109" s="263"/>
      <c r="GH109" s="263"/>
      <c r="GI109" s="263"/>
      <c r="GJ109" s="263"/>
      <c r="GK109" s="263"/>
      <c r="GL109" s="263"/>
      <c r="GM109" s="263"/>
      <c r="GN109" s="263"/>
      <c r="GO109" s="263"/>
      <c r="GP109" s="263"/>
      <c r="GQ109" s="263"/>
      <c r="GR109" s="263"/>
      <c r="GS109" s="263"/>
      <c r="GT109" s="263"/>
      <c r="GU109" s="263"/>
      <c r="GV109" s="263"/>
      <c r="GW109" s="263"/>
      <c r="GX109" s="263"/>
      <c r="GY109" s="263"/>
      <c r="GZ109" s="263"/>
      <c r="HA109" s="263"/>
      <c r="HB109" s="263"/>
      <c r="HC109" s="263"/>
      <c r="HD109" s="263"/>
      <c r="HE109" s="263"/>
      <c r="HF109" s="263"/>
      <c r="HG109" s="263"/>
      <c r="HH109" s="263"/>
      <c r="HI109" s="263"/>
      <c r="HJ109" s="263"/>
      <c r="HK109" s="263"/>
      <c r="HL109" s="263"/>
      <c r="HM109" s="263"/>
      <c r="HN109" s="263"/>
      <c r="HO109" s="263"/>
      <c r="HP109" s="263"/>
      <c r="HQ109" s="263"/>
      <c r="HR109" s="263"/>
      <c r="HS109" s="263"/>
      <c r="HT109" s="263"/>
      <c r="HU109" s="263"/>
      <c r="HV109" s="263"/>
      <c r="HW109" s="263"/>
      <c r="HX109" s="263"/>
      <c r="HY109" s="263"/>
      <c r="HZ109" s="263"/>
      <c r="IA109" s="263"/>
      <c r="IB109" s="263"/>
      <c r="IC109" s="263"/>
      <c r="ID109" s="263"/>
      <c r="IE109" s="263"/>
      <c r="IF109" s="263"/>
      <c r="IG109" s="263"/>
      <c r="IH109" s="263"/>
      <c r="II109" s="263"/>
      <c r="IJ109" s="263"/>
      <c r="IK109" s="263"/>
      <c r="IL109" s="263"/>
      <c r="IM109" s="263"/>
      <c r="IN109" s="263"/>
      <c r="IO109" s="263"/>
      <c r="IP109" s="263"/>
      <c r="IQ109" s="263"/>
      <c r="IR109" s="263"/>
      <c r="IS109" s="263"/>
      <c r="IT109" s="263"/>
      <c r="IU109" s="263"/>
      <c r="IV109" s="263"/>
    </row>
    <row r="110" spans="1:256" ht="18">
      <c r="A110" s="271" t="s">
        <v>337</v>
      </c>
      <c r="B110" s="279">
        <v>2677.65</v>
      </c>
      <c r="C110" s="279">
        <v>773.98</v>
      </c>
      <c r="D110" s="269"/>
      <c r="E110" s="269"/>
      <c r="F110" s="270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3"/>
      <c r="CH110" s="263"/>
      <c r="CI110" s="263"/>
      <c r="CJ110" s="263"/>
      <c r="CK110" s="263"/>
      <c r="CL110" s="263"/>
      <c r="CM110" s="263"/>
      <c r="CN110" s="263"/>
      <c r="CO110" s="263"/>
      <c r="CP110" s="263"/>
      <c r="CQ110" s="263"/>
      <c r="CR110" s="263"/>
      <c r="CS110" s="263"/>
      <c r="CT110" s="263"/>
      <c r="CU110" s="263"/>
      <c r="CV110" s="263"/>
      <c r="CW110" s="263"/>
      <c r="CX110" s="263"/>
      <c r="CY110" s="263"/>
      <c r="CZ110" s="263"/>
      <c r="DA110" s="263"/>
      <c r="DB110" s="263"/>
      <c r="DC110" s="263"/>
      <c r="DD110" s="263"/>
      <c r="DE110" s="263"/>
      <c r="DF110" s="263"/>
      <c r="DG110" s="263"/>
      <c r="DH110" s="263"/>
      <c r="DI110" s="263"/>
      <c r="DJ110" s="263"/>
      <c r="DK110" s="263"/>
      <c r="DL110" s="263"/>
      <c r="DM110" s="263"/>
      <c r="DN110" s="263"/>
      <c r="DO110" s="263"/>
      <c r="DP110" s="263"/>
      <c r="DQ110" s="263"/>
      <c r="DR110" s="263"/>
      <c r="DS110" s="263"/>
      <c r="DT110" s="263"/>
      <c r="DU110" s="263"/>
      <c r="DV110" s="263"/>
      <c r="DW110" s="263"/>
      <c r="DX110" s="263"/>
      <c r="DY110" s="263"/>
      <c r="DZ110" s="263"/>
      <c r="EA110" s="263"/>
      <c r="EB110" s="263"/>
      <c r="EC110" s="263"/>
      <c r="ED110" s="263"/>
      <c r="EE110" s="263"/>
      <c r="EF110" s="263"/>
      <c r="EG110" s="263"/>
      <c r="EH110" s="263"/>
      <c r="EI110" s="263"/>
      <c r="EJ110" s="263"/>
      <c r="EK110" s="263"/>
      <c r="EL110" s="263"/>
      <c r="EM110" s="263"/>
      <c r="EN110" s="263"/>
      <c r="EO110" s="263"/>
      <c r="EP110" s="263"/>
      <c r="EQ110" s="263"/>
      <c r="ER110" s="263"/>
      <c r="ES110" s="263"/>
      <c r="ET110" s="263"/>
      <c r="EU110" s="263"/>
      <c r="EV110" s="263"/>
      <c r="EW110" s="263"/>
      <c r="EX110" s="263"/>
      <c r="EY110" s="263"/>
      <c r="EZ110" s="263"/>
      <c r="FA110" s="263"/>
      <c r="FB110" s="263"/>
      <c r="FC110" s="263"/>
      <c r="FD110" s="263"/>
      <c r="FE110" s="263"/>
      <c r="FF110" s="263"/>
      <c r="FG110" s="263"/>
      <c r="FH110" s="263"/>
      <c r="FI110" s="263"/>
      <c r="FJ110" s="263"/>
      <c r="FK110" s="263"/>
      <c r="FL110" s="263"/>
      <c r="FM110" s="263"/>
      <c r="FN110" s="263"/>
      <c r="FO110" s="263"/>
      <c r="FP110" s="263"/>
      <c r="FQ110" s="263"/>
      <c r="FR110" s="263"/>
      <c r="FS110" s="263"/>
      <c r="FT110" s="263"/>
      <c r="FU110" s="263"/>
      <c r="FV110" s="263"/>
      <c r="FW110" s="263"/>
      <c r="FX110" s="263"/>
      <c r="FY110" s="263"/>
      <c r="FZ110" s="263"/>
      <c r="GA110" s="263"/>
      <c r="GB110" s="263"/>
      <c r="GC110" s="263"/>
      <c r="GD110" s="263"/>
      <c r="GE110" s="263"/>
      <c r="GF110" s="263"/>
      <c r="GG110" s="263"/>
      <c r="GH110" s="263"/>
      <c r="GI110" s="263"/>
      <c r="GJ110" s="263"/>
      <c r="GK110" s="263"/>
      <c r="GL110" s="263"/>
      <c r="GM110" s="263"/>
      <c r="GN110" s="263"/>
      <c r="GO110" s="263"/>
      <c r="GP110" s="263"/>
      <c r="GQ110" s="263"/>
      <c r="GR110" s="263"/>
      <c r="GS110" s="263"/>
      <c r="GT110" s="263"/>
      <c r="GU110" s="263"/>
      <c r="GV110" s="263"/>
      <c r="GW110" s="263"/>
      <c r="GX110" s="263"/>
      <c r="GY110" s="263"/>
      <c r="GZ110" s="263"/>
      <c r="HA110" s="263"/>
      <c r="HB110" s="263"/>
      <c r="HC110" s="263"/>
      <c r="HD110" s="263"/>
      <c r="HE110" s="263"/>
      <c r="HF110" s="263"/>
      <c r="HG110" s="263"/>
      <c r="HH110" s="263"/>
      <c r="HI110" s="263"/>
      <c r="HJ110" s="263"/>
      <c r="HK110" s="263"/>
      <c r="HL110" s="263"/>
      <c r="HM110" s="263"/>
      <c r="HN110" s="263"/>
      <c r="HO110" s="263"/>
      <c r="HP110" s="263"/>
      <c r="HQ110" s="263"/>
      <c r="HR110" s="263"/>
      <c r="HS110" s="263"/>
      <c r="HT110" s="263"/>
      <c r="HU110" s="263"/>
      <c r="HV110" s="263"/>
      <c r="HW110" s="263"/>
      <c r="HX110" s="263"/>
      <c r="HY110" s="263"/>
      <c r="HZ110" s="263"/>
      <c r="IA110" s="263"/>
      <c r="IB110" s="263"/>
      <c r="IC110" s="263"/>
      <c r="ID110" s="263"/>
      <c r="IE110" s="263"/>
      <c r="IF110" s="263"/>
      <c r="IG110" s="263"/>
      <c r="IH110" s="263"/>
      <c r="II110" s="263"/>
      <c r="IJ110" s="263"/>
      <c r="IK110" s="263"/>
      <c r="IL110" s="263"/>
      <c r="IM110" s="263"/>
      <c r="IN110" s="263"/>
      <c r="IO110" s="263"/>
      <c r="IP110" s="263"/>
      <c r="IQ110" s="263"/>
      <c r="IR110" s="263"/>
      <c r="IS110" s="263"/>
      <c r="IT110" s="263"/>
      <c r="IU110" s="263"/>
      <c r="IV110" s="263"/>
    </row>
    <row r="111" spans="1:256" ht="18">
      <c r="A111" s="271" t="s">
        <v>338</v>
      </c>
      <c r="B111" s="279">
        <v>11008.1</v>
      </c>
      <c r="C111" s="279">
        <v>347109.85</v>
      </c>
      <c r="D111" s="269"/>
      <c r="E111" s="269"/>
      <c r="F111" s="270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/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3"/>
      <c r="DP111" s="263"/>
      <c r="DQ111" s="263"/>
      <c r="DR111" s="263"/>
      <c r="DS111" s="263"/>
      <c r="DT111" s="263"/>
      <c r="DU111" s="263"/>
      <c r="DV111" s="263"/>
      <c r="DW111" s="263"/>
      <c r="DX111" s="263"/>
      <c r="DY111" s="263"/>
      <c r="DZ111" s="263"/>
      <c r="EA111" s="263"/>
      <c r="EB111" s="263"/>
      <c r="EC111" s="263"/>
      <c r="ED111" s="263"/>
      <c r="EE111" s="263"/>
      <c r="EF111" s="263"/>
      <c r="EG111" s="263"/>
      <c r="EH111" s="263"/>
      <c r="EI111" s="263"/>
      <c r="EJ111" s="263"/>
      <c r="EK111" s="263"/>
      <c r="EL111" s="263"/>
      <c r="EM111" s="263"/>
      <c r="EN111" s="263"/>
      <c r="EO111" s="263"/>
      <c r="EP111" s="263"/>
      <c r="EQ111" s="263"/>
      <c r="ER111" s="263"/>
      <c r="ES111" s="263"/>
      <c r="ET111" s="263"/>
      <c r="EU111" s="263"/>
      <c r="EV111" s="263"/>
      <c r="EW111" s="263"/>
      <c r="EX111" s="263"/>
      <c r="EY111" s="263"/>
      <c r="EZ111" s="263"/>
      <c r="FA111" s="263"/>
      <c r="FB111" s="263"/>
      <c r="FC111" s="263"/>
      <c r="FD111" s="263"/>
      <c r="FE111" s="263"/>
      <c r="FF111" s="263"/>
      <c r="FG111" s="263"/>
      <c r="FH111" s="263"/>
      <c r="FI111" s="263"/>
      <c r="FJ111" s="263"/>
      <c r="FK111" s="263"/>
      <c r="FL111" s="263"/>
      <c r="FM111" s="263"/>
      <c r="FN111" s="263"/>
      <c r="FO111" s="263"/>
      <c r="FP111" s="263"/>
      <c r="FQ111" s="263"/>
      <c r="FR111" s="263"/>
      <c r="FS111" s="263"/>
      <c r="FT111" s="263"/>
      <c r="FU111" s="263"/>
      <c r="FV111" s="263"/>
      <c r="FW111" s="263"/>
      <c r="FX111" s="263"/>
      <c r="FY111" s="263"/>
      <c r="FZ111" s="263"/>
      <c r="GA111" s="263"/>
      <c r="GB111" s="263"/>
      <c r="GC111" s="263"/>
      <c r="GD111" s="263"/>
      <c r="GE111" s="263"/>
      <c r="GF111" s="263"/>
      <c r="GG111" s="263"/>
      <c r="GH111" s="263"/>
      <c r="GI111" s="263"/>
      <c r="GJ111" s="263"/>
      <c r="GK111" s="263"/>
      <c r="GL111" s="263"/>
      <c r="GM111" s="263"/>
      <c r="GN111" s="263"/>
      <c r="GO111" s="263"/>
      <c r="GP111" s="263"/>
      <c r="GQ111" s="263"/>
      <c r="GR111" s="263"/>
      <c r="GS111" s="263"/>
      <c r="GT111" s="263"/>
      <c r="GU111" s="263"/>
      <c r="GV111" s="263"/>
      <c r="GW111" s="263"/>
      <c r="GX111" s="263"/>
      <c r="GY111" s="263"/>
      <c r="GZ111" s="263"/>
      <c r="HA111" s="263"/>
      <c r="HB111" s="263"/>
      <c r="HC111" s="263"/>
      <c r="HD111" s="263"/>
      <c r="HE111" s="263"/>
      <c r="HF111" s="263"/>
      <c r="HG111" s="263"/>
      <c r="HH111" s="263"/>
      <c r="HI111" s="263"/>
      <c r="HJ111" s="263"/>
      <c r="HK111" s="263"/>
      <c r="HL111" s="263"/>
      <c r="HM111" s="263"/>
      <c r="HN111" s="263"/>
      <c r="HO111" s="263"/>
      <c r="HP111" s="263"/>
      <c r="HQ111" s="263"/>
      <c r="HR111" s="263"/>
      <c r="HS111" s="263"/>
      <c r="HT111" s="263"/>
      <c r="HU111" s="263"/>
      <c r="HV111" s="263"/>
      <c r="HW111" s="263"/>
      <c r="HX111" s="263"/>
      <c r="HY111" s="263"/>
      <c r="HZ111" s="263"/>
      <c r="IA111" s="263"/>
      <c r="IB111" s="263"/>
      <c r="IC111" s="263"/>
      <c r="ID111" s="263"/>
      <c r="IE111" s="263"/>
      <c r="IF111" s="263"/>
      <c r="IG111" s="263"/>
      <c r="IH111" s="263"/>
      <c r="II111" s="263"/>
      <c r="IJ111" s="263"/>
      <c r="IK111" s="263"/>
      <c r="IL111" s="263"/>
      <c r="IM111" s="263"/>
      <c r="IN111" s="263"/>
      <c r="IO111" s="263"/>
      <c r="IP111" s="263"/>
      <c r="IQ111" s="263"/>
      <c r="IR111" s="263"/>
      <c r="IS111" s="263"/>
      <c r="IT111" s="263"/>
      <c r="IU111" s="263"/>
      <c r="IV111" s="263"/>
    </row>
    <row r="112" spans="1:256" ht="18">
      <c r="A112" s="271" t="s">
        <v>339</v>
      </c>
      <c r="B112" s="279">
        <v>3538868.55</v>
      </c>
      <c r="C112" s="279">
        <v>4360089.57</v>
      </c>
      <c r="D112" s="269"/>
      <c r="E112" s="269"/>
      <c r="F112" s="270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  <c r="AF112" s="263"/>
      <c r="AG112" s="263"/>
      <c r="AH112" s="263"/>
      <c r="AI112" s="263"/>
      <c r="AJ112" s="263"/>
      <c r="AK112" s="263"/>
      <c r="AL112" s="263"/>
      <c r="AM112" s="263"/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263"/>
      <c r="CD112" s="263"/>
      <c r="CE112" s="263"/>
      <c r="CF112" s="263"/>
      <c r="CG112" s="263"/>
      <c r="CH112" s="263"/>
      <c r="CI112" s="263"/>
      <c r="CJ112" s="263"/>
      <c r="CK112" s="263"/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3"/>
      <c r="DE112" s="263"/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3"/>
      <c r="DY112" s="263"/>
      <c r="DZ112" s="263"/>
      <c r="EA112" s="263"/>
      <c r="EB112" s="263"/>
      <c r="EC112" s="263"/>
      <c r="ED112" s="263"/>
      <c r="EE112" s="263"/>
      <c r="EF112" s="263"/>
      <c r="EG112" s="263"/>
      <c r="EH112" s="263"/>
      <c r="EI112" s="263"/>
      <c r="EJ112" s="263"/>
      <c r="EK112" s="263"/>
      <c r="EL112" s="263"/>
      <c r="EM112" s="263"/>
      <c r="EN112" s="263"/>
      <c r="EO112" s="263"/>
      <c r="EP112" s="263"/>
      <c r="EQ112" s="263"/>
      <c r="ER112" s="263"/>
      <c r="ES112" s="263"/>
      <c r="ET112" s="263"/>
      <c r="EU112" s="263"/>
      <c r="EV112" s="263"/>
      <c r="EW112" s="263"/>
      <c r="EX112" s="263"/>
      <c r="EY112" s="263"/>
      <c r="EZ112" s="263"/>
      <c r="FA112" s="263"/>
      <c r="FB112" s="263"/>
      <c r="FC112" s="263"/>
      <c r="FD112" s="263"/>
      <c r="FE112" s="263"/>
      <c r="FF112" s="263"/>
      <c r="FG112" s="263"/>
      <c r="FH112" s="263"/>
      <c r="FI112" s="263"/>
      <c r="FJ112" s="263"/>
      <c r="FK112" s="263"/>
      <c r="FL112" s="263"/>
      <c r="FM112" s="263"/>
      <c r="FN112" s="263"/>
      <c r="FO112" s="263"/>
      <c r="FP112" s="263"/>
      <c r="FQ112" s="263"/>
      <c r="FR112" s="263"/>
      <c r="FS112" s="263"/>
      <c r="FT112" s="263"/>
      <c r="FU112" s="263"/>
      <c r="FV112" s="263"/>
      <c r="FW112" s="263"/>
      <c r="FX112" s="263"/>
      <c r="FY112" s="263"/>
      <c r="FZ112" s="263"/>
      <c r="GA112" s="263"/>
      <c r="GB112" s="263"/>
      <c r="GC112" s="263"/>
      <c r="GD112" s="263"/>
      <c r="GE112" s="263"/>
      <c r="GF112" s="263"/>
      <c r="GG112" s="263"/>
      <c r="GH112" s="263"/>
      <c r="GI112" s="263"/>
      <c r="GJ112" s="263"/>
      <c r="GK112" s="263"/>
      <c r="GL112" s="263"/>
      <c r="GM112" s="263"/>
      <c r="GN112" s="263"/>
      <c r="GO112" s="263"/>
      <c r="GP112" s="263"/>
      <c r="GQ112" s="263"/>
      <c r="GR112" s="263"/>
      <c r="GS112" s="263"/>
      <c r="GT112" s="263"/>
      <c r="GU112" s="263"/>
      <c r="GV112" s="263"/>
      <c r="GW112" s="263"/>
      <c r="GX112" s="263"/>
      <c r="GY112" s="263"/>
      <c r="GZ112" s="263"/>
      <c r="HA112" s="263"/>
      <c r="HB112" s="263"/>
      <c r="HC112" s="263"/>
      <c r="HD112" s="263"/>
      <c r="HE112" s="263"/>
      <c r="HF112" s="263"/>
      <c r="HG112" s="263"/>
      <c r="HH112" s="263"/>
      <c r="HI112" s="263"/>
      <c r="HJ112" s="263"/>
      <c r="HK112" s="263"/>
      <c r="HL112" s="263"/>
      <c r="HM112" s="263"/>
      <c r="HN112" s="263"/>
      <c r="HO112" s="263"/>
      <c r="HP112" s="263"/>
      <c r="HQ112" s="263"/>
      <c r="HR112" s="263"/>
      <c r="HS112" s="263"/>
      <c r="HT112" s="263"/>
      <c r="HU112" s="263"/>
      <c r="HV112" s="263"/>
      <c r="HW112" s="263"/>
      <c r="HX112" s="263"/>
      <c r="HY112" s="263"/>
      <c r="HZ112" s="263"/>
      <c r="IA112" s="263"/>
      <c r="IB112" s="263"/>
      <c r="IC112" s="263"/>
      <c r="ID112" s="263"/>
      <c r="IE112" s="263"/>
      <c r="IF112" s="263"/>
      <c r="IG112" s="263"/>
      <c r="IH112" s="263"/>
      <c r="II112" s="263"/>
      <c r="IJ112" s="263"/>
      <c r="IK112" s="263"/>
      <c r="IL112" s="263"/>
      <c r="IM112" s="263"/>
      <c r="IN112" s="263"/>
      <c r="IO112" s="263"/>
      <c r="IP112" s="263"/>
      <c r="IQ112" s="263"/>
      <c r="IR112" s="263"/>
      <c r="IS112" s="263"/>
      <c r="IT112" s="263"/>
      <c r="IU112" s="263"/>
      <c r="IV112" s="263"/>
    </row>
    <row r="113" spans="1:256" ht="18">
      <c r="A113" s="271" t="s">
        <v>340</v>
      </c>
      <c r="B113" s="279">
        <v>497563.45</v>
      </c>
      <c r="C113" s="279">
        <v>450623.14</v>
      </c>
      <c r="D113" s="269"/>
      <c r="E113" s="269"/>
      <c r="F113" s="270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  <c r="BJ113" s="263"/>
      <c r="BK113" s="263"/>
      <c r="BL113" s="263"/>
      <c r="BM113" s="263"/>
      <c r="BN113" s="263"/>
      <c r="BO113" s="263"/>
      <c r="BP113" s="263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63"/>
      <c r="CC113" s="263"/>
      <c r="CD113" s="263"/>
      <c r="CE113" s="263"/>
      <c r="CF113" s="263"/>
      <c r="CG113" s="263"/>
      <c r="CH113" s="263"/>
      <c r="CI113" s="263"/>
      <c r="CJ113" s="263"/>
      <c r="CK113" s="263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3"/>
      <c r="DB113" s="263"/>
      <c r="DC113" s="263"/>
      <c r="DD113" s="263"/>
      <c r="DE113" s="263"/>
      <c r="DF113" s="263"/>
      <c r="DG113" s="263"/>
      <c r="DH113" s="263"/>
      <c r="DI113" s="263"/>
      <c r="DJ113" s="263"/>
      <c r="DK113" s="263"/>
      <c r="DL113" s="263"/>
      <c r="DM113" s="263"/>
      <c r="DN113" s="263"/>
      <c r="DO113" s="263"/>
      <c r="DP113" s="263"/>
      <c r="DQ113" s="263"/>
      <c r="DR113" s="263"/>
      <c r="DS113" s="263"/>
      <c r="DT113" s="263"/>
      <c r="DU113" s="263"/>
      <c r="DV113" s="263"/>
      <c r="DW113" s="263"/>
      <c r="DX113" s="263"/>
      <c r="DY113" s="263"/>
      <c r="DZ113" s="263"/>
      <c r="EA113" s="263"/>
      <c r="EB113" s="263"/>
      <c r="EC113" s="263"/>
      <c r="ED113" s="263"/>
      <c r="EE113" s="263"/>
      <c r="EF113" s="263"/>
      <c r="EG113" s="263"/>
      <c r="EH113" s="263"/>
      <c r="EI113" s="263"/>
      <c r="EJ113" s="263"/>
      <c r="EK113" s="263"/>
      <c r="EL113" s="263"/>
      <c r="EM113" s="263"/>
      <c r="EN113" s="263"/>
      <c r="EO113" s="263"/>
      <c r="EP113" s="263"/>
      <c r="EQ113" s="263"/>
      <c r="ER113" s="263"/>
      <c r="ES113" s="263"/>
      <c r="ET113" s="263"/>
      <c r="EU113" s="263"/>
      <c r="EV113" s="263"/>
      <c r="EW113" s="263"/>
      <c r="EX113" s="263"/>
      <c r="EY113" s="263"/>
      <c r="EZ113" s="263"/>
      <c r="FA113" s="263"/>
      <c r="FB113" s="263"/>
      <c r="FC113" s="263"/>
      <c r="FD113" s="263"/>
      <c r="FE113" s="263"/>
      <c r="FF113" s="263"/>
      <c r="FG113" s="263"/>
      <c r="FH113" s="263"/>
      <c r="FI113" s="263"/>
      <c r="FJ113" s="263"/>
      <c r="FK113" s="263"/>
      <c r="FL113" s="263"/>
      <c r="FM113" s="263"/>
      <c r="FN113" s="263"/>
      <c r="FO113" s="263"/>
      <c r="FP113" s="263"/>
      <c r="FQ113" s="263"/>
      <c r="FR113" s="263"/>
      <c r="FS113" s="263"/>
      <c r="FT113" s="263"/>
      <c r="FU113" s="263"/>
      <c r="FV113" s="263"/>
      <c r="FW113" s="263"/>
      <c r="FX113" s="263"/>
      <c r="FY113" s="263"/>
      <c r="FZ113" s="263"/>
      <c r="GA113" s="263"/>
      <c r="GB113" s="263"/>
      <c r="GC113" s="263"/>
      <c r="GD113" s="263"/>
      <c r="GE113" s="263"/>
      <c r="GF113" s="263"/>
      <c r="GG113" s="263"/>
      <c r="GH113" s="263"/>
      <c r="GI113" s="263"/>
      <c r="GJ113" s="263"/>
      <c r="GK113" s="263"/>
      <c r="GL113" s="263"/>
      <c r="GM113" s="263"/>
      <c r="GN113" s="263"/>
      <c r="GO113" s="263"/>
      <c r="GP113" s="263"/>
      <c r="GQ113" s="263"/>
      <c r="GR113" s="263"/>
      <c r="GS113" s="263"/>
      <c r="GT113" s="263"/>
      <c r="GU113" s="263"/>
      <c r="GV113" s="263"/>
      <c r="GW113" s="263"/>
      <c r="GX113" s="263"/>
      <c r="GY113" s="263"/>
      <c r="GZ113" s="263"/>
      <c r="HA113" s="263"/>
      <c r="HB113" s="263"/>
      <c r="HC113" s="263"/>
      <c r="HD113" s="263"/>
      <c r="HE113" s="263"/>
      <c r="HF113" s="263"/>
      <c r="HG113" s="263"/>
      <c r="HH113" s="263"/>
      <c r="HI113" s="263"/>
      <c r="HJ113" s="263"/>
      <c r="HK113" s="263"/>
      <c r="HL113" s="263"/>
      <c r="HM113" s="263"/>
      <c r="HN113" s="263"/>
      <c r="HO113" s="263"/>
      <c r="HP113" s="263"/>
      <c r="HQ113" s="263"/>
      <c r="HR113" s="263"/>
      <c r="HS113" s="263"/>
      <c r="HT113" s="263"/>
      <c r="HU113" s="263"/>
      <c r="HV113" s="263"/>
      <c r="HW113" s="263"/>
      <c r="HX113" s="263"/>
      <c r="HY113" s="263"/>
      <c r="HZ113" s="263"/>
      <c r="IA113" s="263"/>
      <c r="IB113" s="263"/>
      <c r="IC113" s="263"/>
      <c r="ID113" s="263"/>
      <c r="IE113" s="263"/>
      <c r="IF113" s="263"/>
      <c r="IG113" s="263"/>
      <c r="IH113" s="263"/>
      <c r="II113" s="263"/>
      <c r="IJ113" s="263"/>
      <c r="IK113" s="263"/>
      <c r="IL113" s="263"/>
      <c r="IM113" s="263"/>
      <c r="IN113" s="263"/>
      <c r="IO113" s="263"/>
      <c r="IP113" s="263"/>
      <c r="IQ113" s="263"/>
      <c r="IR113" s="263"/>
      <c r="IS113" s="263"/>
      <c r="IT113" s="263"/>
      <c r="IU113" s="263"/>
      <c r="IV113" s="263"/>
    </row>
    <row r="114" spans="1:256" ht="18">
      <c r="A114" s="271" t="s">
        <v>341</v>
      </c>
      <c r="B114" s="279">
        <v>-108135.65</v>
      </c>
      <c r="C114" s="279">
        <v>66748.47</v>
      </c>
      <c r="D114" s="269"/>
      <c r="E114" s="269"/>
      <c r="F114" s="270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  <c r="BL114" s="263"/>
      <c r="BM114" s="263"/>
      <c r="BN114" s="263"/>
      <c r="BO114" s="263"/>
      <c r="BP114" s="263"/>
      <c r="BQ114" s="263"/>
      <c r="BR114" s="263"/>
      <c r="BS114" s="263"/>
      <c r="BT114" s="263"/>
      <c r="BU114" s="263"/>
      <c r="BV114" s="263"/>
      <c r="BW114" s="263"/>
      <c r="BX114" s="263"/>
      <c r="BY114" s="263"/>
      <c r="BZ114" s="263"/>
      <c r="CA114" s="263"/>
      <c r="CB114" s="263"/>
      <c r="CC114" s="263"/>
      <c r="CD114" s="263"/>
      <c r="CE114" s="263"/>
      <c r="CF114" s="263"/>
      <c r="CG114" s="263"/>
      <c r="CH114" s="263"/>
      <c r="CI114" s="263"/>
      <c r="CJ114" s="263"/>
      <c r="CK114" s="263"/>
      <c r="CL114" s="263"/>
      <c r="CM114" s="263"/>
      <c r="CN114" s="263"/>
      <c r="CO114" s="263"/>
      <c r="CP114" s="263"/>
      <c r="CQ114" s="263"/>
      <c r="CR114" s="263"/>
      <c r="CS114" s="263"/>
      <c r="CT114" s="263"/>
      <c r="CU114" s="263"/>
      <c r="CV114" s="263"/>
      <c r="CW114" s="263"/>
      <c r="CX114" s="263"/>
      <c r="CY114" s="263"/>
      <c r="CZ114" s="263"/>
      <c r="DA114" s="263"/>
      <c r="DB114" s="263"/>
      <c r="DC114" s="263"/>
      <c r="DD114" s="263"/>
      <c r="DE114" s="263"/>
      <c r="DF114" s="263"/>
      <c r="DG114" s="263"/>
      <c r="DH114" s="263"/>
      <c r="DI114" s="263"/>
      <c r="DJ114" s="263"/>
      <c r="DK114" s="263"/>
      <c r="DL114" s="263"/>
      <c r="DM114" s="263"/>
      <c r="DN114" s="263"/>
      <c r="DO114" s="263"/>
      <c r="DP114" s="263"/>
      <c r="DQ114" s="263"/>
      <c r="DR114" s="263"/>
      <c r="DS114" s="263"/>
      <c r="DT114" s="263"/>
      <c r="DU114" s="263"/>
      <c r="DV114" s="263"/>
      <c r="DW114" s="263"/>
      <c r="DX114" s="263"/>
      <c r="DY114" s="263"/>
      <c r="DZ114" s="263"/>
      <c r="EA114" s="263"/>
      <c r="EB114" s="263"/>
      <c r="EC114" s="263"/>
      <c r="ED114" s="263"/>
      <c r="EE114" s="263"/>
      <c r="EF114" s="263"/>
      <c r="EG114" s="263"/>
      <c r="EH114" s="263"/>
      <c r="EI114" s="263"/>
      <c r="EJ114" s="263"/>
      <c r="EK114" s="263"/>
      <c r="EL114" s="263"/>
      <c r="EM114" s="263"/>
      <c r="EN114" s="263"/>
      <c r="EO114" s="263"/>
      <c r="EP114" s="263"/>
      <c r="EQ114" s="263"/>
      <c r="ER114" s="263"/>
      <c r="ES114" s="263"/>
      <c r="ET114" s="263"/>
      <c r="EU114" s="263"/>
      <c r="EV114" s="263"/>
      <c r="EW114" s="263"/>
      <c r="EX114" s="263"/>
      <c r="EY114" s="263"/>
      <c r="EZ114" s="263"/>
      <c r="FA114" s="263"/>
      <c r="FB114" s="263"/>
      <c r="FC114" s="263"/>
      <c r="FD114" s="263"/>
      <c r="FE114" s="263"/>
      <c r="FF114" s="263"/>
      <c r="FG114" s="263"/>
      <c r="FH114" s="263"/>
      <c r="FI114" s="263"/>
      <c r="FJ114" s="263"/>
      <c r="FK114" s="263"/>
      <c r="FL114" s="263"/>
      <c r="FM114" s="263"/>
      <c r="FN114" s="263"/>
      <c r="FO114" s="263"/>
      <c r="FP114" s="263"/>
      <c r="FQ114" s="263"/>
      <c r="FR114" s="263"/>
      <c r="FS114" s="263"/>
      <c r="FT114" s="263"/>
      <c r="FU114" s="263"/>
      <c r="FV114" s="263"/>
      <c r="FW114" s="263"/>
      <c r="FX114" s="263"/>
      <c r="FY114" s="263"/>
      <c r="FZ114" s="263"/>
      <c r="GA114" s="263"/>
      <c r="GB114" s="263"/>
      <c r="GC114" s="263"/>
      <c r="GD114" s="263"/>
      <c r="GE114" s="263"/>
      <c r="GF114" s="263"/>
      <c r="GG114" s="263"/>
      <c r="GH114" s="263"/>
      <c r="GI114" s="263"/>
      <c r="GJ114" s="263"/>
      <c r="GK114" s="263"/>
      <c r="GL114" s="263"/>
      <c r="GM114" s="263"/>
      <c r="GN114" s="263"/>
      <c r="GO114" s="263"/>
      <c r="GP114" s="263"/>
      <c r="GQ114" s="263"/>
      <c r="GR114" s="263"/>
      <c r="GS114" s="263"/>
      <c r="GT114" s="263"/>
      <c r="GU114" s="263"/>
      <c r="GV114" s="263"/>
      <c r="GW114" s="263"/>
      <c r="GX114" s="263"/>
      <c r="GY114" s="263"/>
      <c r="GZ114" s="263"/>
      <c r="HA114" s="263"/>
      <c r="HB114" s="263"/>
      <c r="HC114" s="263"/>
      <c r="HD114" s="263"/>
      <c r="HE114" s="263"/>
      <c r="HF114" s="263"/>
      <c r="HG114" s="263"/>
      <c r="HH114" s="263"/>
      <c r="HI114" s="263"/>
      <c r="HJ114" s="263"/>
      <c r="HK114" s="263"/>
      <c r="HL114" s="263"/>
      <c r="HM114" s="263"/>
      <c r="HN114" s="263"/>
      <c r="HO114" s="263"/>
      <c r="HP114" s="263"/>
      <c r="HQ114" s="263"/>
      <c r="HR114" s="263"/>
      <c r="HS114" s="263"/>
      <c r="HT114" s="263"/>
      <c r="HU114" s="263"/>
      <c r="HV114" s="263"/>
      <c r="HW114" s="263"/>
      <c r="HX114" s="263"/>
      <c r="HY114" s="263"/>
      <c r="HZ114" s="263"/>
      <c r="IA114" s="263"/>
      <c r="IB114" s="263"/>
      <c r="IC114" s="263"/>
      <c r="ID114" s="263"/>
      <c r="IE114" s="263"/>
      <c r="IF114" s="263"/>
      <c r="IG114" s="263"/>
      <c r="IH114" s="263"/>
      <c r="II114" s="263"/>
      <c r="IJ114" s="263"/>
      <c r="IK114" s="263"/>
      <c r="IL114" s="263"/>
      <c r="IM114" s="263"/>
      <c r="IN114" s="263"/>
      <c r="IO114" s="263"/>
      <c r="IP114" s="263"/>
      <c r="IQ114" s="263"/>
      <c r="IR114" s="263"/>
      <c r="IS114" s="263"/>
      <c r="IT114" s="263"/>
      <c r="IU114" s="263"/>
      <c r="IV114" s="263"/>
    </row>
    <row r="115" spans="1:256" ht="18">
      <c r="A115" s="271" t="s">
        <v>342</v>
      </c>
      <c r="B115" s="279">
        <v>46180.27</v>
      </c>
      <c r="C115" s="279">
        <v>81319.65</v>
      </c>
      <c r="D115" s="269"/>
      <c r="E115" s="269"/>
      <c r="F115" s="270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63"/>
      <c r="AL115" s="263"/>
      <c r="AM115" s="263"/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  <c r="EC115" s="263"/>
      <c r="ED115" s="263"/>
      <c r="EE115" s="263"/>
      <c r="EF115" s="263"/>
      <c r="EG115" s="263"/>
      <c r="EH115" s="263"/>
      <c r="EI115" s="263"/>
      <c r="EJ115" s="263"/>
      <c r="EK115" s="263"/>
      <c r="EL115" s="263"/>
      <c r="EM115" s="263"/>
      <c r="EN115" s="263"/>
      <c r="EO115" s="263"/>
      <c r="EP115" s="263"/>
      <c r="EQ115" s="263"/>
      <c r="ER115" s="263"/>
      <c r="ES115" s="263"/>
      <c r="ET115" s="263"/>
      <c r="EU115" s="263"/>
      <c r="EV115" s="263"/>
      <c r="EW115" s="263"/>
      <c r="EX115" s="263"/>
      <c r="EY115" s="263"/>
      <c r="EZ115" s="263"/>
      <c r="FA115" s="263"/>
      <c r="FB115" s="263"/>
      <c r="FC115" s="263"/>
      <c r="FD115" s="263"/>
      <c r="FE115" s="263"/>
      <c r="FF115" s="263"/>
      <c r="FG115" s="263"/>
      <c r="FH115" s="263"/>
      <c r="FI115" s="263"/>
      <c r="FJ115" s="263"/>
      <c r="FK115" s="263"/>
      <c r="FL115" s="263"/>
      <c r="FM115" s="263"/>
      <c r="FN115" s="263"/>
      <c r="FO115" s="263"/>
      <c r="FP115" s="263"/>
      <c r="FQ115" s="263"/>
      <c r="FR115" s="263"/>
      <c r="FS115" s="263"/>
      <c r="FT115" s="263"/>
      <c r="FU115" s="263"/>
      <c r="FV115" s="263"/>
      <c r="FW115" s="263"/>
      <c r="FX115" s="263"/>
      <c r="FY115" s="263"/>
      <c r="FZ115" s="263"/>
      <c r="GA115" s="263"/>
      <c r="GB115" s="263"/>
      <c r="GC115" s="263"/>
      <c r="GD115" s="263"/>
      <c r="GE115" s="263"/>
      <c r="GF115" s="263"/>
      <c r="GG115" s="263"/>
      <c r="GH115" s="263"/>
      <c r="GI115" s="263"/>
      <c r="GJ115" s="263"/>
      <c r="GK115" s="263"/>
      <c r="GL115" s="263"/>
      <c r="GM115" s="263"/>
      <c r="GN115" s="263"/>
      <c r="GO115" s="263"/>
      <c r="GP115" s="263"/>
      <c r="GQ115" s="263"/>
      <c r="GR115" s="263"/>
      <c r="GS115" s="263"/>
      <c r="GT115" s="263"/>
      <c r="GU115" s="263"/>
      <c r="GV115" s="263"/>
      <c r="GW115" s="263"/>
      <c r="GX115" s="263"/>
      <c r="GY115" s="263"/>
      <c r="GZ115" s="263"/>
      <c r="HA115" s="263"/>
      <c r="HB115" s="263"/>
      <c r="HC115" s="263"/>
      <c r="HD115" s="263"/>
      <c r="HE115" s="263"/>
      <c r="HF115" s="263"/>
      <c r="HG115" s="263"/>
      <c r="HH115" s="263"/>
      <c r="HI115" s="263"/>
      <c r="HJ115" s="263"/>
      <c r="HK115" s="263"/>
      <c r="HL115" s="263"/>
      <c r="HM115" s="263"/>
      <c r="HN115" s="263"/>
      <c r="HO115" s="263"/>
      <c r="HP115" s="263"/>
      <c r="HQ115" s="263"/>
      <c r="HR115" s="263"/>
      <c r="HS115" s="263"/>
      <c r="HT115" s="263"/>
      <c r="HU115" s="263"/>
      <c r="HV115" s="263"/>
      <c r="HW115" s="263"/>
      <c r="HX115" s="263"/>
      <c r="HY115" s="263"/>
      <c r="HZ115" s="263"/>
      <c r="IA115" s="263"/>
      <c r="IB115" s="263"/>
      <c r="IC115" s="263"/>
      <c r="ID115" s="263"/>
      <c r="IE115" s="263"/>
      <c r="IF115" s="263"/>
      <c r="IG115" s="263"/>
      <c r="IH115" s="263"/>
      <c r="II115" s="263"/>
      <c r="IJ115" s="263"/>
      <c r="IK115" s="263"/>
      <c r="IL115" s="263"/>
      <c r="IM115" s="263"/>
      <c r="IN115" s="263"/>
      <c r="IO115" s="263"/>
      <c r="IP115" s="263"/>
      <c r="IQ115" s="263"/>
      <c r="IR115" s="263"/>
      <c r="IS115" s="263"/>
      <c r="IT115" s="263"/>
      <c r="IU115" s="263"/>
      <c r="IV115" s="263"/>
    </row>
    <row r="116" spans="1:256" ht="18">
      <c r="A116" s="271" t="s">
        <v>343</v>
      </c>
      <c r="B116" s="279">
        <v>-13175.93</v>
      </c>
      <c r="C116" s="279">
        <v>5292.76</v>
      </c>
      <c r="D116" s="269"/>
      <c r="E116" s="269"/>
      <c r="F116" s="270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3"/>
      <c r="DT116" s="263"/>
      <c r="DU116" s="263"/>
      <c r="DV116" s="263"/>
      <c r="DW116" s="263"/>
      <c r="DX116" s="263"/>
      <c r="DY116" s="263"/>
      <c r="DZ116" s="263"/>
      <c r="EA116" s="263"/>
      <c r="EB116" s="263"/>
      <c r="EC116" s="263"/>
      <c r="ED116" s="263"/>
      <c r="EE116" s="263"/>
      <c r="EF116" s="263"/>
      <c r="EG116" s="263"/>
      <c r="EH116" s="263"/>
      <c r="EI116" s="263"/>
      <c r="EJ116" s="263"/>
      <c r="EK116" s="263"/>
      <c r="EL116" s="263"/>
      <c r="EM116" s="263"/>
      <c r="EN116" s="263"/>
      <c r="EO116" s="263"/>
      <c r="EP116" s="263"/>
      <c r="EQ116" s="263"/>
      <c r="ER116" s="263"/>
      <c r="ES116" s="263"/>
      <c r="ET116" s="263"/>
      <c r="EU116" s="263"/>
      <c r="EV116" s="263"/>
      <c r="EW116" s="263"/>
      <c r="EX116" s="263"/>
      <c r="EY116" s="263"/>
      <c r="EZ116" s="263"/>
      <c r="FA116" s="263"/>
      <c r="FB116" s="263"/>
      <c r="FC116" s="263"/>
      <c r="FD116" s="263"/>
      <c r="FE116" s="263"/>
      <c r="FF116" s="263"/>
      <c r="FG116" s="263"/>
      <c r="FH116" s="263"/>
      <c r="FI116" s="263"/>
      <c r="FJ116" s="263"/>
      <c r="FK116" s="263"/>
      <c r="FL116" s="263"/>
      <c r="FM116" s="263"/>
      <c r="FN116" s="263"/>
      <c r="FO116" s="263"/>
      <c r="FP116" s="263"/>
      <c r="FQ116" s="263"/>
      <c r="FR116" s="263"/>
      <c r="FS116" s="263"/>
      <c r="FT116" s="263"/>
      <c r="FU116" s="263"/>
      <c r="FV116" s="263"/>
      <c r="FW116" s="263"/>
      <c r="FX116" s="263"/>
      <c r="FY116" s="263"/>
      <c r="FZ116" s="263"/>
      <c r="GA116" s="263"/>
      <c r="GB116" s="263"/>
      <c r="GC116" s="263"/>
      <c r="GD116" s="263"/>
      <c r="GE116" s="263"/>
      <c r="GF116" s="263"/>
      <c r="GG116" s="263"/>
      <c r="GH116" s="263"/>
      <c r="GI116" s="263"/>
      <c r="GJ116" s="263"/>
      <c r="GK116" s="263"/>
      <c r="GL116" s="263"/>
      <c r="GM116" s="263"/>
      <c r="GN116" s="263"/>
      <c r="GO116" s="263"/>
      <c r="GP116" s="263"/>
      <c r="GQ116" s="263"/>
      <c r="GR116" s="263"/>
      <c r="GS116" s="263"/>
      <c r="GT116" s="263"/>
      <c r="GU116" s="263"/>
      <c r="GV116" s="263"/>
      <c r="GW116" s="263"/>
      <c r="GX116" s="263"/>
      <c r="GY116" s="263"/>
      <c r="GZ116" s="263"/>
      <c r="HA116" s="263"/>
      <c r="HB116" s="263"/>
      <c r="HC116" s="263"/>
      <c r="HD116" s="263"/>
      <c r="HE116" s="263"/>
      <c r="HF116" s="263"/>
      <c r="HG116" s="263"/>
      <c r="HH116" s="263"/>
      <c r="HI116" s="263"/>
      <c r="HJ116" s="263"/>
      <c r="HK116" s="263"/>
      <c r="HL116" s="263"/>
      <c r="HM116" s="263"/>
      <c r="HN116" s="263"/>
      <c r="HO116" s="263"/>
      <c r="HP116" s="263"/>
      <c r="HQ116" s="263"/>
      <c r="HR116" s="263"/>
      <c r="HS116" s="263"/>
      <c r="HT116" s="263"/>
      <c r="HU116" s="263"/>
      <c r="HV116" s="263"/>
      <c r="HW116" s="263"/>
      <c r="HX116" s="263"/>
      <c r="HY116" s="263"/>
      <c r="HZ116" s="263"/>
      <c r="IA116" s="263"/>
      <c r="IB116" s="263"/>
      <c r="IC116" s="263"/>
      <c r="ID116" s="263"/>
      <c r="IE116" s="263"/>
      <c r="IF116" s="263"/>
      <c r="IG116" s="263"/>
      <c r="IH116" s="263"/>
      <c r="II116" s="263"/>
      <c r="IJ116" s="263"/>
      <c r="IK116" s="263"/>
      <c r="IL116" s="263"/>
      <c r="IM116" s="263"/>
      <c r="IN116" s="263"/>
      <c r="IO116" s="263"/>
      <c r="IP116" s="263"/>
      <c r="IQ116" s="263"/>
      <c r="IR116" s="263"/>
      <c r="IS116" s="263"/>
      <c r="IT116" s="263"/>
      <c r="IU116" s="263"/>
      <c r="IV116" s="263"/>
    </row>
    <row r="117" spans="1:256" ht="18">
      <c r="A117" s="271" t="s">
        <v>344</v>
      </c>
      <c r="B117" s="279">
        <v>4035.23</v>
      </c>
      <c r="C117" s="279">
        <v>824.29</v>
      </c>
      <c r="D117" s="269"/>
      <c r="E117" s="269"/>
      <c r="F117" s="270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  <c r="BJ117" s="263"/>
      <c r="BK117" s="263"/>
      <c r="BL117" s="263"/>
      <c r="BM117" s="263"/>
      <c r="BN117" s="263"/>
      <c r="BO117" s="263"/>
      <c r="BP117" s="263"/>
      <c r="BQ117" s="263"/>
      <c r="BR117" s="263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63"/>
      <c r="CO117" s="263"/>
      <c r="CP117" s="263"/>
      <c r="CQ117" s="263"/>
      <c r="CR117" s="263"/>
      <c r="CS117" s="263"/>
      <c r="CT117" s="263"/>
      <c r="CU117" s="263"/>
      <c r="CV117" s="263"/>
      <c r="CW117" s="263"/>
      <c r="CX117" s="263"/>
      <c r="CY117" s="263"/>
      <c r="CZ117" s="263"/>
      <c r="DA117" s="263"/>
      <c r="DB117" s="263"/>
      <c r="DC117" s="263"/>
      <c r="DD117" s="263"/>
      <c r="DE117" s="263"/>
      <c r="DF117" s="263"/>
      <c r="DG117" s="263"/>
      <c r="DH117" s="263"/>
      <c r="DI117" s="263"/>
      <c r="DJ117" s="263"/>
      <c r="DK117" s="263"/>
      <c r="DL117" s="263"/>
      <c r="DM117" s="263"/>
      <c r="DN117" s="263"/>
      <c r="DO117" s="263"/>
      <c r="DP117" s="263"/>
      <c r="DQ117" s="263"/>
      <c r="DR117" s="263"/>
      <c r="DS117" s="263"/>
      <c r="DT117" s="263"/>
      <c r="DU117" s="263"/>
      <c r="DV117" s="263"/>
      <c r="DW117" s="263"/>
      <c r="DX117" s="263"/>
      <c r="DY117" s="263"/>
      <c r="DZ117" s="263"/>
      <c r="EA117" s="263"/>
      <c r="EB117" s="263"/>
      <c r="EC117" s="263"/>
      <c r="ED117" s="263"/>
      <c r="EE117" s="263"/>
      <c r="EF117" s="263"/>
      <c r="EG117" s="263"/>
      <c r="EH117" s="263"/>
      <c r="EI117" s="263"/>
      <c r="EJ117" s="263"/>
      <c r="EK117" s="263"/>
      <c r="EL117" s="263"/>
      <c r="EM117" s="263"/>
      <c r="EN117" s="263"/>
      <c r="EO117" s="263"/>
      <c r="EP117" s="263"/>
      <c r="EQ117" s="263"/>
      <c r="ER117" s="263"/>
      <c r="ES117" s="263"/>
      <c r="ET117" s="263"/>
      <c r="EU117" s="263"/>
      <c r="EV117" s="263"/>
      <c r="EW117" s="263"/>
      <c r="EX117" s="263"/>
      <c r="EY117" s="263"/>
      <c r="EZ117" s="263"/>
      <c r="FA117" s="263"/>
      <c r="FB117" s="263"/>
      <c r="FC117" s="263"/>
      <c r="FD117" s="263"/>
      <c r="FE117" s="263"/>
      <c r="FF117" s="263"/>
      <c r="FG117" s="263"/>
      <c r="FH117" s="263"/>
      <c r="FI117" s="263"/>
      <c r="FJ117" s="263"/>
      <c r="FK117" s="263"/>
      <c r="FL117" s="263"/>
      <c r="FM117" s="263"/>
      <c r="FN117" s="263"/>
      <c r="FO117" s="263"/>
      <c r="FP117" s="263"/>
      <c r="FQ117" s="263"/>
      <c r="FR117" s="263"/>
      <c r="FS117" s="263"/>
      <c r="FT117" s="263"/>
      <c r="FU117" s="263"/>
      <c r="FV117" s="263"/>
      <c r="FW117" s="263"/>
      <c r="FX117" s="263"/>
      <c r="FY117" s="263"/>
      <c r="FZ117" s="263"/>
      <c r="GA117" s="263"/>
      <c r="GB117" s="263"/>
      <c r="GC117" s="263"/>
      <c r="GD117" s="263"/>
      <c r="GE117" s="263"/>
      <c r="GF117" s="263"/>
      <c r="GG117" s="263"/>
      <c r="GH117" s="263"/>
      <c r="GI117" s="263"/>
      <c r="GJ117" s="263"/>
      <c r="GK117" s="263"/>
      <c r="GL117" s="263"/>
      <c r="GM117" s="263"/>
      <c r="GN117" s="263"/>
      <c r="GO117" s="263"/>
      <c r="GP117" s="263"/>
      <c r="GQ117" s="263"/>
      <c r="GR117" s="263"/>
      <c r="GS117" s="263"/>
      <c r="GT117" s="263"/>
      <c r="GU117" s="263"/>
      <c r="GV117" s="263"/>
      <c r="GW117" s="263"/>
      <c r="GX117" s="263"/>
      <c r="GY117" s="263"/>
      <c r="GZ117" s="263"/>
      <c r="HA117" s="263"/>
      <c r="HB117" s="263"/>
      <c r="HC117" s="263"/>
      <c r="HD117" s="263"/>
      <c r="HE117" s="263"/>
      <c r="HF117" s="263"/>
      <c r="HG117" s="263"/>
      <c r="HH117" s="263"/>
      <c r="HI117" s="263"/>
      <c r="HJ117" s="263"/>
      <c r="HK117" s="263"/>
      <c r="HL117" s="263"/>
      <c r="HM117" s="263"/>
      <c r="HN117" s="263"/>
      <c r="HO117" s="263"/>
      <c r="HP117" s="263"/>
      <c r="HQ117" s="263"/>
      <c r="HR117" s="263"/>
      <c r="HS117" s="263"/>
      <c r="HT117" s="263"/>
      <c r="HU117" s="263"/>
      <c r="HV117" s="263"/>
      <c r="HW117" s="263"/>
      <c r="HX117" s="263"/>
      <c r="HY117" s="263"/>
      <c r="HZ117" s="263"/>
      <c r="IA117" s="263"/>
      <c r="IB117" s="263"/>
      <c r="IC117" s="263"/>
      <c r="ID117" s="263"/>
      <c r="IE117" s="263"/>
      <c r="IF117" s="263"/>
      <c r="IG117" s="263"/>
      <c r="IH117" s="263"/>
      <c r="II117" s="263"/>
      <c r="IJ117" s="263"/>
      <c r="IK117" s="263"/>
      <c r="IL117" s="263"/>
      <c r="IM117" s="263"/>
      <c r="IN117" s="263"/>
      <c r="IO117" s="263"/>
      <c r="IP117" s="263"/>
      <c r="IQ117" s="263"/>
      <c r="IR117" s="263"/>
      <c r="IS117" s="263"/>
      <c r="IT117" s="263"/>
      <c r="IU117" s="263"/>
      <c r="IV117" s="263"/>
    </row>
    <row r="118" spans="1:256" ht="18">
      <c r="A118" s="271" t="s">
        <v>345</v>
      </c>
      <c r="B118" s="279">
        <v>155914.91</v>
      </c>
      <c r="C118" s="279">
        <v>160619.25</v>
      </c>
      <c r="D118" s="269"/>
      <c r="E118" s="269"/>
      <c r="F118" s="270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63"/>
      <c r="AL118" s="263"/>
      <c r="AM118" s="263"/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  <c r="BA118" s="263"/>
      <c r="BB118" s="263"/>
      <c r="BC118" s="263"/>
      <c r="BD118" s="263"/>
      <c r="BE118" s="263"/>
      <c r="BF118" s="263"/>
      <c r="BG118" s="263"/>
      <c r="BH118" s="263"/>
      <c r="BI118" s="263"/>
      <c r="BJ118" s="263"/>
      <c r="BK118" s="263"/>
      <c r="BL118" s="263"/>
      <c r="BM118" s="263"/>
      <c r="BN118" s="263"/>
      <c r="BO118" s="263"/>
      <c r="BP118" s="263"/>
      <c r="BQ118" s="263"/>
      <c r="BR118" s="263"/>
      <c r="BS118" s="263"/>
      <c r="BT118" s="263"/>
      <c r="BU118" s="263"/>
      <c r="BV118" s="263"/>
      <c r="BW118" s="263"/>
      <c r="BX118" s="263"/>
      <c r="BY118" s="263"/>
      <c r="BZ118" s="263"/>
      <c r="CA118" s="263"/>
      <c r="CB118" s="263"/>
      <c r="CC118" s="263"/>
      <c r="CD118" s="263"/>
      <c r="CE118" s="263"/>
      <c r="CF118" s="263"/>
      <c r="CG118" s="263"/>
      <c r="CH118" s="263"/>
      <c r="CI118" s="263"/>
      <c r="CJ118" s="263"/>
      <c r="CK118" s="263"/>
      <c r="CL118" s="263"/>
      <c r="CM118" s="263"/>
      <c r="CN118" s="263"/>
      <c r="CO118" s="263"/>
      <c r="CP118" s="263"/>
      <c r="CQ118" s="263"/>
      <c r="CR118" s="263"/>
      <c r="CS118" s="263"/>
      <c r="CT118" s="263"/>
      <c r="CU118" s="263"/>
      <c r="CV118" s="263"/>
      <c r="CW118" s="263"/>
      <c r="CX118" s="263"/>
      <c r="CY118" s="263"/>
      <c r="CZ118" s="263"/>
      <c r="DA118" s="263"/>
      <c r="DB118" s="263"/>
      <c r="DC118" s="263"/>
      <c r="DD118" s="263"/>
      <c r="DE118" s="263"/>
      <c r="DF118" s="263"/>
      <c r="DG118" s="263"/>
      <c r="DH118" s="263"/>
      <c r="DI118" s="263"/>
      <c r="DJ118" s="263"/>
      <c r="DK118" s="263"/>
      <c r="DL118" s="263"/>
      <c r="DM118" s="263"/>
      <c r="DN118" s="263"/>
      <c r="DO118" s="263"/>
      <c r="DP118" s="263"/>
      <c r="DQ118" s="263"/>
      <c r="DR118" s="263"/>
      <c r="DS118" s="263"/>
      <c r="DT118" s="263"/>
      <c r="DU118" s="263"/>
      <c r="DV118" s="263"/>
      <c r="DW118" s="263"/>
      <c r="DX118" s="263"/>
      <c r="DY118" s="263"/>
      <c r="DZ118" s="263"/>
      <c r="EA118" s="263"/>
      <c r="EB118" s="263"/>
      <c r="EC118" s="263"/>
      <c r="ED118" s="263"/>
      <c r="EE118" s="263"/>
      <c r="EF118" s="263"/>
      <c r="EG118" s="263"/>
      <c r="EH118" s="263"/>
      <c r="EI118" s="263"/>
      <c r="EJ118" s="263"/>
      <c r="EK118" s="263"/>
      <c r="EL118" s="263"/>
      <c r="EM118" s="263"/>
      <c r="EN118" s="263"/>
      <c r="EO118" s="263"/>
      <c r="EP118" s="263"/>
      <c r="EQ118" s="263"/>
      <c r="ER118" s="263"/>
      <c r="ES118" s="263"/>
      <c r="ET118" s="263"/>
      <c r="EU118" s="263"/>
      <c r="EV118" s="263"/>
      <c r="EW118" s="263"/>
      <c r="EX118" s="263"/>
      <c r="EY118" s="263"/>
      <c r="EZ118" s="263"/>
      <c r="FA118" s="263"/>
      <c r="FB118" s="263"/>
      <c r="FC118" s="263"/>
      <c r="FD118" s="263"/>
      <c r="FE118" s="263"/>
      <c r="FF118" s="263"/>
      <c r="FG118" s="263"/>
      <c r="FH118" s="263"/>
      <c r="FI118" s="263"/>
      <c r="FJ118" s="263"/>
      <c r="FK118" s="263"/>
      <c r="FL118" s="263"/>
      <c r="FM118" s="263"/>
      <c r="FN118" s="263"/>
      <c r="FO118" s="263"/>
      <c r="FP118" s="263"/>
      <c r="FQ118" s="263"/>
      <c r="FR118" s="263"/>
      <c r="FS118" s="263"/>
      <c r="FT118" s="263"/>
      <c r="FU118" s="263"/>
      <c r="FV118" s="263"/>
      <c r="FW118" s="263"/>
      <c r="FX118" s="263"/>
      <c r="FY118" s="263"/>
      <c r="FZ118" s="263"/>
      <c r="GA118" s="263"/>
      <c r="GB118" s="263"/>
      <c r="GC118" s="263"/>
      <c r="GD118" s="263"/>
      <c r="GE118" s="263"/>
      <c r="GF118" s="263"/>
      <c r="GG118" s="263"/>
      <c r="GH118" s="263"/>
      <c r="GI118" s="263"/>
      <c r="GJ118" s="263"/>
      <c r="GK118" s="263"/>
      <c r="GL118" s="263"/>
      <c r="GM118" s="263"/>
      <c r="GN118" s="263"/>
      <c r="GO118" s="263"/>
      <c r="GP118" s="263"/>
      <c r="GQ118" s="263"/>
      <c r="GR118" s="263"/>
      <c r="GS118" s="263"/>
      <c r="GT118" s="263"/>
      <c r="GU118" s="263"/>
      <c r="GV118" s="263"/>
      <c r="GW118" s="263"/>
      <c r="GX118" s="263"/>
      <c r="GY118" s="263"/>
      <c r="GZ118" s="263"/>
      <c r="HA118" s="263"/>
      <c r="HB118" s="263"/>
      <c r="HC118" s="263"/>
      <c r="HD118" s="263"/>
      <c r="HE118" s="263"/>
      <c r="HF118" s="263"/>
      <c r="HG118" s="263"/>
      <c r="HH118" s="263"/>
      <c r="HI118" s="263"/>
      <c r="HJ118" s="263"/>
      <c r="HK118" s="263"/>
      <c r="HL118" s="263"/>
      <c r="HM118" s="263"/>
      <c r="HN118" s="263"/>
      <c r="HO118" s="263"/>
      <c r="HP118" s="263"/>
      <c r="HQ118" s="263"/>
      <c r="HR118" s="263"/>
      <c r="HS118" s="263"/>
      <c r="HT118" s="263"/>
      <c r="HU118" s="263"/>
      <c r="HV118" s="263"/>
      <c r="HW118" s="263"/>
      <c r="HX118" s="263"/>
      <c r="HY118" s="263"/>
      <c r="HZ118" s="263"/>
      <c r="IA118" s="263"/>
      <c r="IB118" s="263"/>
      <c r="IC118" s="263"/>
      <c r="ID118" s="263"/>
      <c r="IE118" s="263"/>
      <c r="IF118" s="263"/>
      <c r="IG118" s="263"/>
      <c r="IH118" s="263"/>
      <c r="II118" s="263"/>
      <c r="IJ118" s="263"/>
      <c r="IK118" s="263"/>
      <c r="IL118" s="263"/>
      <c r="IM118" s="263"/>
      <c r="IN118" s="263"/>
      <c r="IO118" s="263"/>
      <c r="IP118" s="263"/>
      <c r="IQ118" s="263"/>
      <c r="IR118" s="263"/>
      <c r="IS118" s="263"/>
      <c r="IT118" s="263"/>
      <c r="IU118" s="263"/>
      <c r="IV118" s="263"/>
    </row>
    <row r="119" spans="1:256" ht="18">
      <c r="A119" s="271" t="s">
        <v>346</v>
      </c>
      <c r="B119" s="279">
        <v>57532.15</v>
      </c>
      <c r="C119" s="279">
        <v>45069.28</v>
      </c>
      <c r="D119" s="269"/>
      <c r="E119" s="269"/>
      <c r="F119" s="270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3"/>
      <c r="DU119" s="263"/>
      <c r="DV119" s="263"/>
      <c r="DW119" s="263"/>
      <c r="DX119" s="263"/>
      <c r="DY119" s="263"/>
      <c r="DZ119" s="263"/>
      <c r="EA119" s="263"/>
      <c r="EB119" s="263"/>
      <c r="EC119" s="263"/>
      <c r="ED119" s="263"/>
      <c r="EE119" s="263"/>
      <c r="EF119" s="263"/>
      <c r="EG119" s="263"/>
      <c r="EH119" s="263"/>
      <c r="EI119" s="263"/>
      <c r="EJ119" s="263"/>
      <c r="EK119" s="263"/>
      <c r="EL119" s="263"/>
      <c r="EM119" s="263"/>
      <c r="EN119" s="263"/>
      <c r="EO119" s="263"/>
      <c r="EP119" s="263"/>
      <c r="EQ119" s="263"/>
      <c r="ER119" s="263"/>
      <c r="ES119" s="263"/>
      <c r="ET119" s="263"/>
      <c r="EU119" s="263"/>
      <c r="EV119" s="263"/>
      <c r="EW119" s="263"/>
      <c r="EX119" s="263"/>
      <c r="EY119" s="263"/>
      <c r="EZ119" s="263"/>
      <c r="FA119" s="263"/>
      <c r="FB119" s="263"/>
      <c r="FC119" s="263"/>
      <c r="FD119" s="263"/>
      <c r="FE119" s="263"/>
      <c r="FF119" s="263"/>
      <c r="FG119" s="263"/>
      <c r="FH119" s="263"/>
      <c r="FI119" s="263"/>
      <c r="FJ119" s="263"/>
      <c r="FK119" s="263"/>
      <c r="FL119" s="263"/>
      <c r="FM119" s="263"/>
      <c r="FN119" s="263"/>
      <c r="FO119" s="263"/>
      <c r="FP119" s="263"/>
      <c r="FQ119" s="263"/>
      <c r="FR119" s="263"/>
      <c r="FS119" s="263"/>
      <c r="FT119" s="263"/>
      <c r="FU119" s="263"/>
      <c r="FV119" s="263"/>
      <c r="FW119" s="263"/>
      <c r="FX119" s="263"/>
      <c r="FY119" s="263"/>
      <c r="FZ119" s="263"/>
      <c r="GA119" s="263"/>
      <c r="GB119" s="263"/>
      <c r="GC119" s="263"/>
      <c r="GD119" s="263"/>
      <c r="GE119" s="263"/>
      <c r="GF119" s="263"/>
      <c r="GG119" s="263"/>
      <c r="GH119" s="263"/>
      <c r="GI119" s="263"/>
      <c r="GJ119" s="263"/>
      <c r="GK119" s="263"/>
      <c r="GL119" s="263"/>
      <c r="GM119" s="263"/>
      <c r="GN119" s="263"/>
      <c r="GO119" s="263"/>
      <c r="GP119" s="263"/>
      <c r="GQ119" s="263"/>
      <c r="GR119" s="263"/>
      <c r="GS119" s="263"/>
      <c r="GT119" s="263"/>
      <c r="GU119" s="263"/>
      <c r="GV119" s="263"/>
      <c r="GW119" s="263"/>
      <c r="GX119" s="263"/>
      <c r="GY119" s="263"/>
      <c r="GZ119" s="263"/>
      <c r="HA119" s="263"/>
      <c r="HB119" s="263"/>
      <c r="HC119" s="263"/>
      <c r="HD119" s="263"/>
      <c r="HE119" s="263"/>
      <c r="HF119" s="263"/>
      <c r="HG119" s="263"/>
      <c r="HH119" s="263"/>
      <c r="HI119" s="263"/>
      <c r="HJ119" s="263"/>
      <c r="HK119" s="263"/>
      <c r="HL119" s="263"/>
      <c r="HM119" s="263"/>
      <c r="HN119" s="263"/>
      <c r="HO119" s="263"/>
      <c r="HP119" s="263"/>
      <c r="HQ119" s="263"/>
      <c r="HR119" s="263"/>
      <c r="HS119" s="263"/>
      <c r="HT119" s="263"/>
      <c r="HU119" s="263"/>
      <c r="HV119" s="263"/>
      <c r="HW119" s="263"/>
      <c r="HX119" s="263"/>
      <c r="HY119" s="263"/>
      <c r="HZ119" s="263"/>
      <c r="IA119" s="263"/>
      <c r="IB119" s="263"/>
      <c r="IC119" s="263"/>
      <c r="ID119" s="263"/>
      <c r="IE119" s="263"/>
      <c r="IF119" s="263"/>
      <c r="IG119" s="263"/>
      <c r="IH119" s="263"/>
      <c r="II119" s="263"/>
      <c r="IJ119" s="263"/>
      <c r="IK119" s="263"/>
      <c r="IL119" s="263"/>
      <c r="IM119" s="263"/>
      <c r="IN119" s="263"/>
      <c r="IO119" s="263"/>
      <c r="IP119" s="263"/>
      <c r="IQ119" s="263"/>
      <c r="IR119" s="263"/>
      <c r="IS119" s="263"/>
      <c r="IT119" s="263"/>
      <c r="IU119" s="263"/>
      <c r="IV119" s="263"/>
    </row>
    <row r="120" spans="1:256" ht="18">
      <c r="A120" s="271" t="s">
        <v>347</v>
      </c>
      <c r="B120" s="279">
        <v>420707.27</v>
      </c>
      <c r="C120" s="279">
        <v>424052.54</v>
      </c>
      <c r="D120" s="269"/>
      <c r="E120" s="269"/>
      <c r="F120" s="270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  <c r="EC120" s="263"/>
      <c r="ED120" s="263"/>
      <c r="EE120" s="263"/>
      <c r="EF120" s="263"/>
      <c r="EG120" s="263"/>
      <c r="EH120" s="263"/>
      <c r="EI120" s="263"/>
      <c r="EJ120" s="263"/>
      <c r="EK120" s="263"/>
      <c r="EL120" s="263"/>
      <c r="EM120" s="263"/>
      <c r="EN120" s="263"/>
      <c r="EO120" s="263"/>
      <c r="EP120" s="263"/>
      <c r="EQ120" s="263"/>
      <c r="ER120" s="263"/>
      <c r="ES120" s="263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  <c r="FF120" s="263"/>
      <c r="FG120" s="263"/>
      <c r="FH120" s="263"/>
      <c r="FI120" s="263"/>
      <c r="FJ120" s="263"/>
      <c r="FK120" s="263"/>
      <c r="FL120" s="263"/>
      <c r="FM120" s="263"/>
      <c r="FN120" s="263"/>
      <c r="FO120" s="263"/>
      <c r="FP120" s="263"/>
      <c r="FQ120" s="263"/>
      <c r="FR120" s="263"/>
      <c r="FS120" s="263"/>
      <c r="FT120" s="263"/>
      <c r="FU120" s="263"/>
      <c r="FV120" s="263"/>
      <c r="FW120" s="263"/>
      <c r="FX120" s="263"/>
      <c r="FY120" s="263"/>
      <c r="FZ120" s="263"/>
      <c r="GA120" s="263"/>
      <c r="GB120" s="263"/>
      <c r="GC120" s="263"/>
      <c r="GD120" s="263"/>
      <c r="GE120" s="263"/>
      <c r="GF120" s="263"/>
      <c r="GG120" s="263"/>
      <c r="GH120" s="263"/>
      <c r="GI120" s="263"/>
      <c r="GJ120" s="263"/>
      <c r="GK120" s="263"/>
      <c r="GL120" s="263"/>
      <c r="GM120" s="263"/>
      <c r="GN120" s="263"/>
      <c r="GO120" s="263"/>
      <c r="GP120" s="263"/>
      <c r="GQ120" s="263"/>
      <c r="GR120" s="263"/>
      <c r="GS120" s="263"/>
      <c r="GT120" s="263"/>
      <c r="GU120" s="263"/>
      <c r="GV120" s="263"/>
      <c r="GW120" s="263"/>
      <c r="GX120" s="263"/>
      <c r="GY120" s="263"/>
      <c r="GZ120" s="263"/>
      <c r="HA120" s="263"/>
      <c r="HB120" s="263"/>
      <c r="HC120" s="263"/>
      <c r="HD120" s="263"/>
      <c r="HE120" s="263"/>
      <c r="HF120" s="263"/>
      <c r="HG120" s="263"/>
      <c r="HH120" s="263"/>
      <c r="HI120" s="263"/>
      <c r="HJ120" s="263"/>
      <c r="HK120" s="263"/>
      <c r="HL120" s="263"/>
      <c r="HM120" s="263"/>
      <c r="HN120" s="263"/>
      <c r="HO120" s="263"/>
      <c r="HP120" s="263"/>
      <c r="HQ120" s="263"/>
      <c r="HR120" s="263"/>
      <c r="HS120" s="263"/>
      <c r="HT120" s="263"/>
      <c r="HU120" s="263"/>
      <c r="HV120" s="263"/>
      <c r="HW120" s="263"/>
      <c r="HX120" s="263"/>
      <c r="HY120" s="263"/>
      <c r="HZ120" s="263"/>
      <c r="IA120" s="263"/>
      <c r="IB120" s="263"/>
      <c r="IC120" s="263"/>
      <c r="ID120" s="263"/>
      <c r="IE120" s="263"/>
      <c r="IF120" s="263"/>
      <c r="IG120" s="263"/>
      <c r="IH120" s="263"/>
      <c r="II120" s="263"/>
      <c r="IJ120" s="263"/>
      <c r="IK120" s="263"/>
      <c r="IL120" s="263"/>
      <c r="IM120" s="263"/>
      <c r="IN120" s="263"/>
      <c r="IO120" s="263"/>
      <c r="IP120" s="263"/>
      <c r="IQ120" s="263"/>
      <c r="IR120" s="263"/>
      <c r="IS120" s="263"/>
      <c r="IT120" s="263"/>
      <c r="IU120" s="263"/>
      <c r="IV120" s="263"/>
    </row>
    <row r="121" spans="1:256" ht="18">
      <c r="A121" s="271" t="s">
        <v>348</v>
      </c>
      <c r="B121" s="279">
        <v>175317.48</v>
      </c>
      <c r="C121" s="279">
        <v>176686.64</v>
      </c>
      <c r="D121" s="269"/>
      <c r="E121" s="269"/>
      <c r="F121" s="270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63"/>
      <c r="AL121" s="263"/>
      <c r="AM121" s="263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  <c r="GN121" s="263"/>
      <c r="GO121" s="263"/>
      <c r="GP121" s="263"/>
      <c r="GQ121" s="263"/>
      <c r="GR121" s="263"/>
      <c r="GS121" s="263"/>
      <c r="GT121" s="263"/>
      <c r="GU121" s="263"/>
      <c r="GV121" s="263"/>
      <c r="GW121" s="263"/>
      <c r="GX121" s="263"/>
      <c r="GY121" s="263"/>
      <c r="GZ121" s="263"/>
      <c r="HA121" s="263"/>
      <c r="HB121" s="263"/>
      <c r="HC121" s="263"/>
      <c r="HD121" s="263"/>
      <c r="HE121" s="263"/>
      <c r="HF121" s="263"/>
      <c r="HG121" s="263"/>
      <c r="HH121" s="263"/>
      <c r="HI121" s="263"/>
      <c r="HJ121" s="263"/>
      <c r="HK121" s="263"/>
      <c r="HL121" s="263"/>
      <c r="HM121" s="263"/>
      <c r="HN121" s="263"/>
      <c r="HO121" s="263"/>
      <c r="HP121" s="263"/>
      <c r="HQ121" s="263"/>
      <c r="HR121" s="263"/>
      <c r="HS121" s="263"/>
      <c r="HT121" s="263"/>
      <c r="HU121" s="263"/>
      <c r="HV121" s="263"/>
      <c r="HW121" s="263"/>
      <c r="HX121" s="263"/>
      <c r="HY121" s="263"/>
      <c r="HZ121" s="263"/>
      <c r="IA121" s="263"/>
      <c r="IB121" s="263"/>
      <c r="IC121" s="263"/>
      <c r="ID121" s="263"/>
      <c r="IE121" s="263"/>
      <c r="IF121" s="263"/>
      <c r="IG121" s="263"/>
      <c r="IH121" s="263"/>
      <c r="II121" s="263"/>
      <c r="IJ121" s="263"/>
      <c r="IK121" s="263"/>
      <c r="IL121" s="263"/>
      <c r="IM121" s="263"/>
      <c r="IN121" s="263"/>
      <c r="IO121" s="263"/>
      <c r="IP121" s="263"/>
      <c r="IQ121" s="263"/>
      <c r="IR121" s="263"/>
      <c r="IS121" s="263"/>
      <c r="IT121" s="263"/>
      <c r="IU121" s="263"/>
      <c r="IV121" s="263"/>
    </row>
    <row r="122" spans="1:256" ht="18">
      <c r="A122" s="271" t="s">
        <v>349</v>
      </c>
      <c r="B122" s="279">
        <v>0</v>
      </c>
      <c r="C122" s="279">
        <v>0</v>
      </c>
      <c r="D122" s="269"/>
      <c r="E122" s="269"/>
      <c r="F122" s="270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63"/>
      <c r="AL122" s="263"/>
      <c r="AM122" s="263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  <c r="FH122" s="263"/>
      <c r="FI122" s="263"/>
      <c r="FJ122" s="263"/>
      <c r="FK122" s="263"/>
      <c r="FL122" s="263"/>
      <c r="FM122" s="263"/>
      <c r="FN122" s="263"/>
      <c r="FO122" s="263"/>
      <c r="FP122" s="263"/>
      <c r="FQ122" s="263"/>
      <c r="FR122" s="263"/>
      <c r="FS122" s="263"/>
      <c r="FT122" s="263"/>
      <c r="FU122" s="263"/>
      <c r="FV122" s="263"/>
      <c r="FW122" s="263"/>
      <c r="FX122" s="263"/>
      <c r="FY122" s="263"/>
      <c r="FZ122" s="263"/>
      <c r="GA122" s="263"/>
      <c r="GB122" s="263"/>
      <c r="GC122" s="263"/>
      <c r="GD122" s="263"/>
      <c r="GE122" s="263"/>
      <c r="GF122" s="263"/>
      <c r="GG122" s="263"/>
      <c r="GH122" s="263"/>
      <c r="GI122" s="263"/>
      <c r="GJ122" s="263"/>
      <c r="GK122" s="263"/>
      <c r="GL122" s="263"/>
      <c r="GM122" s="263"/>
      <c r="GN122" s="263"/>
      <c r="GO122" s="263"/>
      <c r="GP122" s="263"/>
      <c r="GQ122" s="263"/>
      <c r="GR122" s="263"/>
      <c r="GS122" s="263"/>
      <c r="GT122" s="263"/>
      <c r="GU122" s="263"/>
      <c r="GV122" s="263"/>
      <c r="GW122" s="263"/>
      <c r="GX122" s="263"/>
      <c r="GY122" s="263"/>
      <c r="GZ122" s="263"/>
      <c r="HA122" s="263"/>
      <c r="HB122" s="263"/>
      <c r="HC122" s="263"/>
      <c r="HD122" s="263"/>
      <c r="HE122" s="263"/>
      <c r="HF122" s="263"/>
      <c r="HG122" s="263"/>
      <c r="HH122" s="263"/>
      <c r="HI122" s="263"/>
      <c r="HJ122" s="263"/>
      <c r="HK122" s="263"/>
      <c r="HL122" s="263"/>
      <c r="HM122" s="263"/>
      <c r="HN122" s="263"/>
      <c r="HO122" s="263"/>
      <c r="HP122" s="263"/>
      <c r="HQ122" s="263"/>
      <c r="HR122" s="263"/>
      <c r="HS122" s="263"/>
      <c r="HT122" s="263"/>
      <c r="HU122" s="263"/>
      <c r="HV122" s="263"/>
      <c r="HW122" s="263"/>
      <c r="HX122" s="263"/>
      <c r="HY122" s="263"/>
      <c r="HZ122" s="263"/>
      <c r="IA122" s="263"/>
      <c r="IB122" s="263"/>
      <c r="IC122" s="263"/>
      <c r="ID122" s="263"/>
      <c r="IE122" s="263"/>
      <c r="IF122" s="263"/>
      <c r="IG122" s="263"/>
      <c r="IH122" s="263"/>
      <c r="II122" s="263"/>
      <c r="IJ122" s="263"/>
      <c r="IK122" s="263"/>
      <c r="IL122" s="263"/>
      <c r="IM122" s="263"/>
      <c r="IN122" s="263"/>
      <c r="IO122" s="263"/>
      <c r="IP122" s="263"/>
      <c r="IQ122" s="263"/>
      <c r="IR122" s="263"/>
      <c r="IS122" s="263"/>
      <c r="IT122" s="263"/>
      <c r="IU122" s="263"/>
      <c r="IV122" s="263"/>
    </row>
    <row r="123" spans="1:256" ht="18">
      <c r="A123" s="273" t="s">
        <v>220</v>
      </c>
      <c r="B123" s="269">
        <f>SUM(B97:B122)</f>
        <v>13954365.96</v>
      </c>
      <c r="C123" s="269">
        <f>SUM(C97:C122)</f>
        <v>15674616.120000001</v>
      </c>
      <c r="D123" s="269">
        <f>C123-B123</f>
        <v>1720250.1600000001</v>
      </c>
      <c r="E123" s="274">
        <f>D123/B123</f>
        <v>0.12327684145098915</v>
      </c>
      <c r="F123" s="270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  <c r="AG123" s="263"/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  <c r="GN123" s="263"/>
      <c r="GO123" s="263"/>
      <c r="GP123" s="263"/>
      <c r="GQ123" s="263"/>
      <c r="GR123" s="263"/>
      <c r="GS123" s="263"/>
      <c r="GT123" s="263"/>
      <c r="GU123" s="263"/>
      <c r="GV123" s="263"/>
      <c r="GW123" s="263"/>
      <c r="GX123" s="263"/>
      <c r="GY123" s="263"/>
      <c r="GZ123" s="263"/>
      <c r="HA123" s="263"/>
      <c r="HB123" s="263"/>
      <c r="HC123" s="263"/>
      <c r="HD123" s="263"/>
      <c r="HE123" s="263"/>
      <c r="HF123" s="263"/>
      <c r="HG123" s="263"/>
      <c r="HH123" s="263"/>
      <c r="HI123" s="263"/>
      <c r="HJ123" s="263"/>
      <c r="HK123" s="263"/>
      <c r="HL123" s="263"/>
      <c r="HM123" s="263"/>
      <c r="HN123" s="263"/>
      <c r="HO123" s="263"/>
      <c r="HP123" s="263"/>
      <c r="HQ123" s="263"/>
      <c r="HR123" s="263"/>
      <c r="HS123" s="263"/>
      <c r="HT123" s="263"/>
      <c r="HU123" s="263"/>
      <c r="HV123" s="263"/>
      <c r="HW123" s="263"/>
      <c r="HX123" s="263"/>
      <c r="HY123" s="263"/>
      <c r="HZ123" s="263"/>
      <c r="IA123" s="263"/>
      <c r="IB123" s="263"/>
      <c r="IC123" s="263"/>
      <c r="ID123" s="263"/>
      <c r="IE123" s="263"/>
      <c r="IF123" s="263"/>
      <c r="IG123" s="263"/>
      <c r="IH123" s="263"/>
      <c r="II123" s="263"/>
      <c r="IJ123" s="263"/>
      <c r="IK123" s="263"/>
      <c r="IL123" s="263"/>
      <c r="IM123" s="263"/>
      <c r="IN123" s="263"/>
      <c r="IO123" s="263"/>
      <c r="IP123" s="263"/>
      <c r="IQ123" s="263"/>
      <c r="IR123" s="263"/>
      <c r="IS123" s="263"/>
      <c r="IT123" s="263"/>
      <c r="IU123" s="263"/>
      <c r="IV123" s="263"/>
    </row>
    <row r="124" spans="1:256" ht="18">
      <c r="A124" s="280" t="s">
        <v>106</v>
      </c>
      <c r="B124" s="280"/>
      <c r="C124" s="280"/>
      <c r="D124" s="280"/>
      <c r="E124" s="280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  <c r="EC124" s="263"/>
      <c r="ED124" s="263"/>
      <c r="EE124" s="263"/>
      <c r="EF124" s="263"/>
      <c r="EG124" s="263"/>
      <c r="EH124" s="263"/>
      <c r="EI124" s="263"/>
      <c r="EJ124" s="263"/>
      <c r="EK124" s="263"/>
      <c r="EL124" s="263"/>
      <c r="EM124" s="263"/>
      <c r="EN124" s="263"/>
      <c r="EO124" s="263"/>
      <c r="EP124" s="263"/>
      <c r="EQ124" s="263"/>
      <c r="ER124" s="263"/>
      <c r="ES124" s="263"/>
      <c r="ET124" s="263"/>
      <c r="EU124" s="263"/>
      <c r="EV124" s="263"/>
      <c r="EW124" s="263"/>
      <c r="EX124" s="263"/>
      <c r="EY124" s="263"/>
      <c r="EZ124" s="263"/>
      <c r="FA124" s="263"/>
      <c r="FB124" s="263"/>
      <c r="FC124" s="263"/>
      <c r="FD124" s="263"/>
      <c r="FE124" s="263"/>
      <c r="FF124" s="263"/>
      <c r="FG124" s="263"/>
      <c r="FH124" s="263"/>
      <c r="FI124" s="263"/>
      <c r="FJ124" s="263"/>
      <c r="FK124" s="263"/>
      <c r="FL124" s="263"/>
      <c r="FM124" s="263"/>
      <c r="FN124" s="263"/>
      <c r="FO124" s="263"/>
      <c r="FP124" s="263"/>
      <c r="FQ124" s="263"/>
      <c r="FR124" s="263"/>
      <c r="FS124" s="263"/>
      <c r="FT124" s="263"/>
      <c r="FU124" s="263"/>
      <c r="FV124" s="263"/>
      <c r="FW124" s="263"/>
      <c r="FX124" s="263"/>
      <c r="FY124" s="263"/>
      <c r="FZ124" s="263"/>
      <c r="GA124" s="263"/>
      <c r="GB124" s="263"/>
      <c r="GC124" s="263"/>
      <c r="GD124" s="263"/>
      <c r="GE124" s="263"/>
      <c r="GF124" s="263"/>
      <c r="GG124" s="263"/>
      <c r="GH124" s="263"/>
      <c r="GI124" s="263"/>
      <c r="GJ124" s="263"/>
      <c r="GK124" s="263"/>
      <c r="GL124" s="263"/>
      <c r="GM124" s="263"/>
      <c r="GN124" s="263"/>
      <c r="GO124" s="263"/>
      <c r="GP124" s="263"/>
      <c r="GQ124" s="263"/>
      <c r="GR124" s="263"/>
      <c r="GS124" s="263"/>
      <c r="GT124" s="263"/>
      <c r="GU124" s="263"/>
      <c r="GV124" s="263"/>
      <c r="GW124" s="263"/>
      <c r="GX124" s="263"/>
      <c r="GY124" s="263"/>
      <c r="GZ124" s="263"/>
      <c r="HA124" s="263"/>
      <c r="HB124" s="263"/>
      <c r="HC124" s="263"/>
      <c r="HD124" s="263"/>
      <c r="HE124" s="263"/>
      <c r="HF124" s="263"/>
      <c r="HG124" s="263"/>
      <c r="HH124" s="263"/>
      <c r="HI124" s="263"/>
      <c r="HJ124" s="263"/>
      <c r="HK124" s="263"/>
      <c r="HL124" s="263"/>
      <c r="HM124" s="263"/>
      <c r="HN124" s="263"/>
      <c r="HO124" s="263"/>
      <c r="HP124" s="263"/>
      <c r="HQ124" s="263"/>
      <c r="HR124" s="263"/>
      <c r="HS124" s="263"/>
      <c r="HT124" s="263"/>
      <c r="HU124" s="263"/>
      <c r="HV124" s="263"/>
      <c r="HW124" s="263"/>
      <c r="HX124" s="263"/>
      <c r="HY124" s="263"/>
      <c r="HZ124" s="263"/>
      <c r="IA124" s="263"/>
      <c r="IB124" s="263"/>
      <c r="IC124" s="263"/>
      <c r="ID124" s="263"/>
      <c r="IE124" s="263"/>
      <c r="IF124" s="263"/>
      <c r="IG124" s="263"/>
      <c r="IH124" s="263"/>
      <c r="II124" s="263"/>
      <c r="IJ124" s="263"/>
      <c r="IK124" s="263"/>
      <c r="IL124" s="263"/>
      <c r="IM124" s="263"/>
      <c r="IN124" s="263"/>
      <c r="IO124" s="263"/>
      <c r="IP124" s="263"/>
      <c r="IQ124" s="263"/>
      <c r="IR124" s="263"/>
      <c r="IS124" s="263"/>
      <c r="IT124" s="263"/>
      <c r="IU124" s="263"/>
      <c r="IV124" s="263"/>
    </row>
    <row r="125" spans="1:256" ht="18">
      <c r="A125" s="262"/>
      <c r="B125" s="262"/>
      <c r="C125" s="262"/>
      <c r="D125" s="262"/>
      <c r="E125" s="262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  <c r="AG125" s="263"/>
      <c r="AH125" s="263"/>
      <c r="AI125" s="263"/>
      <c r="AJ125" s="263"/>
      <c r="AK125" s="263"/>
      <c r="AL125" s="263"/>
      <c r="AM125" s="263"/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3"/>
      <c r="FI125" s="263"/>
      <c r="FJ125" s="263"/>
      <c r="FK125" s="263"/>
      <c r="FL125" s="263"/>
      <c r="FM125" s="263"/>
      <c r="FN125" s="263"/>
      <c r="FO125" s="263"/>
      <c r="FP125" s="263"/>
      <c r="FQ125" s="263"/>
      <c r="FR125" s="263"/>
      <c r="FS125" s="263"/>
      <c r="FT125" s="263"/>
      <c r="FU125" s="263"/>
      <c r="FV125" s="263"/>
      <c r="FW125" s="263"/>
      <c r="FX125" s="263"/>
      <c r="FY125" s="263"/>
      <c r="FZ125" s="263"/>
      <c r="GA125" s="263"/>
      <c r="GB125" s="263"/>
      <c r="GC125" s="263"/>
      <c r="GD125" s="263"/>
      <c r="GE125" s="263"/>
      <c r="GF125" s="263"/>
      <c r="GG125" s="263"/>
      <c r="GH125" s="263"/>
      <c r="GI125" s="263"/>
      <c r="GJ125" s="263"/>
      <c r="GK125" s="263"/>
      <c r="GL125" s="263"/>
      <c r="GM125" s="263"/>
      <c r="GN125" s="263"/>
      <c r="GO125" s="263"/>
      <c r="GP125" s="263"/>
      <c r="GQ125" s="263"/>
      <c r="GR125" s="263"/>
      <c r="GS125" s="263"/>
      <c r="GT125" s="263"/>
      <c r="GU125" s="263"/>
      <c r="GV125" s="263"/>
      <c r="GW125" s="263"/>
      <c r="GX125" s="263"/>
      <c r="GY125" s="263"/>
      <c r="GZ125" s="263"/>
      <c r="HA125" s="263"/>
      <c r="HB125" s="263"/>
      <c r="HC125" s="263"/>
      <c r="HD125" s="263"/>
      <c r="HE125" s="263"/>
      <c r="HF125" s="263"/>
      <c r="HG125" s="263"/>
      <c r="HH125" s="263"/>
      <c r="HI125" s="263"/>
      <c r="HJ125" s="263"/>
      <c r="HK125" s="263"/>
      <c r="HL125" s="263"/>
      <c r="HM125" s="263"/>
      <c r="HN125" s="263"/>
      <c r="HO125" s="263"/>
      <c r="HP125" s="263"/>
      <c r="HQ125" s="263"/>
      <c r="HR125" s="263"/>
      <c r="HS125" s="263"/>
      <c r="HT125" s="263"/>
      <c r="HU125" s="263"/>
      <c r="HV125" s="263"/>
      <c r="HW125" s="263"/>
      <c r="HX125" s="263"/>
      <c r="HY125" s="263"/>
      <c r="HZ125" s="263"/>
      <c r="IA125" s="263"/>
      <c r="IB125" s="263"/>
      <c r="IC125" s="263"/>
      <c r="ID125" s="263"/>
      <c r="IE125" s="263"/>
      <c r="IF125" s="263"/>
      <c r="IG125" s="263"/>
      <c r="IH125" s="263"/>
      <c r="II125" s="263"/>
      <c r="IJ125" s="263"/>
      <c r="IK125" s="263"/>
      <c r="IL125" s="263"/>
      <c r="IM125" s="263"/>
      <c r="IN125" s="263"/>
      <c r="IO125" s="263"/>
      <c r="IP125" s="263"/>
      <c r="IQ125" s="263"/>
      <c r="IR125" s="263"/>
      <c r="IS125" s="263"/>
      <c r="IT125" s="263"/>
      <c r="IU125" s="263"/>
      <c r="IV125" s="263"/>
    </row>
    <row r="126" spans="1:256" ht="18">
      <c r="A126" s="262"/>
      <c r="B126" s="261" t="s">
        <v>0</v>
      </c>
      <c r="C126" s="261"/>
      <c r="D126" s="261"/>
      <c r="E126" s="262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  <c r="AG126" s="263"/>
      <c r="AH126" s="263"/>
      <c r="AI126" s="263"/>
      <c r="AJ126" s="263"/>
      <c r="AK126" s="263"/>
      <c r="AL126" s="263"/>
      <c r="AM126" s="263"/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263"/>
      <c r="CP126" s="263"/>
      <c r="CQ126" s="263"/>
      <c r="CR126" s="263"/>
      <c r="CS126" s="263"/>
      <c r="CT126" s="263"/>
      <c r="CU126" s="263"/>
      <c r="CV126" s="263"/>
      <c r="CW126" s="263"/>
      <c r="CX126" s="263"/>
      <c r="CY126" s="263"/>
      <c r="CZ126" s="263"/>
      <c r="DA126" s="263"/>
      <c r="DB126" s="263"/>
      <c r="DC126" s="263"/>
      <c r="DD126" s="263"/>
      <c r="DE126" s="263"/>
      <c r="DF126" s="263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  <c r="EC126" s="263"/>
      <c r="ED126" s="263"/>
      <c r="EE126" s="263"/>
      <c r="EF126" s="263"/>
      <c r="EG126" s="263"/>
      <c r="EH126" s="263"/>
      <c r="EI126" s="263"/>
      <c r="EJ126" s="263"/>
      <c r="EK126" s="263"/>
      <c r="EL126" s="263"/>
      <c r="EM126" s="263"/>
      <c r="EN126" s="263"/>
      <c r="EO126" s="263"/>
      <c r="EP126" s="263"/>
      <c r="EQ126" s="263"/>
      <c r="ER126" s="263"/>
      <c r="ES126" s="263"/>
      <c r="ET126" s="263"/>
      <c r="EU126" s="263"/>
      <c r="EV126" s="263"/>
      <c r="EW126" s="263"/>
      <c r="EX126" s="263"/>
      <c r="EY126" s="263"/>
      <c r="EZ126" s="263"/>
      <c r="FA126" s="263"/>
      <c r="FB126" s="263"/>
      <c r="FC126" s="263"/>
      <c r="FD126" s="263"/>
      <c r="FE126" s="263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3"/>
      <c r="FP126" s="263"/>
      <c r="FQ126" s="263"/>
      <c r="FR126" s="263"/>
      <c r="FS126" s="263"/>
      <c r="FT126" s="263"/>
      <c r="FU126" s="263"/>
      <c r="FV126" s="263"/>
      <c r="FW126" s="263"/>
      <c r="FX126" s="263"/>
      <c r="FY126" s="263"/>
      <c r="FZ126" s="263"/>
      <c r="GA126" s="263"/>
      <c r="GB126" s="263"/>
      <c r="GC126" s="263"/>
      <c r="GD126" s="263"/>
      <c r="GE126" s="263"/>
      <c r="GF126" s="263"/>
      <c r="GG126" s="263"/>
      <c r="GH126" s="263"/>
      <c r="GI126" s="263"/>
      <c r="GJ126" s="263"/>
      <c r="GK126" s="263"/>
      <c r="GL126" s="263"/>
      <c r="GM126" s="263"/>
      <c r="GN126" s="263"/>
      <c r="GO126" s="263"/>
      <c r="GP126" s="263"/>
      <c r="GQ126" s="263"/>
      <c r="GR126" s="263"/>
      <c r="GS126" s="263"/>
      <c r="GT126" s="263"/>
      <c r="GU126" s="263"/>
      <c r="GV126" s="263"/>
      <c r="GW126" s="263"/>
      <c r="GX126" s="263"/>
      <c r="GY126" s="263"/>
      <c r="GZ126" s="263"/>
      <c r="HA126" s="263"/>
      <c r="HB126" s="263"/>
      <c r="HC126" s="263"/>
      <c r="HD126" s="263"/>
      <c r="HE126" s="263"/>
      <c r="HF126" s="263"/>
      <c r="HG126" s="263"/>
      <c r="HH126" s="263"/>
      <c r="HI126" s="263"/>
      <c r="HJ126" s="263"/>
      <c r="HK126" s="263"/>
      <c r="HL126" s="263"/>
      <c r="HM126" s="263"/>
      <c r="HN126" s="263"/>
      <c r="HO126" s="263"/>
      <c r="HP126" s="263"/>
      <c r="HQ126" s="263"/>
      <c r="HR126" s="263"/>
      <c r="HS126" s="263"/>
      <c r="HT126" s="263"/>
      <c r="HU126" s="263"/>
      <c r="HV126" s="263"/>
      <c r="HW126" s="263"/>
      <c r="HX126" s="263"/>
      <c r="HY126" s="263"/>
      <c r="HZ126" s="263"/>
      <c r="IA126" s="263"/>
      <c r="IB126" s="263"/>
      <c r="IC126" s="263"/>
      <c r="ID126" s="263"/>
      <c r="IE126" s="263"/>
      <c r="IF126" s="263"/>
      <c r="IG126" s="263"/>
      <c r="IH126" s="263"/>
      <c r="II126" s="263"/>
      <c r="IJ126" s="263"/>
      <c r="IK126" s="263"/>
      <c r="IL126" s="263"/>
      <c r="IM126" s="263"/>
      <c r="IN126" s="263"/>
      <c r="IO126" s="263"/>
      <c r="IP126" s="263"/>
      <c r="IQ126" s="263"/>
      <c r="IR126" s="263"/>
      <c r="IS126" s="263"/>
      <c r="IT126" s="263"/>
      <c r="IU126" s="263"/>
      <c r="IV126" s="263"/>
    </row>
    <row r="127" spans="1:256" ht="18">
      <c r="A127" s="262" t="s">
        <v>105</v>
      </c>
      <c r="B127" s="261" t="s">
        <v>285</v>
      </c>
      <c r="C127" s="261"/>
      <c r="D127" s="261"/>
      <c r="E127" s="262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  <c r="AG127" s="263"/>
      <c r="AH127" s="263"/>
      <c r="AI127" s="263"/>
      <c r="AJ127" s="263"/>
      <c r="AK127" s="263"/>
      <c r="AL127" s="263"/>
      <c r="AM127" s="263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63"/>
      <c r="FK127" s="263"/>
      <c r="FL127" s="263"/>
      <c r="FM127" s="263"/>
      <c r="FN127" s="263"/>
      <c r="FO127" s="263"/>
      <c r="FP127" s="263"/>
      <c r="FQ127" s="263"/>
      <c r="FR127" s="263"/>
      <c r="FS127" s="263"/>
      <c r="FT127" s="263"/>
      <c r="FU127" s="263"/>
      <c r="FV127" s="263"/>
      <c r="FW127" s="263"/>
      <c r="FX127" s="263"/>
      <c r="FY127" s="263"/>
      <c r="FZ127" s="263"/>
      <c r="GA127" s="263"/>
      <c r="GB127" s="263"/>
      <c r="GC127" s="263"/>
      <c r="GD127" s="263"/>
      <c r="GE127" s="263"/>
      <c r="GF127" s="263"/>
      <c r="GG127" s="263"/>
      <c r="GH127" s="263"/>
      <c r="GI127" s="263"/>
      <c r="GJ127" s="263"/>
      <c r="GK127" s="263"/>
      <c r="GL127" s="263"/>
      <c r="GM127" s="263"/>
      <c r="GN127" s="263"/>
      <c r="GO127" s="263"/>
      <c r="GP127" s="263"/>
      <c r="GQ127" s="263"/>
      <c r="GR127" s="263"/>
      <c r="GS127" s="263"/>
      <c r="GT127" s="263"/>
      <c r="GU127" s="263"/>
      <c r="GV127" s="263"/>
      <c r="GW127" s="263"/>
      <c r="GX127" s="263"/>
      <c r="GY127" s="263"/>
      <c r="GZ127" s="263"/>
      <c r="HA127" s="263"/>
      <c r="HB127" s="263"/>
      <c r="HC127" s="263"/>
      <c r="HD127" s="263"/>
      <c r="HE127" s="263"/>
      <c r="HF127" s="263"/>
      <c r="HG127" s="263"/>
      <c r="HH127" s="263"/>
      <c r="HI127" s="263"/>
      <c r="HJ127" s="263"/>
      <c r="HK127" s="263"/>
      <c r="HL127" s="263"/>
      <c r="HM127" s="263"/>
      <c r="HN127" s="263"/>
      <c r="HO127" s="263"/>
      <c r="HP127" s="263"/>
      <c r="HQ127" s="263"/>
      <c r="HR127" s="263"/>
      <c r="HS127" s="263"/>
      <c r="HT127" s="263"/>
      <c r="HU127" s="263"/>
      <c r="HV127" s="263"/>
      <c r="HW127" s="263"/>
      <c r="HX127" s="263"/>
      <c r="HY127" s="263"/>
      <c r="HZ127" s="263"/>
      <c r="IA127" s="263"/>
      <c r="IB127" s="263"/>
      <c r="IC127" s="263"/>
      <c r="ID127" s="263"/>
      <c r="IE127" s="263"/>
      <c r="IF127" s="263"/>
      <c r="IG127" s="263"/>
      <c r="IH127" s="263"/>
      <c r="II127" s="263"/>
      <c r="IJ127" s="263"/>
      <c r="IK127" s="263"/>
      <c r="IL127" s="263"/>
      <c r="IM127" s="263"/>
      <c r="IN127" s="263"/>
      <c r="IO127" s="263"/>
      <c r="IP127" s="263"/>
      <c r="IQ127" s="263"/>
      <c r="IR127" s="263"/>
      <c r="IS127" s="263"/>
      <c r="IT127" s="263"/>
      <c r="IU127" s="263"/>
      <c r="IV127" s="263"/>
    </row>
    <row r="128" spans="1:256" ht="18">
      <c r="A128" s="264" t="s">
        <v>444</v>
      </c>
      <c r="B128" s="262" t="s">
        <v>105</v>
      </c>
      <c r="C128" s="262"/>
      <c r="D128" s="262"/>
      <c r="E128" s="264" t="s">
        <v>447</v>
      </c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  <c r="AG128" s="263"/>
      <c r="AH128" s="263"/>
      <c r="AI128" s="263"/>
      <c r="AJ128" s="263"/>
      <c r="AK128" s="263"/>
      <c r="AL128" s="263"/>
      <c r="AM128" s="263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3"/>
      <c r="DF128" s="263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263"/>
      <c r="DS128" s="263"/>
      <c r="DT128" s="263"/>
      <c r="DU128" s="263"/>
      <c r="DV128" s="263"/>
      <c r="DW128" s="263"/>
      <c r="DX128" s="263"/>
      <c r="DY128" s="263"/>
      <c r="DZ128" s="263"/>
      <c r="EA128" s="263"/>
      <c r="EB128" s="263"/>
      <c r="EC128" s="263"/>
      <c r="ED128" s="263"/>
      <c r="EE128" s="263"/>
      <c r="EF128" s="263"/>
      <c r="EG128" s="263"/>
      <c r="EH128" s="263"/>
      <c r="EI128" s="263"/>
      <c r="EJ128" s="263"/>
      <c r="EK128" s="263"/>
      <c r="EL128" s="263"/>
      <c r="EM128" s="263"/>
      <c r="EN128" s="263"/>
      <c r="EO128" s="263"/>
      <c r="EP128" s="263"/>
      <c r="EQ128" s="263"/>
      <c r="ER128" s="263"/>
      <c r="ES128" s="263"/>
      <c r="ET128" s="263"/>
      <c r="EU128" s="263"/>
      <c r="EV128" s="263"/>
      <c r="EW128" s="263"/>
      <c r="EX128" s="263"/>
      <c r="EY128" s="263"/>
      <c r="EZ128" s="263"/>
      <c r="FA128" s="263"/>
      <c r="FB128" s="263"/>
      <c r="FC128" s="263"/>
      <c r="FD128" s="263"/>
      <c r="FE128" s="263"/>
      <c r="FF128" s="263"/>
      <c r="FG128" s="263"/>
      <c r="FH128" s="263"/>
      <c r="FI128" s="263"/>
      <c r="FJ128" s="263"/>
      <c r="FK128" s="263"/>
      <c r="FL128" s="263"/>
      <c r="FM128" s="263"/>
      <c r="FN128" s="263"/>
      <c r="FO128" s="263"/>
      <c r="FP128" s="263"/>
      <c r="FQ128" s="263"/>
      <c r="FR128" s="263"/>
      <c r="FS128" s="263"/>
      <c r="FT128" s="263"/>
      <c r="FU128" s="263"/>
      <c r="FV128" s="263"/>
      <c r="FW128" s="263"/>
      <c r="FX128" s="263"/>
      <c r="FY128" s="263"/>
      <c r="FZ128" s="263"/>
      <c r="GA128" s="263"/>
      <c r="GB128" s="263"/>
      <c r="GC128" s="263"/>
      <c r="GD128" s="263"/>
      <c r="GE128" s="263"/>
      <c r="GF128" s="263"/>
      <c r="GG128" s="263"/>
      <c r="GH128" s="263"/>
      <c r="GI128" s="263"/>
      <c r="GJ128" s="263"/>
      <c r="GK128" s="263"/>
      <c r="GL128" s="263"/>
      <c r="GM128" s="263"/>
      <c r="GN128" s="263"/>
      <c r="GO128" s="263"/>
      <c r="GP128" s="263"/>
      <c r="GQ128" s="263"/>
      <c r="GR128" s="263"/>
      <c r="GS128" s="263"/>
      <c r="GT128" s="263"/>
      <c r="GU128" s="263"/>
      <c r="GV128" s="263"/>
      <c r="GW128" s="263"/>
      <c r="GX128" s="263"/>
      <c r="GY128" s="263"/>
      <c r="GZ128" s="263"/>
      <c r="HA128" s="263"/>
      <c r="HB128" s="263"/>
      <c r="HC128" s="263"/>
      <c r="HD128" s="263"/>
      <c r="HE128" s="263"/>
      <c r="HF128" s="263"/>
      <c r="HG128" s="263"/>
      <c r="HH128" s="263"/>
      <c r="HI128" s="263"/>
      <c r="HJ128" s="263"/>
      <c r="HK128" s="263"/>
      <c r="HL128" s="263"/>
      <c r="HM128" s="263"/>
      <c r="HN128" s="263"/>
      <c r="HO128" s="263"/>
      <c r="HP128" s="263"/>
      <c r="HQ128" s="263"/>
      <c r="HR128" s="263"/>
      <c r="HS128" s="263"/>
      <c r="HT128" s="263"/>
      <c r="HU128" s="263"/>
      <c r="HV128" s="263"/>
      <c r="HW128" s="263"/>
      <c r="HX128" s="263"/>
      <c r="HY128" s="263"/>
      <c r="HZ128" s="263"/>
      <c r="IA128" s="263"/>
      <c r="IB128" s="263"/>
      <c r="IC128" s="263"/>
      <c r="ID128" s="263"/>
      <c r="IE128" s="263"/>
      <c r="IF128" s="263"/>
      <c r="IG128" s="263"/>
      <c r="IH128" s="263"/>
      <c r="II128" s="263"/>
      <c r="IJ128" s="263"/>
      <c r="IK128" s="263"/>
      <c r="IL128" s="263"/>
      <c r="IM128" s="263"/>
      <c r="IN128" s="263"/>
      <c r="IO128" s="263"/>
      <c r="IP128" s="263"/>
      <c r="IQ128" s="263"/>
      <c r="IR128" s="263"/>
      <c r="IS128" s="263"/>
      <c r="IT128" s="263"/>
      <c r="IU128" s="263"/>
      <c r="IV128" s="263"/>
    </row>
    <row r="129" spans="1:256" ht="18">
      <c r="A129" s="265" t="s">
        <v>243</v>
      </c>
      <c r="B129" s="265" t="s">
        <v>244</v>
      </c>
      <c r="C129" s="265" t="s">
        <v>245</v>
      </c>
      <c r="D129" s="265" t="s">
        <v>246</v>
      </c>
      <c r="E129" s="265" t="s">
        <v>247</v>
      </c>
      <c r="F129" s="270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3"/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3"/>
      <c r="DE129" s="263"/>
      <c r="DF129" s="263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263"/>
      <c r="DS129" s="263"/>
      <c r="DT129" s="263"/>
      <c r="DU129" s="263"/>
      <c r="DV129" s="263"/>
      <c r="DW129" s="263"/>
      <c r="DX129" s="263"/>
      <c r="DY129" s="263"/>
      <c r="DZ129" s="263"/>
      <c r="EA129" s="263"/>
      <c r="EB129" s="263"/>
      <c r="EC129" s="263"/>
      <c r="ED129" s="263"/>
      <c r="EE129" s="263"/>
      <c r="EF129" s="263"/>
      <c r="EG129" s="263"/>
      <c r="EH129" s="263"/>
      <c r="EI129" s="263"/>
      <c r="EJ129" s="263"/>
      <c r="EK129" s="263"/>
      <c r="EL129" s="263"/>
      <c r="EM129" s="263"/>
      <c r="EN129" s="263"/>
      <c r="EO129" s="263"/>
      <c r="EP129" s="263"/>
      <c r="EQ129" s="263"/>
      <c r="ER129" s="263"/>
      <c r="ES129" s="263"/>
      <c r="ET129" s="263"/>
      <c r="EU129" s="263"/>
      <c r="EV129" s="263"/>
      <c r="EW129" s="263"/>
      <c r="EX129" s="263"/>
      <c r="EY129" s="263"/>
      <c r="EZ129" s="263"/>
      <c r="FA129" s="263"/>
      <c r="FB129" s="263"/>
      <c r="FC129" s="263"/>
      <c r="FD129" s="263"/>
      <c r="FE129" s="263"/>
      <c r="FF129" s="263"/>
      <c r="FG129" s="263"/>
      <c r="FH129" s="263"/>
      <c r="FI129" s="263"/>
      <c r="FJ129" s="263"/>
      <c r="FK129" s="263"/>
      <c r="FL129" s="263"/>
      <c r="FM129" s="263"/>
      <c r="FN129" s="263"/>
      <c r="FO129" s="263"/>
      <c r="FP129" s="263"/>
      <c r="FQ129" s="263"/>
      <c r="FR129" s="263"/>
      <c r="FS129" s="263"/>
      <c r="FT129" s="263"/>
      <c r="FU129" s="263"/>
      <c r="FV129" s="263"/>
      <c r="FW129" s="263"/>
      <c r="FX129" s="263"/>
      <c r="FY129" s="263"/>
      <c r="FZ129" s="263"/>
      <c r="GA129" s="263"/>
      <c r="GB129" s="263"/>
      <c r="GC129" s="263"/>
      <c r="GD129" s="263"/>
      <c r="GE129" s="263"/>
      <c r="GF129" s="263"/>
      <c r="GG129" s="263"/>
      <c r="GH129" s="263"/>
      <c r="GI129" s="263"/>
      <c r="GJ129" s="263"/>
      <c r="GK129" s="263"/>
      <c r="GL129" s="263"/>
      <c r="GM129" s="263"/>
      <c r="GN129" s="263"/>
      <c r="GO129" s="263"/>
      <c r="GP129" s="263"/>
      <c r="GQ129" s="263"/>
      <c r="GR129" s="263"/>
      <c r="GS129" s="263"/>
      <c r="GT129" s="263"/>
      <c r="GU129" s="263"/>
      <c r="GV129" s="263"/>
      <c r="GW129" s="263"/>
      <c r="GX129" s="263"/>
      <c r="GY129" s="263"/>
      <c r="GZ129" s="263"/>
      <c r="HA129" s="263"/>
      <c r="HB129" s="263"/>
      <c r="HC129" s="263"/>
      <c r="HD129" s="263"/>
      <c r="HE129" s="263"/>
      <c r="HF129" s="263"/>
      <c r="HG129" s="263"/>
      <c r="HH129" s="263"/>
      <c r="HI129" s="263"/>
      <c r="HJ129" s="263"/>
      <c r="HK129" s="263"/>
      <c r="HL129" s="263"/>
      <c r="HM129" s="263"/>
      <c r="HN129" s="263"/>
      <c r="HO129" s="263"/>
      <c r="HP129" s="263"/>
      <c r="HQ129" s="263"/>
      <c r="HR129" s="263"/>
      <c r="HS129" s="263"/>
      <c r="HT129" s="263"/>
      <c r="HU129" s="263"/>
      <c r="HV129" s="263"/>
      <c r="HW129" s="263"/>
      <c r="HX129" s="263"/>
      <c r="HY129" s="263"/>
      <c r="HZ129" s="263"/>
      <c r="IA129" s="263"/>
      <c r="IB129" s="263"/>
      <c r="IC129" s="263"/>
      <c r="ID129" s="263"/>
      <c r="IE129" s="263"/>
      <c r="IF129" s="263"/>
      <c r="IG129" s="263"/>
      <c r="IH129" s="263"/>
      <c r="II129" s="263"/>
      <c r="IJ129" s="263"/>
      <c r="IK129" s="263"/>
      <c r="IL129" s="263"/>
      <c r="IM129" s="263"/>
      <c r="IN129" s="263"/>
      <c r="IO129" s="263"/>
      <c r="IP129" s="263"/>
      <c r="IQ129" s="263"/>
      <c r="IR129" s="263"/>
      <c r="IS129" s="263"/>
      <c r="IT129" s="263"/>
      <c r="IU129" s="263"/>
      <c r="IV129" s="263"/>
    </row>
    <row r="130" spans="1:256" ht="18">
      <c r="A130" s="282" t="s">
        <v>351</v>
      </c>
      <c r="B130" s="269" t="s">
        <v>106</v>
      </c>
      <c r="C130" s="269" t="s">
        <v>106</v>
      </c>
      <c r="D130" s="269"/>
      <c r="E130" s="269"/>
      <c r="F130" s="270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  <c r="AG130" s="263"/>
      <c r="AH130" s="263"/>
      <c r="AI130" s="263"/>
      <c r="AJ130" s="263"/>
      <c r="AK130" s="263"/>
      <c r="AL130" s="263"/>
      <c r="AM130" s="263"/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3"/>
      <c r="DD130" s="263"/>
      <c r="DE130" s="263"/>
      <c r="DF130" s="263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263"/>
      <c r="DS130" s="263"/>
      <c r="DT130" s="263"/>
      <c r="DU130" s="263"/>
      <c r="DV130" s="263"/>
      <c r="DW130" s="263"/>
      <c r="DX130" s="263"/>
      <c r="DY130" s="263"/>
      <c r="DZ130" s="263"/>
      <c r="EA130" s="263"/>
      <c r="EB130" s="263"/>
      <c r="EC130" s="263"/>
      <c r="ED130" s="263"/>
      <c r="EE130" s="263"/>
      <c r="EF130" s="263"/>
      <c r="EG130" s="263"/>
      <c r="EH130" s="263"/>
      <c r="EI130" s="263"/>
      <c r="EJ130" s="263"/>
      <c r="EK130" s="263"/>
      <c r="EL130" s="263"/>
      <c r="EM130" s="263"/>
      <c r="EN130" s="263"/>
      <c r="EO130" s="263"/>
      <c r="EP130" s="263"/>
      <c r="EQ130" s="263"/>
      <c r="ER130" s="263"/>
      <c r="ES130" s="263"/>
      <c r="ET130" s="263"/>
      <c r="EU130" s="263"/>
      <c r="EV130" s="263"/>
      <c r="EW130" s="263"/>
      <c r="EX130" s="263"/>
      <c r="EY130" s="263"/>
      <c r="EZ130" s="263"/>
      <c r="FA130" s="263"/>
      <c r="FB130" s="263"/>
      <c r="FC130" s="263"/>
      <c r="FD130" s="263"/>
      <c r="FE130" s="263"/>
      <c r="FF130" s="263"/>
      <c r="FG130" s="263"/>
      <c r="FH130" s="263"/>
      <c r="FI130" s="263"/>
      <c r="FJ130" s="263"/>
      <c r="FK130" s="263"/>
      <c r="FL130" s="263"/>
      <c r="FM130" s="263"/>
      <c r="FN130" s="263"/>
      <c r="FO130" s="263"/>
      <c r="FP130" s="263"/>
      <c r="FQ130" s="263"/>
      <c r="FR130" s="263"/>
      <c r="FS130" s="263"/>
      <c r="FT130" s="263"/>
      <c r="FU130" s="263"/>
      <c r="FV130" s="263"/>
      <c r="FW130" s="263"/>
      <c r="FX130" s="263"/>
      <c r="FY130" s="263"/>
      <c r="FZ130" s="263"/>
      <c r="GA130" s="263"/>
      <c r="GB130" s="263"/>
      <c r="GC130" s="263"/>
      <c r="GD130" s="263"/>
      <c r="GE130" s="263"/>
      <c r="GF130" s="263"/>
      <c r="GG130" s="263"/>
      <c r="GH130" s="263"/>
      <c r="GI130" s="263"/>
      <c r="GJ130" s="263"/>
      <c r="GK130" s="263"/>
      <c r="GL130" s="263"/>
      <c r="GM130" s="263"/>
      <c r="GN130" s="263"/>
      <c r="GO130" s="263"/>
      <c r="GP130" s="263"/>
      <c r="GQ130" s="263"/>
      <c r="GR130" s="263"/>
      <c r="GS130" s="263"/>
      <c r="GT130" s="263"/>
      <c r="GU130" s="263"/>
      <c r="GV130" s="263"/>
      <c r="GW130" s="263"/>
      <c r="GX130" s="263"/>
      <c r="GY130" s="263"/>
      <c r="GZ130" s="263"/>
      <c r="HA130" s="263"/>
      <c r="HB130" s="263"/>
      <c r="HC130" s="263"/>
      <c r="HD130" s="263"/>
      <c r="HE130" s="263"/>
      <c r="HF130" s="263"/>
      <c r="HG130" s="263"/>
      <c r="HH130" s="263"/>
      <c r="HI130" s="263"/>
      <c r="HJ130" s="263"/>
      <c r="HK130" s="263"/>
      <c r="HL130" s="263"/>
      <c r="HM130" s="263"/>
      <c r="HN130" s="263"/>
      <c r="HO130" s="263"/>
      <c r="HP130" s="263"/>
      <c r="HQ130" s="263"/>
      <c r="HR130" s="263"/>
      <c r="HS130" s="263"/>
      <c r="HT130" s="263"/>
      <c r="HU130" s="263"/>
      <c r="HV130" s="263"/>
      <c r="HW130" s="263"/>
      <c r="HX130" s="263"/>
      <c r="HY130" s="263"/>
      <c r="HZ130" s="263"/>
      <c r="IA130" s="263"/>
      <c r="IB130" s="263"/>
      <c r="IC130" s="263"/>
      <c r="ID130" s="263"/>
      <c r="IE130" s="263"/>
      <c r="IF130" s="263"/>
      <c r="IG130" s="263"/>
      <c r="IH130" s="263"/>
      <c r="II130" s="263"/>
      <c r="IJ130" s="263"/>
      <c r="IK130" s="263"/>
      <c r="IL130" s="263"/>
      <c r="IM130" s="263"/>
      <c r="IN130" s="263"/>
      <c r="IO130" s="263"/>
      <c r="IP130" s="263"/>
      <c r="IQ130" s="263"/>
      <c r="IR130" s="263"/>
      <c r="IS130" s="263"/>
      <c r="IT130" s="263"/>
      <c r="IU130" s="263"/>
      <c r="IV130" s="263"/>
    </row>
    <row r="131" spans="1:256" ht="18">
      <c r="A131" s="271" t="s">
        <v>352</v>
      </c>
      <c r="B131" s="272">
        <v>-5282.56</v>
      </c>
      <c r="C131" s="272">
        <v>74819.57</v>
      </c>
      <c r="D131" s="271"/>
      <c r="E131" s="271"/>
      <c r="F131" s="270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3"/>
      <c r="EI131" s="263"/>
      <c r="EJ131" s="263"/>
      <c r="EK131" s="263"/>
      <c r="EL131" s="263"/>
      <c r="EM131" s="263"/>
      <c r="EN131" s="263"/>
      <c r="EO131" s="263"/>
      <c r="EP131" s="263"/>
      <c r="EQ131" s="263"/>
      <c r="ER131" s="263"/>
      <c r="ES131" s="263"/>
      <c r="ET131" s="263"/>
      <c r="EU131" s="263"/>
      <c r="EV131" s="263"/>
      <c r="EW131" s="263"/>
      <c r="EX131" s="263"/>
      <c r="EY131" s="263"/>
      <c r="EZ131" s="263"/>
      <c r="FA131" s="263"/>
      <c r="FB131" s="263"/>
      <c r="FC131" s="263"/>
      <c r="FD131" s="263"/>
      <c r="FE131" s="263"/>
      <c r="FF131" s="263"/>
      <c r="FG131" s="263"/>
      <c r="FH131" s="263"/>
      <c r="FI131" s="263"/>
      <c r="FJ131" s="263"/>
      <c r="FK131" s="263"/>
      <c r="FL131" s="263"/>
      <c r="FM131" s="263"/>
      <c r="FN131" s="263"/>
      <c r="FO131" s="263"/>
      <c r="FP131" s="263"/>
      <c r="FQ131" s="263"/>
      <c r="FR131" s="263"/>
      <c r="FS131" s="263"/>
      <c r="FT131" s="263"/>
      <c r="FU131" s="263"/>
      <c r="FV131" s="263"/>
      <c r="FW131" s="263"/>
      <c r="FX131" s="263"/>
      <c r="FY131" s="263"/>
      <c r="FZ131" s="263"/>
      <c r="GA131" s="263"/>
      <c r="GB131" s="263"/>
      <c r="GC131" s="263"/>
      <c r="GD131" s="263"/>
      <c r="GE131" s="263"/>
      <c r="GF131" s="263"/>
      <c r="GG131" s="263"/>
      <c r="GH131" s="263"/>
      <c r="GI131" s="263"/>
      <c r="GJ131" s="263"/>
      <c r="GK131" s="263"/>
      <c r="GL131" s="263"/>
      <c r="GM131" s="263"/>
      <c r="GN131" s="263"/>
      <c r="GO131" s="263"/>
      <c r="GP131" s="263"/>
      <c r="GQ131" s="263"/>
      <c r="GR131" s="263"/>
      <c r="GS131" s="263"/>
      <c r="GT131" s="263"/>
      <c r="GU131" s="263"/>
      <c r="GV131" s="263"/>
      <c r="GW131" s="263"/>
      <c r="GX131" s="263"/>
      <c r="GY131" s="263"/>
      <c r="GZ131" s="263"/>
      <c r="HA131" s="263"/>
      <c r="HB131" s="263"/>
      <c r="HC131" s="263"/>
      <c r="HD131" s="263"/>
      <c r="HE131" s="263"/>
      <c r="HF131" s="263"/>
      <c r="HG131" s="263"/>
      <c r="HH131" s="263"/>
      <c r="HI131" s="263"/>
      <c r="HJ131" s="263"/>
      <c r="HK131" s="263"/>
      <c r="HL131" s="263"/>
      <c r="HM131" s="263"/>
      <c r="HN131" s="263"/>
      <c r="HO131" s="263"/>
      <c r="HP131" s="263"/>
      <c r="HQ131" s="263"/>
      <c r="HR131" s="263"/>
      <c r="HS131" s="263"/>
      <c r="HT131" s="263"/>
      <c r="HU131" s="263"/>
      <c r="HV131" s="263"/>
      <c r="HW131" s="263"/>
      <c r="HX131" s="263"/>
      <c r="HY131" s="263"/>
      <c r="HZ131" s="263"/>
      <c r="IA131" s="263"/>
      <c r="IB131" s="263"/>
      <c r="IC131" s="263"/>
      <c r="ID131" s="263"/>
      <c r="IE131" s="263"/>
      <c r="IF131" s="263"/>
      <c r="IG131" s="263"/>
      <c r="IH131" s="263"/>
      <c r="II131" s="263"/>
      <c r="IJ131" s="263"/>
      <c r="IK131" s="263"/>
      <c r="IL131" s="263"/>
      <c r="IM131" s="263"/>
      <c r="IN131" s="263"/>
      <c r="IO131" s="263"/>
      <c r="IP131" s="263"/>
      <c r="IQ131" s="263"/>
      <c r="IR131" s="263"/>
      <c r="IS131" s="263"/>
      <c r="IT131" s="263"/>
      <c r="IU131" s="263"/>
      <c r="IV131" s="263"/>
    </row>
    <row r="132" spans="1:256" ht="18">
      <c r="A132" s="271" t="s">
        <v>353</v>
      </c>
      <c r="B132" s="279">
        <v>-560.05</v>
      </c>
      <c r="C132" s="279">
        <v>2346.64</v>
      </c>
      <c r="D132" s="269"/>
      <c r="E132" s="269"/>
      <c r="F132" s="270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  <c r="AH132" s="263"/>
      <c r="AI132" s="263"/>
      <c r="AJ132" s="263"/>
      <c r="AK132" s="263"/>
      <c r="AL132" s="263"/>
      <c r="AM132" s="263"/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263"/>
      <c r="BR132" s="263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  <c r="DB132" s="263"/>
      <c r="DC132" s="263"/>
      <c r="DD132" s="263"/>
      <c r="DE132" s="263"/>
      <c r="DF132" s="263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3"/>
      <c r="GD132" s="263"/>
      <c r="GE132" s="263"/>
      <c r="GF132" s="263"/>
      <c r="GG132" s="263"/>
      <c r="GH132" s="263"/>
      <c r="GI132" s="263"/>
      <c r="GJ132" s="263"/>
      <c r="GK132" s="263"/>
      <c r="GL132" s="263"/>
      <c r="GM132" s="263"/>
      <c r="GN132" s="263"/>
      <c r="GO132" s="263"/>
      <c r="GP132" s="263"/>
      <c r="GQ132" s="263"/>
      <c r="GR132" s="263"/>
      <c r="GS132" s="263"/>
      <c r="GT132" s="263"/>
      <c r="GU132" s="263"/>
      <c r="GV132" s="263"/>
      <c r="GW132" s="263"/>
      <c r="GX132" s="263"/>
      <c r="GY132" s="263"/>
      <c r="GZ132" s="263"/>
      <c r="HA132" s="263"/>
      <c r="HB132" s="263"/>
      <c r="HC132" s="263"/>
      <c r="HD132" s="263"/>
      <c r="HE132" s="263"/>
      <c r="HF132" s="263"/>
      <c r="HG132" s="263"/>
      <c r="HH132" s="263"/>
      <c r="HI132" s="263"/>
      <c r="HJ132" s="263"/>
      <c r="HK132" s="263"/>
      <c r="HL132" s="263"/>
      <c r="HM132" s="263"/>
      <c r="HN132" s="263"/>
      <c r="HO132" s="263"/>
      <c r="HP132" s="263"/>
      <c r="HQ132" s="263"/>
      <c r="HR132" s="263"/>
      <c r="HS132" s="263"/>
      <c r="HT132" s="263"/>
      <c r="HU132" s="263"/>
      <c r="HV132" s="263"/>
      <c r="HW132" s="263"/>
      <c r="HX132" s="263"/>
      <c r="HY132" s="263"/>
      <c r="HZ132" s="263"/>
      <c r="IA132" s="263"/>
      <c r="IB132" s="263"/>
      <c r="IC132" s="263"/>
      <c r="ID132" s="263"/>
      <c r="IE132" s="263"/>
      <c r="IF132" s="263"/>
      <c r="IG132" s="263"/>
      <c r="IH132" s="263"/>
      <c r="II132" s="263"/>
      <c r="IJ132" s="263"/>
      <c r="IK132" s="263"/>
      <c r="IL132" s="263"/>
      <c r="IM132" s="263"/>
      <c r="IN132" s="263"/>
      <c r="IO132" s="263"/>
      <c r="IP132" s="263"/>
      <c r="IQ132" s="263"/>
      <c r="IR132" s="263"/>
      <c r="IS132" s="263"/>
      <c r="IT132" s="263"/>
      <c r="IU132" s="263"/>
      <c r="IV132" s="263"/>
    </row>
    <row r="133" spans="1:256" ht="18">
      <c r="A133" s="271" t="s">
        <v>354</v>
      </c>
      <c r="B133" s="279">
        <v>22553.2</v>
      </c>
      <c r="C133" s="279">
        <v>18172.57</v>
      </c>
      <c r="D133" s="269"/>
      <c r="E133" s="269"/>
      <c r="F133" s="270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3"/>
      <c r="EI133" s="263"/>
      <c r="EJ133" s="263"/>
      <c r="EK133" s="263"/>
      <c r="EL133" s="263"/>
      <c r="EM133" s="263"/>
      <c r="EN133" s="263"/>
      <c r="EO133" s="263"/>
      <c r="EP133" s="263"/>
      <c r="EQ133" s="263"/>
      <c r="ER133" s="263"/>
      <c r="ES133" s="263"/>
      <c r="ET133" s="263"/>
      <c r="EU133" s="263"/>
      <c r="EV133" s="263"/>
      <c r="EW133" s="263"/>
      <c r="EX133" s="263"/>
      <c r="EY133" s="263"/>
      <c r="EZ133" s="263"/>
      <c r="FA133" s="263"/>
      <c r="FB133" s="263"/>
      <c r="FC133" s="263"/>
      <c r="FD133" s="263"/>
      <c r="FE133" s="263"/>
      <c r="FF133" s="263"/>
      <c r="FG133" s="263"/>
      <c r="FH133" s="263"/>
      <c r="FI133" s="263"/>
      <c r="FJ133" s="263"/>
      <c r="FK133" s="263"/>
      <c r="FL133" s="263"/>
      <c r="FM133" s="263"/>
      <c r="FN133" s="263"/>
      <c r="FO133" s="263"/>
      <c r="FP133" s="263"/>
      <c r="FQ133" s="263"/>
      <c r="FR133" s="263"/>
      <c r="FS133" s="263"/>
      <c r="FT133" s="263"/>
      <c r="FU133" s="263"/>
      <c r="FV133" s="263"/>
      <c r="FW133" s="263"/>
      <c r="FX133" s="263"/>
      <c r="FY133" s="263"/>
      <c r="FZ133" s="263"/>
      <c r="GA133" s="263"/>
      <c r="GB133" s="263"/>
      <c r="GC133" s="263"/>
      <c r="GD133" s="263"/>
      <c r="GE133" s="263"/>
      <c r="GF133" s="263"/>
      <c r="GG133" s="263"/>
      <c r="GH133" s="263"/>
      <c r="GI133" s="263"/>
      <c r="GJ133" s="263"/>
      <c r="GK133" s="263"/>
      <c r="GL133" s="263"/>
      <c r="GM133" s="263"/>
      <c r="GN133" s="263"/>
      <c r="GO133" s="263"/>
      <c r="GP133" s="263"/>
      <c r="GQ133" s="263"/>
      <c r="GR133" s="263"/>
      <c r="GS133" s="263"/>
      <c r="GT133" s="263"/>
      <c r="GU133" s="263"/>
      <c r="GV133" s="263"/>
      <c r="GW133" s="263"/>
      <c r="GX133" s="263"/>
      <c r="GY133" s="263"/>
      <c r="GZ133" s="263"/>
      <c r="HA133" s="263"/>
      <c r="HB133" s="263"/>
      <c r="HC133" s="263"/>
      <c r="HD133" s="263"/>
      <c r="HE133" s="263"/>
      <c r="HF133" s="263"/>
      <c r="HG133" s="263"/>
      <c r="HH133" s="263"/>
      <c r="HI133" s="263"/>
      <c r="HJ133" s="263"/>
      <c r="HK133" s="263"/>
      <c r="HL133" s="263"/>
      <c r="HM133" s="263"/>
      <c r="HN133" s="263"/>
      <c r="HO133" s="263"/>
      <c r="HP133" s="263"/>
      <c r="HQ133" s="263"/>
      <c r="HR133" s="263"/>
      <c r="HS133" s="263"/>
      <c r="HT133" s="263"/>
      <c r="HU133" s="263"/>
      <c r="HV133" s="263"/>
      <c r="HW133" s="263"/>
      <c r="HX133" s="263"/>
      <c r="HY133" s="263"/>
      <c r="HZ133" s="263"/>
      <c r="IA133" s="263"/>
      <c r="IB133" s="263"/>
      <c r="IC133" s="263"/>
      <c r="ID133" s="263"/>
      <c r="IE133" s="263"/>
      <c r="IF133" s="263"/>
      <c r="IG133" s="263"/>
      <c r="IH133" s="263"/>
      <c r="II133" s="263"/>
      <c r="IJ133" s="263"/>
      <c r="IK133" s="263"/>
      <c r="IL133" s="263"/>
      <c r="IM133" s="263"/>
      <c r="IN133" s="263"/>
      <c r="IO133" s="263"/>
      <c r="IP133" s="263"/>
      <c r="IQ133" s="263"/>
      <c r="IR133" s="263"/>
      <c r="IS133" s="263"/>
      <c r="IT133" s="263"/>
      <c r="IU133" s="263"/>
      <c r="IV133" s="263"/>
    </row>
    <row r="134" spans="1:256" ht="18">
      <c r="A134" s="271" t="s">
        <v>355</v>
      </c>
      <c r="B134" s="279">
        <v>0</v>
      </c>
      <c r="C134" s="279">
        <v>0</v>
      </c>
      <c r="D134" s="269"/>
      <c r="E134" s="269"/>
      <c r="F134" s="270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3"/>
      <c r="EI134" s="263"/>
      <c r="EJ134" s="263"/>
      <c r="EK134" s="263"/>
      <c r="EL134" s="263"/>
      <c r="EM134" s="263"/>
      <c r="EN134" s="263"/>
      <c r="EO134" s="263"/>
      <c r="EP134" s="263"/>
      <c r="EQ134" s="263"/>
      <c r="ER134" s="263"/>
      <c r="ES134" s="263"/>
      <c r="ET134" s="263"/>
      <c r="EU134" s="263"/>
      <c r="EV134" s="263"/>
      <c r="EW134" s="263"/>
      <c r="EX134" s="263"/>
      <c r="EY134" s="263"/>
      <c r="EZ134" s="263"/>
      <c r="FA134" s="263"/>
      <c r="FB134" s="263"/>
      <c r="FC134" s="263"/>
      <c r="FD134" s="263"/>
      <c r="FE134" s="263"/>
      <c r="FF134" s="263"/>
      <c r="FG134" s="263"/>
      <c r="FH134" s="263"/>
      <c r="FI134" s="263"/>
      <c r="FJ134" s="263"/>
      <c r="FK134" s="263"/>
      <c r="FL134" s="263"/>
      <c r="FM134" s="263"/>
      <c r="FN134" s="263"/>
      <c r="FO134" s="263"/>
      <c r="FP134" s="263"/>
      <c r="FQ134" s="263"/>
      <c r="FR134" s="263"/>
      <c r="FS134" s="263"/>
      <c r="FT134" s="263"/>
      <c r="FU134" s="263"/>
      <c r="FV134" s="263"/>
      <c r="FW134" s="263"/>
      <c r="FX134" s="263"/>
      <c r="FY134" s="263"/>
      <c r="FZ134" s="263"/>
      <c r="GA134" s="263"/>
      <c r="GB134" s="263"/>
      <c r="GC134" s="263"/>
      <c r="GD134" s="263"/>
      <c r="GE134" s="263"/>
      <c r="GF134" s="263"/>
      <c r="GG134" s="263"/>
      <c r="GH134" s="263"/>
      <c r="GI134" s="263"/>
      <c r="GJ134" s="263"/>
      <c r="GK134" s="263"/>
      <c r="GL134" s="263"/>
      <c r="GM134" s="263"/>
      <c r="GN134" s="263"/>
      <c r="GO134" s="263"/>
      <c r="GP134" s="263"/>
      <c r="GQ134" s="263"/>
      <c r="GR134" s="263"/>
      <c r="GS134" s="263"/>
      <c r="GT134" s="263"/>
      <c r="GU134" s="263"/>
      <c r="GV134" s="263"/>
      <c r="GW134" s="263"/>
      <c r="GX134" s="263"/>
      <c r="GY134" s="263"/>
      <c r="GZ134" s="263"/>
      <c r="HA134" s="263"/>
      <c r="HB134" s="263"/>
      <c r="HC134" s="263"/>
      <c r="HD134" s="263"/>
      <c r="HE134" s="263"/>
      <c r="HF134" s="263"/>
      <c r="HG134" s="263"/>
      <c r="HH134" s="263"/>
      <c r="HI134" s="263"/>
      <c r="HJ134" s="263"/>
      <c r="HK134" s="263"/>
      <c r="HL134" s="263"/>
      <c r="HM134" s="263"/>
      <c r="HN134" s="263"/>
      <c r="HO134" s="263"/>
      <c r="HP134" s="263"/>
      <c r="HQ134" s="263"/>
      <c r="HR134" s="263"/>
      <c r="HS134" s="263"/>
      <c r="HT134" s="263"/>
      <c r="HU134" s="263"/>
      <c r="HV134" s="263"/>
      <c r="HW134" s="263"/>
      <c r="HX134" s="263"/>
      <c r="HY134" s="263"/>
      <c r="HZ134" s="263"/>
      <c r="IA134" s="263"/>
      <c r="IB134" s="263"/>
      <c r="IC134" s="263"/>
      <c r="ID134" s="263"/>
      <c r="IE134" s="263"/>
      <c r="IF134" s="263"/>
      <c r="IG134" s="263"/>
      <c r="IH134" s="263"/>
      <c r="II134" s="263"/>
      <c r="IJ134" s="263"/>
      <c r="IK134" s="263"/>
      <c r="IL134" s="263"/>
      <c r="IM134" s="263"/>
      <c r="IN134" s="263"/>
      <c r="IO134" s="263"/>
      <c r="IP134" s="263"/>
      <c r="IQ134" s="263"/>
      <c r="IR134" s="263"/>
      <c r="IS134" s="263"/>
      <c r="IT134" s="263"/>
      <c r="IU134" s="263"/>
      <c r="IV134" s="263"/>
    </row>
    <row r="135" spans="1:256" ht="18">
      <c r="A135" s="271" t="s">
        <v>356</v>
      </c>
      <c r="B135" s="279">
        <v>0</v>
      </c>
      <c r="C135" s="279">
        <v>0</v>
      </c>
      <c r="D135" s="269"/>
      <c r="E135" s="269"/>
      <c r="F135" s="270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263"/>
      <c r="BR135" s="263"/>
      <c r="BS135" s="263"/>
      <c r="BT135" s="263"/>
      <c r="BU135" s="263"/>
      <c r="BV135" s="263"/>
      <c r="BW135" s="263"/>
      <c r="BX135" s="263"/>
      <c r="BY135" s="263"/>
      <c r="BZ135" s="263"/>
      <c r="CA135" s="263"/>
      <c r="CB135" s="263"/>
      <c r="CC135" s="263"/>
      <c r="CD135" s="263"/>
      <c r="CE135" s="263"/>
      <c r="CF135" s="263"/>
      <c r="CG135" s="263"/>
      <c r="CH135" s="263"/>
      <c r="CI135" s="263"/>
      <c r="CJ135" s="263"/>
      <c r="CK135" s="263"/>
      <c r="CL135" s="263"/>
      <c r="CM135" s="263"/>
      <c r="CN135" s="263"/>
      <c r="CO135" s="263"/>
      <c r="CP135" s="263"/>
      <c r="CQ135" s="263"/>
      <c r="CR135" s="263"/>
      <c r="CS135" s="263"/>
      <c r="CT135" s="263"/>
      <c r="CU135" s="263"/>
      <c r="CV135" s="263"/>
      <c r="CW135" s="263"/>
      <c r="CX135" s="263"/>
      <c r="CY135" s="263"/>
      <c r="CZ135" s="263"/>
      <c r="DA135" s="263"/>
      <c r="DB135" s="263"/>
      <c r="DC135" s="263"/>
      <c r="DD135" s="263"/>
      <c r="DE135" s="263"/>
      <c r="DF135" s="263"/>
      <c r="DG135" s="263"/>
      <c r="DH135" s="263"/>
      <c r="DI135" s="263"/>
      <c r="DJ135" s="263"/>
      <c r="DK135" s="263"/>
      <c r="DL135" s="263"/>
      <c r="DM135" s="263"/>
      <c r="DN135" s="263"/>
      <c r="DO135" s="263"/>
      <c r="DP135" s="263"/>
      <c r="DQ135" s="263"/>
      <c r="DR135" s="263"/>
      <c r="DS135" s="263"/>
      <c r="DT135" s="263"/>
      <c r="DU135" s="263"/>
      <c r="DV135" s="263"/>
      <c r="DW135" s="263"/>
      <c r="DX135" s="263"/>
      <c r="DY135" s="263"/>
      <c r="DZ135" s="263"/>
      <c r="EA135" s="263"/>
      <c r="EB135" s="263"/>
      <c r="EC135" s="263"/>
      <c r="ED135" s="263"/>
      <c r="EE135" s="263"/>
      <c r="EF135" s="263"/>
      <c r="EG135" s="263"/>
      <c r="EH135" s="263"/>
      <c r="EI135" s="263"/>
      <c r="EJ135" s="263"/>
      <c r="EK135" s="263"/>
      <c r="EL135" s="263"/>
      <c r="EM135" s="263"/>
      <c r="EN135" s="263"/>
      <c r="EO135" s="263"/>
      <c r="EP135" s="263"/>
      <c r="EQ135" s="263"/>
      <c r="ER135" s="263"/>
      <c r="ES135" s="263"/>
      <c r="ET135" s="263"/>
      <c r="EU135" s="263"/>
      <c r="EV135" s="263"/>
      <c r="EW135" s="263"/>
      <c r="EX135" s="263"/>
      <c r="EY135" s="263"/>
      <c r="EZ135" s="263"/>
      <c r="FA135" s="263"/>
      <c r="FB135" s="263"/>
      <c r="FC135" s="263"/>
      <c r="FD135" s="263"/>
      <c r="FE135" s="263"/>
      <c r="FF135" s="263"/>
      <c r="FG135" s="263"/>
      <c r="FH135" s="263"/>
      <c r="FI135" s="263"/>
      <c r="FJ135" s="263"/>
      <c r="FK135" s="263"/>
      <c r="FL135" s="263"/>
      <c r="FM135" s="263"/>
      <c r="FN135" s="263"/>
      <c r="FO135" s="263"/>
      <c r="FP135" s="263"/>
      <c r="FQ135" s="263"/>
      <c r="FR135" s="263"/>
      <c r="FS135" s="263"/>
      <c r="FT135" s="263"/>
      <c r="FU135" s="263"/>
      <c r="FV135" s="263"/>
      <c r="FW135" s="263"/>
      <c r="FX135" s="263"/>
      <c r="FY135" s="263"/>
      <c r="FZ135" s="263"/>
      <c r="GA135" s="263"/>
      <c r="GB135" s="263"/>
      <c r="GC135" s="263"/>
      <c r="GD135" s="263"/>
      <c r="GE135" s="263"/>
      <c r="GF135" s="263"/>
      <c r="GG135" s="263"/>
      <c r="GH135" s="263"/>
      <c r="GI135" s="263"/>
      <c r="GJ135" s="263"/>
      <c r="GK135" s="263"/>
      <c r="GL135" s="263"/>
      <c r="GM135" s="263"/>
      <c r="GN135" s="263"/>
      <c r="GO135" s="263"/>
      <c r="GP135" s="263"/>
      <c r="GQ135" s="263"/>
      <c r="GR135" s="263"/>
      <c r="GS135" s="263"/>
      <c r="GT135" s="263"/>
      <c r="GU135" s="263"/>
      <c r="GV135" s="263"/>
      <c r="GW135" s="263"/>
      <c r="GX135" s="263"/>
      <c r="GY135" s="263"/>
      <c r="GZ135" s="263"/>
      <c r="HA135" s="263"/>
      <c r="HB135" s="263"/>
      <c r="HC135" s="263"/>
      <c r="HD135" s="263"/>
      <c r="HE135" s="263"/>
      <c r="HF135" s="263"/>
      <c r="HG135" s="263"/>
      <c r="HH135" s="263"/>
      <c r="HI135" s="263"/>
      <c r="HJ135" s="263"/>
      <c r="HK135" s="263"/>
      <c r="HL135" s="263"/>
      <c r="HM135" s="263"/>
      <c r="HN135" s="263"/>
      <c r="HO135" s="263"/>
      <c r="HP135" s="263"/>
      <c r="HQ135" s="263"/>
      <c r="HR135" s="263"/>
      <c r="HS135" s="263"/>
      <c r="HT135" s="263"/>
      <c r="HU135" s="263"/>
      <c r="HV135" s="263"/>
      <c r="HW135" s="263"/>
      <c r="HX135" s="263"/>
      <c r="HY135" s="263"/>
      <c r="HZ135" s="263"/>
      <c r="IA135" s="263"/>
      <c r="IB135" s="263"/>
      <c r="IC135" s="263"/>
      <c r="ID135" s="263"/>
      <c r="IE135" s="263"/>
      <c r="IF135" s="263"/>
      <c r="IG135" s="263"/>
      <c r="IH135" s="263"/>
      <c r="II135" s="263"/>
      <c r="IJ135" s="263"/>
      <c r="IK135" s="263"/>
      <c r="IL135" s="263"/>
      <c r="IM135" s="263"/>
      <c r="IN135" s="263"/>
      <c r="IO135" s="263"/>
      <c r="IP135" s="263"/>
      <c r="IQ135" s="263"/>
      <c r="IR135" s="263"/>
      <c r="IS135" s="263"/>
      <c r="IT135" s="263"/>
      <c r="IU135" s="263"/>
      <c r="IV135" s="263"/>
    </row>
    <row r="136" spans="1:256" ht="18">
      <c r="A136" s="271" t="s">
        <v>357</v>
      </c>
      <c r="B136" s="279">
        <v>0</v>
      </c>
      <c r="C136" s="279">
        <v>0</v>
      </c>
      <c r="D136" s="269"/>
      <c r="E136" s="269"/>
      <c r="F136" s="270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3"/>
      <c r="BT136" s="263"/>
      <c r="BU136" s="263"/>
      <c r="BV136" s="263"/>
      <c r="BW136" s="263"/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3"/>
      <c r="CJ136" s="263"/>
      <c r="CK136" s="263"/>
      <c r="CL136" s="263"/>
      <c r="CM136" s="263"/>
      <c r="CN136" s="263"/>
      <c r="CO136" s="263"/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3"/>
      <c r="DB136" s="263"/>
      <c r="DC136" s="263"/>
      <c r="DD136" s="263"/>
      <c r="DE136" s="263"/>
      <c r="DF136" s="263"/>
      <c r="DG136" s="263"/>
      <c r="DH136" s="263"/>
      <c r="DI136" s="263"/>
      <c r="DJ136" s="263"/>
      <c r="DK136" s="263"/>
      <c r="DL136" s="263"/>
      <c r="DM136" s="263"/>
      <c r="DN136" s="263"/>
      <c r="DO136" s="263"/>
      <c r="DP136" s="263"/>
      <c r="DQ136" s="263"/>
      <c r="DR136" s="263"/>
      <c r="DS136" s="263"/>
      <c r="DT136" s="263"/>
      <c r="DU136" s="263"/>
      <c r="DV136" s="263"/>
      <c r="DW136" s="263"/>
      <c r="DX136" s="263"/>
      <c r="DY136" s="263"/>
      <c r="DZ136" s="263"/>
      <c r="EA136" s="263"/>
      <c r="EB136" s="263"/>
      <c r="EC136" s="263"/>
      <c r="ED136" s="263"/>
      <c r="EE136" s="263"/>
      <c r="EF136" s="263"/>
      <c r="EG136" s="263"/>
      <c r="EH136" s="263"/>
      <c r="EI136" s="263"/>
      <c r="EJ136" s="263"/>
      <c r="EK136" s="263"/>
      <c r="EL136" s="263"/>
      <c r="EM136" s="263"/>
      <c r="EN136" s="263"/>
      <c r="EO136" s="263"/>
      <c r="EP136" s="263"/>
      <c r="EQ136" s="263"/>
      <c r="ER136" s="263"/>
      <c r="ES136" s="263"/>
      <c r="ET136" s="263"/>
      <c r="EU136" s="263"/>
      <c r="EV136" s="263"/>
      <c r="EW136" s="263"/>
      <c r="EX136" s="263"/>
      <c r="EY136" s="263"/>
      <c r="EZ136" s="263"/>
      <c r="FA136" s="263"/>
      <c r="FB136" s="263"/>
      <c r="FC136" s="263"/>
      <c r="FD136" s="263"/>
      <c r="FE136" s="263"/>
      <c r="FF136" s="263"/>
      <c r="FG136" s="263"/>
      <c r="FH136" s="263"/>
      <c r="FI136" s="263"/>
      <c r="FJ136" s="263"/>
      <c r="FK136" s="263"/>
      <c r="FL136" s="263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3"/>
      <c r="GD136" s="263"/>
      <c r="GE136" s="263"/>
      <c r="GF136" s="263"/>
      <c r="GG136" s="263"/>
      <c r="GH136" s="263"/>
      <c r="GI136" s="263"/>
      <c r="GJ136" s="263"/>
      <c r="GK136" s="263"/>
      <c r="GL136" s="263"/>
      <c r="GM136" s="263"/>
      <c r="GN136" s="263"/>
      <c r="GO136" s="263"/>
      <c r="GP136" s="263"/>
      <c r="GQ136" s="263"/>
      <c r="GR136" s="263"/>
      <c r="GS136" s="263"/>
      <c r="GT136" s="263"/>
      <c r="GU136" s="263"/>
      <c r="GV136" s="263"/>
      <c r="GW136" s="263"/>
      <c r="GX136" s="263"/>
      <c r="GY136" s="263"/>
      <c r="GZ136" s="263"/>
      <c r="HA136" s="263"/>
      <c r="HB136" s="263"/>
      <c r="HC136" s="263"/>
      <c r="HD136" s="263"/>
      <c r="HE136" s="263"/>
      <c r="HF136" s="263"/>
      <c r="HG136" s="263"/>
      <c r="HH136" s="263"/>
      <c r="HI136" s="263"/>
      <c r="HJ136" s="263"/>
      <c r="HK136" s="263"/>
      <c r="HL136" s="263"/>
      <c r="HM136" s="263"/>
      <c r="HN136" s="263"/>
      <c r="HO136" s="263"/>
      <c r="HP136" s="263"/>
      <c r="HQ136" s="263"/>
      <c r="HR136" s="263"/>
      <c r="HS136" s="263"/>
      <c r="HT136" s="263"/>
      <c r="HU136" s="263"/>
      <c r="HV136" s="263"/>
      <c r="HW136" s="263"/>
      <c r="HX136" s="263"/>
      <c r="HY136" s="263"/>
      <c r="HZ136" s="263"/>
      <c r="IA136" s="263"/>
      <c r="IB136" s="263"/>
      <c r="IC136" s="263"/>
      <c r="ID136" s="263"/>
      <c r="IE136" s="263"/>
      <c r="IF136" s="263"/>
      <c r="IG136" s="263"/>
      <c r="IH136" s="263"/>
      <c r="II136" s="263"/>
      <c r="IJ136" s="263"/>
      <c r="IK136" s="263"/>
      <c r="IL136" s="263"/>
      <c r="IM136" s="263"/>
      <c r="IN136" s="263"/>
      <c r="IO136" s="263"/>
      <c r="IP136" s="263"/>
      <c r="IQ136" s="263"/>
      <c r="IR136" s="263"/>
      <c r="IS136" s="263"/>
      <c r="IT136" s="263"/>
      <c r="IU136" s="263"/>
      <c r="IV136" s="263"/>
    </row>
    <row r="137" spans="1:256" ht="18">
      <c r="A137" s="271" t="s">
        <v>358</v>
      </c>
      <c r="B137" s="279">
        <v>0.06</v>
      </c>
      <c r="C137" s="279">
        <v>0</v>
      </c>
      <c r="D137" s="269"/>
      <c r="E137" s="269"/>
      <c r="F137" s="270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63"/>
      <c r="EN137" s="263"/>
      <c r="EO137" s="263"/>
      <c r="EP137" s="263"/>
      <c r="EQ137" s="263"/>
      <c r="ER137" s="263"/>
      <c r="ES137" s="263"/>
      <c r="ET137" s="263"/>
      <c r="EU137" s="263"/>
      <c r="EV137" s="263"/>
      <c r="EW137" s="263"/>
      <c r="EX137" s="263"/>
      <c r="EY137" s="263"/>
      <c r="EZ137" s="263"/>
      <c r="FA137" s="263"/>
      <c r="FB137" s="263"/>
      <c r="FC137" s="263"/>
      <c r="FD137" s="263"/>
      <c r="FE137" s="263"/>
      <c r="FF137" s="263"/>
      <c r="FG137" s="263"/>
      <c r="FH137" s="263"/>
      <c r="FI137" s="263"/>
      <c r="FJ137" s="263"/>
      <c r="FK137" s="263"/>
      <c r="FL137" s="263"/>
      <c r="FM137" s="263"/>
      <c r="FN137" s="263"/>
      <c r="FO137" s="263"/>
      <c r="FP137" s="263"/>
      <c r="FQ137" s="263"/>
      <c r="FR137" s="263"/>
      <c r="FS137" s="263"/>
      <c r="FT137" s="263"/>
      <c r="FU137" s="263"/>
      <c r="FV137" s="263"/>
      <c r="FW137" s="263"/>
      <c r="FX137" s="263"/>
      <c r="FY137" s="263"/>
      <c r="FZ137" s="263"/>
      <c r="GA137" s="263"/>
      <c r="GB137" s="263"/>
      <c r="GC137" s="263"/>
      <c r="GD137" s="263"/>
      <c r="GE137" s="263"/>
      <c r="GF137" s="263"/>
      <c r="GG137" s="263"/>
      <c r="GH137" s="263"/>
      <c r="GI137" s="263"/>
      <c r="GJ137" s="263"/>
      <c r="GK137" s="263"/>
      <c r="GL137" s="263"/>
      <c r="GM137" s="263"/>
      <c r="GN137" s="263"/>
      <c r="GO137" s="263"/>
      <c r="GP137" s="263"/>
      <c r="GQ137" s="263"/>
      <c r="GR137" s="263"/>
      <c r="GS137" s="263"/>
      <c r="GT137" s="263"/>
      <c r="GU137" s="263"/>
      <c r="GV137" s="263"/>
      <c r="GW137" s="263"/>
      <c r="GX137" s="263"/>
      <c r="GY137" s="263"/>
      <c r="GZ137" s="263"/>
      <c r="HA137" s="263"/>
      <c r="HB137" s="263"/>
      <c r="HC137" s="263"/>
      <c r="HD137" s="263"/>
      <c r="HE137" s="263"/>
      <c r="HF137" s="263"/>
      <c r="HG137" s="263"/>
      <c r="HH137" s="263"/>
      <c r="HI137" s="263"/>
      <c r="HJ137" s="263"/>
      <c r="HK137" s="263"/>
      <c r="HL137" s="263"/>
      <c r="HM137" s="263"/>
      <c r="HN137" s="263"/>
      <c r="HO137" s="263"/>
      <c r="HP137" s="263"/>
      <c r="HQ137" s="263"/>
      <c r="HR137" s="263"/>
      <c r="HS137" s="263"/>
      <c r="HT137" s="263"/>
      <c r="HU137" s="263"/>
      <c r="HV137" s="263"/>
      <c r="HW137" s="263"/>
      <c r="HX137" s="263"/>
      <c r="HY137" s="263"/>
      <c r="HZ137" s="263"/>
      <c r="IA137" s="263"/>
      <c r="IB137" s="263"/>
      <c r="IC137" s="263"/>
      <c r="ID137" s="263"/>
      <c r="IE137" s="263"/>
      <c r="IF137" s="263"/>
      <c r="IG137" s="263"/>
      <c r="IH137" s="263"/>
      <c r="II137" s="263"/>
      <c r="IJ137" s="263"/>
      <c r="IK137" s="263"/>
      <c r="IL137" s="263"/>
      <c r="IM137" s="263"/>
      <c r="IN137" s="263"/>
      <c r="IO137" s="263"/>
      <c r="IP137" s="263"/>
      <c r="IQ137" s="263"/>
      <c r="IR137" s="263"/>
      <c r="IS137" s="263"/>
      <c r="IT137" s="263"/>
      <c r="IU137" s="263"/>
      <c r="IV137" s="263"/>
    </row>
    <row r="138" spans="1:256" ht="18">
      <c r="A138" s="271" t="s">
        <v>359</v>
      </c>
      <c r="B138" s="279">
        <v>17381761</v>
      </c>
      <c r="C138" s="279">
        <v>18316948.14</v>
      </c>
      <c r="D138" s="269"/>
      <c r="E138" s="269"/>
      <c r="F138" s="270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  <c r="AH138" s="263"/>
      <c r="AI138" s="263"/>
      <c r="AJ138" s="263"/>
      <c r="AK138" s="263"/>
      <c r="AL138" s="263"/>
      <c r="AM138" s="263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3"/>
      <c r="DL138" s="263"/>
      <c r="DM138" s="263"/>
      <c r="DN138" s="263"/>
      <c r="DO138" s="263"/>
      <c r="DP138" s="263"/>
      <c r="DQ138" s="263"/>
      <c r="DR138" s="263"/>
      <c r="DS138" s="263"/>
      <c r="DT138" s="263"/>
      <c r="DU138" s="263"/>
      <c r="DV138" s="263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63"/>
      <c r="EN138" s="263"/>
      <c r="EO138" s="263"/>
      <c r="EP138" s="263"/>
      <c r="EQ138" s="263"/>
      <c r="ER138" s="263"/>
      <c r="ES138" s="263"/>
      <c r="ET138" s="263"/>
      <c r="EU138" s="263"/>
      <c r="EV138" s="263"/>
      <c r="EW138" s="263"/>
      <c r="EX138" s="263"/>
      <c r="EY138" s="263"/>
      <c r="EZ138" s="263"/>
      <c r="FA138" s="263"/>
      <c r="FB138" s="263"/>
      <c r="FC138" s="263"/>
      <c r="FD138" s="263"/>
      <c r="FE138" s="263"/>
      <c r="FF138" s="263"/>
      <c r="FG138" s="263"/>
      <c r="FH138" s="263"/>
      <c r="FI138" s="263"/>
      <c r="FJ138" s="263"/>
      <c r="FK138" s="263"/>
      <c r="FL138" s="263"/>
      <c r="FM138" s="263"/>
      <c r="FN138" s="263"/>
      <c r="FO138" s="263"/>
      <c r="FP138" s="263"/>
      <c r="FQ138" s="263"/>
      <c r="FR138" s="263"/>
      <c r="FS138" s="263"/>
      <c r="FT138" s="263"/>
      <c r="FU138" s="263"/>
      <c r="FV138" s="263"/>
      <c r="FW138" s="263"/>
      <c r="FX138" s="263"/>
      <c r="FY138" s="263"/>
      <c r="FZ138" s="263"/>
      <c r="GA138" s="263"/>
      <c r="GB138" s="263"/>
      <c r="GC138" s="263"/>
      <c r="GD138" s="263"/>
      <c r="GE138" s="263"/>
      <c r="GF138" s="263"/>
      <c r="GG138" s="263"/>
      <c r="GH138" s="263"/>
      <c r="GI138" s="263"/>
      <c r="GJ138" s="263"/>
      <c r="GK138" s="263"/>
      <c r="GL138" s="263"/>
      <c r="GM138" s="263"/>
      <c r="GN138" s="263"/>
      <c r="GO138" s="263"/>
      <c r="GP138" s="263"/>
      <c r="GQ138" s="263"/>
      <c r="GR138" s="263"/>
      <c r="GS138" s="263"/>
      <c r="GT138" s="263"/>
      <c r="GU138" s="263"/>
      <c r="GV138" s="263"/>
      <c r="GW138" s="263"/>
      <c r="GX138" s="263"/>
      <c r="GY138" s="263"/>
      <c r="GZ138" s="263"/>
      <c r="HA138" s="263"/>
      <c r="HB138" s="263"/>
      <c r="HC138" s="263"/>
      <c r="HD138" s="263"/>
      <c r="HE138" s="263"/>
      <c r="HF138" s="263"/>
      <c r="HG138" s="263"/>
      <c r="HH138" s="263"/>
      <c r="HI138" s="263"/>
      <c r="HJ138" s="263"/>
      <c r="HK138" s="263"/>
      <c r="HL138" s="263"/>
      <c r="HM138" s="263"/>
      <c r="HN138" s="263"/>
      <c r="HO138" s="263"/>
      <c r="HP138" s="263"/>
      <c r="HQ138" s="263"/>
      <c r="HR138" s="263"/>
      <c r="HS138" s="263"/>
      <c r="HT138" s="263"/>
      <c r="HU138" s="263"/>
      <c r="HV138" s="263"/>
      <c r="HW138" s="263"/>
      <c r="HX138" s="263"/>
      <c r="HY138" s="263"/>
      <c r="HZ138" s="263"/>
      <c r="IA138" s="263"/>
      <c r="IB138" s="263"/>
      <c r="IC138" s="263"/>
      <c r="ID138" s="263"/>
      <c r="IE138" s="263"/>
      <c r="IF138" s="263"/>
      <c r="IG138" s="263"/>
      <c r="IH138" s="263"/>
      <c r="II138" s="263"/>
      <c r="IJ138" s="263"/>
      <c r="IK138" s="263"/>
      <c r="IL138" s="263"/>
      <c r="IM138" s="263"/>
      <c r="IN138" s="263"/>
      <c r="IO138" s="263"/>
      <c r="IP138" s="263"/>
      <c r="IQ138" s="263"/>
      <c r="IR138" s="263"/>
      <c r="IS138" s="263"/>
      <c r="IT138" s="263"/>
      <c r="IU138" s="263"/>
      <c r="IV138" s="263"/>
    </row>
    <row r="139" spans="1:256" ht="18">
      <c r="A139" s="271" t="s">
        <v>360</v>
      </c>
      <c r="B139" s="279">
        <v>45155.78</v>
      </c>
      <c r="C139" s="279">
        <v>51665.87</v>
      </c>
      <c r="D139" s="269"/>
      <c r="E139" s="269"/>
      <c r="F139" s="270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  <c r="DB139" s="263"/>
      <c r="DC139" s="263"/>
      <c r="DD139" s="263"/>
      <c r="DE139" s="263"/>
      <c r="DF139" s="263"/>
      <c r="DG139" s="263"/>
      <c r="DH139" s="263"/>
      <c r="DI139" s="263"/>
      <c r="DJ139" s="263"/>
      <c r="DK139" s="263"/>
      <c r="DL139" s="263"/>
      <c r="DM139" s="263"/>
      <c r="DN139" s="263"/>
      <c r="DO139" s="263"/>
      <c r="DP139" s="263"/>
      <c r="DQ139" s="263"/>
      <c r="DR139" s="263"/>
      <c r="DS139" s="263"/>
      <c r="DT139" s="263"/>
      <c r="DU139" s="263"/>
      <c r="DV139" s="263"/>
      <c r="DW139" s="263"/>
      <c r="DX139" s="263"/>
      <c r="DY139" s="263"/>
      <c r="DZ139" s="263"/>
      <c r="EA139" s="263"/>
      <c r="EB139" s="263"/>
      <c r="EC139" s="263"/>
      <c r="ED139" s="263"/>
      <c r="EE139" s="263"/>
      <c r="EF139" s="263"/>
      <c r="EG139" s="263"/>
      <c r="EH139" s="263"/>
      <c r="EI139" s="263"/>
      <c r="EJ139" s="263"/>
      <c r="EK139" s="263"/>
      <c r="EL139" s="263"/>
      <c r="EM139" s="263"/>
      <c r="EN139" s="263"/>
      <c r="EO139" s="263"/>
      <c r="EP139" s="263"/>
      <c r="EQ139" s="263"/>
      <c r="ER139" s="263"/>
      <c r="ES139" s="263"/>
      <c r="ET139" s="263"/>
      <c r="EU139" s="263"/>
      <c r="EV139" s="263"/>
      <c r="EW139" s="263"/>
      <c r="EX139" s="263"/>
      <c r="EY139" s="263"/>
      <c r="EZ139" s="263"/>
      <c r="FA139" s="263"/>
      <c r="FB139" s="263"/>
      <c r="FC139" s="263"/>
      <c r="FD139" s="263"/>
      <c r="FE139" s="263"/>
      <c r="FF139" s="263"/>
      <c r="FG139" s="263"/>
      <c r="FH139" s="263"/>
      <c r="FI139" s="263"/>
      <c r="FJ139" s="263"/>
      <c r="FK139" s="263"/>
      <c r="FL139" s="263"/>
      <c r="FM139" s="263"/>
      <c r="FN139" s="263"/>
      <c r="FO139" s="263"/>
      <c r="FP139" s="263"/>
      <c r="FQ139" s="263"/>
      <c r="FR139" s="263"/>
      <c r="FS139" s="263"/>
      <c r="FT139" s="263"/>
      <c r="FU139" s="263"/>
      <c r="FV139" s="263"/>
      <c r="FW139" s="263"/>
      <c r="FX139" s="263"/>
      <c r="FY139" s="263"/>
      <c r="FZ139" s="263"/>
      <c r="GA139" s="263"/>
      <c r="GB139" s="263"/>
      <c r="GC139" s="263"/>
      <c r="GD139" s="263"/>
      <c r="GE139" s="263"/>
      <c r="GF139" s="263"/>
      <c r="GG139" s="263"/>
      <c r="GH139" s="263"/>
      <c r="GI139" s="263"/>
      <c r="GJ139" s="263"/>
      <c r="GK139" s="263"/>
      <c r="GL139" s="263"/>
      <c r="GM139" s="263"/>
      <c r="GN139" s="263"/>
      <c r="GO139" s="263"/>
      <c r="GP139" s="263"/>
      <c r="GQ139" s="263"/>
      <c r="GR139" s="263"/>
      <c r="GS139" s="263"/>
      <c r="GT139" s="263"/>
      <c r="GU139" s="263"/>
      <c r="GV139" s="263"/>
      <c r="GW139" s="263"/>
      <c r="GX139" s="263"/>
      <c r="GY139" s="263"/>
      <c r="GZ139" s="263"/>
      <c r="HA139" s="263"/>
      <c r="HB139" s="263"/>
      <c r="HC139" s="263"/>
      <c r="HD139" s="263"/>
      <c r="HE139" s="263"/>
      <c r="HF139" s="263"/>
      <c r="HG139" s="263"/>
      <c r="HH139" s="263"/>
      <c r="HI139" s="263"/>
      <c r="HJ139" s="263"/>
      <c r="HK139" s="263"/>
      <c r="HL139" s="263"/>
      <c r="HM139" s="263"/>
      <c r="HN139" s="263"/>
      <c r="HO139" s="263"/>
      <c r="HP139" s="263"/>
      <c r="HQ139" s="263"/>
      <c r="HR139" s="263"/>
      <c r="HS139" s="263"/>
      <c r="HT139" s="263"/>
      <c r="HU139" s="263"/>
      <c r="HV139" s="263"/>
      <c r="HW139" s="263"/>
      <c r="HX139" s="263"/>
      <c r="HY139" s="263"/>
      <c r="HZ139" s="263"/>
      <c r="IA139" s="263"/>
      <c r="IB139" s="263"/>
      <c r="IC139" s="263"/>
      <c r="ID139" s="263"/>
      <c r="IE139" s="263"/>
      <c r="IF139" s="263"/>
      <c r="IG139" s="263"/>
      <c r="IH139" s="263"/>
      <c r="II139" s="263"/>
      <c r="IJ139" s="263"/>
      <c r="IK139" s="263"/>
      <c r="IL139" s="263"/>
      <c r="IM139" s="263"/>
      <c r="IN139" s="263"/>
      <c r="IO139" s="263"/>
      <c r="IP139" s="263"/>
      <c r="IQ139" s="263"/>
      <c r="IR139" s="263"/>
      <c r="IS139" s="263"/>
      <c r="IT139" s="263"/>
      <c r="IU139" s="263"/>
      <c r="IV139" s="263"/>
    </row>
    <row r="140" spans="1:256" ht="18">
      <c r="A140" s="271" t="s">
        <v>361</v>
      </c>
      <c r="B140" s="279">
        <v>4523.65</v>
      </c>
      <c r="C140" s="279">
        <v>56105.42</v>
      </c>
      <c r="D140" s="269"/>
      <c r="E140" s="269"/>
      <c r="F140" s="270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  <c r="AH140" s="263"/>
      <c r="AI140" s="263"/>
      <c r="AJ140" s="263"/>
      <c r="AK140" s="263"/>
      <c r="AL140" s="263"/>
      <c r="AM140" s="263"/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/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3"/>
      <c r="DG140" s="263"/>
      <c r="DH140" s="263"/>
      <c r="DI140" s="263"/>
      <c r="DJ140" s="263"/>
      <c r="DK140" s="263"/>
      <c r="DL140" s="263"/>
      <c r="DM140" s="263"/>
      <c r="DN140" s="263"/>
      <c r="DO140" s="263"/>
      <c r="DP140" s="263"/>
      <c r="DQ140" s="263"/>
      <c r="DR140" s="263"/>
      <c r="DS140" s="263"/>
      <c r="DT140" s="263"/>
      <c r="DU140" s="263"/>
      <c r="DV140" s="263"/>
      <c r="DW140" s="263"/>
      <c r="DX140" s="263"/>
      <c r="DY140" s="263"/>
      <c r="DZ140" s="263"/>
      <c r="EA140" s="263"/>
      <c r="EB140" s="263"/>
      <c r="EC140" s="263"/>
      <c r="ED140" s="263"/>
      <c r="EE140" s="263"/>
      <c r="EF140" s="263"/>
      <c r="EG140" s="263"/>
      <c r="EH140" s="263"/>
      <c r="EI140" s="263"/>
      <c r="EJ140" s="263"/>
      <c r="EK140" s="263"/>
      <c r="EL140" s="263"/>
      <c r="EM140" s="263"/>
      <c r="EN140" s="263"/>
      <c r="EO140" s="263"/>
      <c r="EP140" s="263"/>
      <c r="EQ140" s="263"/>
      <c r="ER140" s="263"/>
      <c r="ES140" s="263"/>
      <c r="ET140" s="263"/>
      <c r="EU140" s="263"/>
      <c r="EV140" s="263"/>
      <c r="EW140" s="263"/>
      <c r="EX140" s="263"/>
      <c r="EY140" s="263"/>
      <c r="EZ140" s="263"/>
      <c r="FA140" s="263"/>
      <c r="FB140" s="263"/>
      <c r="FC140" s="263"/>
      <c r="FD140" s="263"/>
      <c r="FE140" s="263"/>
      <c r="FF140" s="263"/>
      <c r="FG140" s="263"/>
      <c r="FH140" s="263"/>
      <c r="FI140" s="263"/>
      <c r="FJ140" s="263"/>
      <c r="FK140" s="263"/>
      <c r="FL140" s="263"/>
      <c r="FM140" s="263"/>
      <c r="FN140" s="263"/>
      <c r="FO140" s="263"/>
      <c r="FP140" s="263"/>
      <c r="FQ140" s="263"/>
      <c r="FR140" s="263"/>
      <c r="FS140" s="263"/>
      <c r="FT140" s="263"/>
      <c r="FU140" s="263"/>
      <c r="FV140" s="263"/>
      <c r="FW140" s="263"/>
      <c r="FX140" s="263"/>
      <c r="FY140" s="263"/>
      <c r="FZ140" s="263"/>
      <c r="GA140" s="263"/>
      <c r="GB140" s="263"/>
      <c r="GC140" s="263"/>
      <c r="GD140" s="263"/>
      <c r="GE140" s="263"/>
      <c r="GF140" s="263"/>
      <c r="GG140" s="263"/>
      <c r="GH140" s="263"/>
      <c r="GI140" s="263"/>
      <c r="GJ140" s="263"/>
      <c r="GK140" s="263"/>
      <c r="GL140" s="263"/>
      <c r="GM140" s="263"/>
      <c r="GN140" s="263"/>
      <c r="GO140" s="263"/>
      <c r="GP140" s="263"/>
      <c r="GQ140" s="263"/>
      <c r="GR140" s="263"/>
      <c r="GS140" s="263"/>
      <c r="GT140" s="263"/>
      <c r="GU140" s="263"/>
      <c r="GV140" s="263"/>
      <c r="GW140" s="263"/>
      <c r="GX140" s="263"/>
      <c r="GY140" s="263"/>
      <c r="GZ140" s="263"/>
      <c r="HA140" s="263"/>
      <c r="HB140" s="263"/>
      <c r="HC140" s="263"/>
      <c r="HD140" s="263"/>
      <c r="HE140" s="263"/>
      <c r="HF140" s="263"/>
      <c r="HG140" s="263"/>
      <c r="HH140" s="263"/>
      <c r="HI140" s="263"/>
      <c r="HJ140" s="263"/>
      <c r="HK140" s="263"/>
      <c r="HL140" s="263"/>
      <c r="HM140" s="263"/>
      <c r="HN140" s="263"/>
      <c r="HO140" s="263"/>
      <c r="HP140" s="263"/>
      <c r="HQ140" s="263"/>
      <c r="HR140" s="263"/>
      <c r="HS140" s="263"/>
      <c r="HT140" s="263"/>
      <c r="HU140" s="263"/>
      <c r="HV140" s="263"/>
      <c r="HW140" s="263"/>
      <c r="HX140" s="263"/>
      <c r="HY140" s="263"/>
      <c r="HZ140" s="263"/>
      <c r="IA140" s="263"/>
      <c r="IB140" s="263"/>
      <c r="IC140" s="263"/>
      <c r="ID140" s="263"/>
      <c r="IE140" s="263"/>
      <c r="IF140" s="263"/>
      <c r="IG140" s="263"/>
      <c r="IH140" s="263"/>
      <c r="II140" s="263"/>
      <c r="IJ140" s="263"/>
      <c r="IK140" s="263"/>
      <c r="IL140" s="263"/>
      <c r="IM140" s="263"/>
      <c r="IN140" s="263"/>
      <c r="IO140" s="263"/>
      <c r="IP140" s="263"/>
      <c r="IQ140" s="263"/>
      <c r="IR140" s="263"/>
      <c r="IS140" s="263"/>
      <c r="IT140" s="263"/>
      <c r="IU140" s="263"/>
      <c r="IV140" s="263"/>
    </row>
    <row r="141" spans="1:256" ht="18">
      <c r="A141" s="271" t="s">
        <v>362</v>
      </c>
      <c r="B141" s="279">
        <v>48</v>
      </c>
      <c r="C141" s="279">
        <v>30</v>
      </c>
      <c r="D141" s="269"/>
      <c r="E141" s="269"/>
      <c r="F141" s="270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  <c r="AH141" s="263"/>
      <c r="AI141" s="263"/>
      <c r="AJ141" s="263"/>
      <c r="AK141" s="263"/>
      <c r="AL141" s="263"/>
      <c r="AM141" s="263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263"/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3"/>
      <c r="DG141" s="263"/>
      <c r="DH141" s="263"/>
      <c r="DI141" s="263"/>
      <c r="DJ141" s="263"/>
      <c r="DK141" s="263"/>
      <c r="DL141" s="263"/>
      <c r="DM141" s="263"/>
      <c r="DN141" s="263"/>
      <c r="DO141" s="263"/>
      <c r="DP141" s="263"/>
      <c r="DQ141" s="263"/>
      <c r="DR141" s="263"/>
      <c r="DS141" s="263"/>
      <c r="DT141" s="263"/>
      <c r="DU141" s="263"/>
      <c r="DV141" s="263"/>
      <c r="DW141" s="263"/>
      <c r="DX141" s="263"/>
      <c r="DY141" s="263"/>
      <c r="DZ141" s="263"/>
      <c r="EA141" s="263"/>
      <c r="EB141" s="263"/>
      <c r="EC141" s="263"/>
      <c r="ED141" s="263"/>
      <c r="EE141" s="263"/>
      <c r="EF141" s="263"/>
      <c r="EG141" s="263"/>
      <c r="EH141" s="263"/>
      <c r="EI141" s="263"/>
      <c r="EJ141" s="263"/>
      <c r="EK141" s="263"/>
      <c r="EL141" s="263"/>
      <c r="EM141" s="263"/>
      <c r="EN141" s="263"/>
      <c r="EO141" s="263"/>
      <c r="EP141" s="263"/>
      <c r="EQ141" s="263"/>
      <c r="ER141" s="263"/>
      <c r="ES141" s="263"/>
      <c r="ET141" s="263"/>
      <c r="EU141" s="263"/>
      <c r="EV141" s="263"/>
      <c r="EW141" s="263"/>
      <c r="EX141" s="263"/>
      <c r="EY141" s="263"/>
      <c r="EZ141" s="263"/>
      <c r="FA141" s="263"/>
      <c r="FB141" s="263"/>
      <c r="FC141" s="263"/>
      <c r="FD141" s="263"/>
      <c r="FE141" s="263"/>
      <c r="FF141" s="263"/>
      <c r="FG141" s="263"/>
      <c r="FH141" s="263"/>
      <c r="FI141" s="263"/>
      <c r="FJ141" s="263"/>
      <c r="FK141" s="263"/>
      <c r="FL141" s="263"/>
      <c r="FM141" s="263"/>
      <c r="FN141" s="263"/>
      <c r="FO141" s="263"/>
      <c r="FP141" s="263"/>
      <c r="FQ141" s="263"/>
      <c r="FR141" s="263"/>
      <c r="FS141" s="263"/>
      <c r="FT141" s="263"/>
      <c r="FU141" s="263"/>
      <c r="FV141" s="263"/>
      <c r="FW141" s="263"/>
      <c r="FX141" s="263"/>
      <c r="FY141" s="263"/>
      <c r="FZ141" s="263"/>
      <c r="GA141" s="263"/>
      <c r="GB141" s="263"/>
      <c r="GC141" s="263"/>
      <c r="GD141" s="263"/>
      <c r="GE141" s="263"/>
      <c r="GF141" s="263"/>
      <c r="GG141" s="263"/>
      <c r="GH141" s="263"/>
      <c r="GI141" s="263"/>
      <c r="GJ141" s="263"/>
      <c r="GK141" s="263"/>
      <c r="GL141" s="263"/>
      <c r="GM141" s="263"/>
      <c r="GN141" s="263"/>
      <c r="GO141" s="263"/>
      <c r="GP141" s="263"/>
      <c r="GQ141" s="263"/>
      <c r="GR141" s="263"/>
      <c r="GS141" s="263"/>
      <c r="GT141" s="263"/>
      <c r="GU141" s="263"/>
      <c r="GV141" s="263"/>
      <c r="GW141" s="263"/>
      <c r="GX141" s="263"/>
      <c r="GY141" s="263"/>
      <c r="GZ141" s="263"/>
      <c r="HA141" s="263"/>
      <c r="HB141" s="263"/>
      <c r="HC141" s="263"/>
      <c r="HD141" s="263"/>
      <c r="HE141" s="263"/>
      <c r="HF141" s="263"/>
      <c r="HG141" s="263"/>
      <c r="HH141" s="263"/>
      <c r="HI141" s="263"/>
      <c r="HJ141" s="263"/>
      <c r="HK141" s="263"/>
      <c r="HL141" s="263"/>
      <c r="HM141" s="263"/>
      <c r="HN141" s="263"/>
      <c r="HO141" s="263"/>
      <c r="HP141" s="263"/>
      <c r="HQ141" s="263"/>
      <c r="HR141" s="263"/>
      <c r="HS141" s="263"/>
      <c r="HT141" s="263"/>
      <c r="HU141" s="263"/>
      <c r="HV141" s="263"/>
      <c r="HW141" s="263"/>
      <c r="HX141" s="263"/>
      <c r="HY141" s="263"/>
      <c r="HZ141" s="263"/>
      <c r="IA141" s="263"/>
      <c r="IB141" s="263"/>
      <c r="IC141" s="263"/>
      <c r="ID141" s="263"/>
      <c r="IE141" s="263"/>
      <c r="IF141" s="263"/>
      <c r="IG141" s="263"/>
      <c r="IH141" s="263"/>
      <c r="II141" s="263"/>
      <c r="IJ141" s="263"/>
      <c r="IK141" s="263"/>
      <c r="IL141" s="263"/>
      <c r="IM141" s="263"/>
      <c r="IN141" s="263"/>
      <c r="IO141" s="263"/>
      <c r="IP141" s="263"/>
      <c r="IQ141" s="263"/>
      <c r="IR141" s="263"/>
      <c r="IS141" s="263"/>
      <c r="IT141" s="263"/>
      <c r="IU141" s="263"/>
      <c r="IV141" s="263"/>
    </row>
    <row r="142" spans="1:256" ht="18">
      <c r="A142" s="271" t="s">
        <v>363</v>
      </c>
      <c r="B142" s="279">
        <v>618</v>
      </c>
      <c r="C142" s="279">
        <v>311</v>
      </c>
      <c r="D142" s="269"/>
      <c r="E142" s="269"/>
      <c r="F142" s="270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  <c r="AH142" s="263"/>
      <c r="AI142" s="263"/>
      <c r="AJ142" s="263"/>
      <c r="AK142" s="263"/>
      <c r="AL142" s="263"/>
      <c r="AM142" s="263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3"/>
      <c r="CQ142" s="263"/>
      <c r="CR142" s="263"/>
      <c r="CS142" s="263"/>
      <c r="CT142" s="263"/>
      <c r="CU142" s="263"/>
      <c r="CV142" s="263"/>
      <c r="CW142" s="263"/>
      <c r="CX142" s="263"/>
      <c r="CY142" s="263"/>
      <c r="CZ142" s="263"/>
      <c r="DA142" s="263"/>
      <c r="DB142" s="263"/>
      <c r="DC142" s="263"/>
      <c r="DD142" s="263"/>
      <c r="DE142" s="263"/>
      <c r="DF142" s="263"/>
      <c r="DG142" s="263"/>
      <c r="DH142" s="263"/>
      <c r="DI142" s="263"/>
      <c r="DJ142" s="263"/>
      <c r="DK142" s="263"/>
      <c r="DL142" s="263"/>
      <c r="DM142" s="263"/>
      <c r="DN142" s="263"/>
      <c r="DO142" s="263"/>
      <c r="DP142" s="263"/>
      <c r="DQ142" s="263"/>
      <c r="DR142" s="263"/>
      <c r="DS142" s="263"/>
      <c r="DT142" s="263"/>
      <c r="DU142" s="263"/>
      <c r="DV142" s="263"/>
      <c r="DW142" s="263"/>
      <c r="DX142" s="263"/>
      <c r="DY142" s="263"/>
      <c r="DZ142" s="263"/>
      <c r="EA142" s="263"/>
      <c r="EB142" s="263"/>
      <c r="EC142" s="263"/>
      <c r="ED142" s="263"/>
      <c r="EE142" s="263"/>
      <c r="EF142" s="263"/>
      <c r="EG142" s="263"/>
      <c r="EH142" s="263"/>
      <c r="EI142" s="263"/>
      <c r="EJ142" s="263"/>
      <c r="EK142" s="263"/>
      <c r="EL142" s="263"/>
      <c r="EM142" s="263"/>
      <c r="EN142" s="263"/>
      <c r="EO142" s="263"/>
      <c r="EP142" s="263"/>
      <c r="EQ142" s="263"/>
      <c r="ER142" s="263"/>
      <c r="ES142" s="263"/>
      <c r="ET142" s="263"/>
      <c r="EU142" s="263"/>
      <c r="EV142" s="263"/>
      <c r="EW142" s="263"/>
      <c r="EX142" s="263"/>
      <c r="EY142" s="263"/>
      <c r="EZ142" s="263"/>
      <c r="FA142" s="263"/>
      <c r="FB142" s="263"/>
      <c r="FC142" s="263"/>
      <c r="FD142" s="263"/>
      <c r="FE142" s="263"/>
      <c r="FF142" s="263"/>
      <c r="FG142" s="263"/>
      <c r="FH142" s="263"/>
      <c r="FI142" s="263"/>
      <c r="FJ142" s="263"/>
      <c r="FK142" s="263"/>
      <c r="FL142" s="263"/>
      <c r="FM142" s="263"/>
      <c r="FN142" s="263"/>
      <c r="FO142" s="263"/>
      <c r="FP142" s="263"/>
      <c r="FQ142" s="263"/>
      <c r="FR142" s="263"/>
      <c r="FS142" s="263"/>
      <c r="FT142" s="263"/>
      <c r="FU142" s="263"/>
      <c r="FV142" s="263"/>
      <c r="FW142" s="263"/>
      <c r="FX142" s="263"/>
      <c r="FY142" s="263"/>
      <c r="FZ142" s="263"/>
      <c r="GA142" s="263"/>
      <c r="GB142" s="263"/>
      <c r="GC142" s="263"/>
      <c r="GD142" s="263"/>
      <c r="GE142" s="263"/>
      <c r="GF142" s="263"/>
      <c r="GG142" s="263"/>
      <c r="GH142" s="263"/>
      <c r="GI142" s="263"/>
      <c r="GJ142" s="263"/>
      <c r="GK142" s="263"/>
      <c r="GL142" s="263"/>
      <c r="GM142" s="263"/>
      <c r="GN142" s="263"/>
      <c r="GO142" s="263"/>
      <c r="GP142" s="263"/>
      <c r="GQ142" s="263"/>
      <c r="GR142" s="263"/>
      <c r="GS142" s="263"/>
      <c r="GT142" s="263"/>
      <c r="GU142" s="263"/>
      <c r="GV142" s="263"/>
      <c r="GW142" s="263"/>
      <c r="GX142" s="263"/>
      <c r="GY142" s="263"/>
      <c r="GZ142" s="263"/>
      <c r="HA142" s="263"/>
      <c r="HB142" s="263"/>
      <c r="HC142" s="263"/>
      <c r="HD142" s="263"/>
      <c r="HE142" s="263"/>
      <c r="HF142" s="263"/>
      <c r="HG142" s="263"/>
      <c r="HH142" s="263"/>
      <c r="HI142" s="263"/>
      <c r="HJ142" s="263"/>
      <c r="HK142" s="263"/>
      <c r="HL142" s="263"/>
      <c r="HM142" s="263"/>
      <c r="HN142" s="263"/>
      <c r="HO142" s="263"/>
      <c r="HP142" s="263"/>
      <c r="HQ142" s="263"/>
      <c r="HR142" s="263"/>
      <c r="HS142" s="263"/>
      <c r="HT142" s="263"/>
      <c r="HU142" s="263"/>
      <c r="HV142" s="263"/>
      <c r="HW142" s="263"/>
      <c r="HX142" s="263"/>
      <c r="HY142" s="263"/>
      <c r="HZ142" s="263"/>
      <c r="IA142" s="263"/>
      <c r="IB142" s="263"/>
      <c r="IC142" s="263"/>
      <c r="ID142" s="263"/>
      <c r="IE142" s="263"/>
      <c r="IF142" s="263"/>
      <c r="IG142" s="263"/>
      <c r="IH142" s="263"/>
      <c r="II142" s="263"/>
      <c r="IJ142" s="263"/>
      <c r="IK142" s="263"/>
      <c r="IL142" s="263"/>
      <c r="IM142" s="263"/>
      <c r="IN142" s="263"/>
      <c r="IO142" s="263"/>
      <c r="IP142" s="263"/>
      <c r="IQ142" s="263"/>
      <c r="IR142" s="263"/>
      <c r="IS142" s="263"/>
      <c r="IT142" s="263"/>
      <c r="IU142" s="263"/>
      <c r="IV142" s="263"/>
    </row>
    <row r="143" spans="1:256" ht="18">
      <c r="A143" s="273" t="s">
        <v>220</v>
      </c>
      <c r="B143" s="269">
        <f>SUM(B131:B142)</f>
        <v>17448817.08</v>
      </c>
      <c r="C143" s="269">
        <f>SUM(C131:C142)</f>
        <v>18520399.210000005</v>
      </c>
      <c r="D143" s="269">
        <f>C143-B143</f>
        <v>1071582.1300000064</v>
      </c>
      <c r="E143" s="274">
        <f>D143/B143</f>
        <v>0.06141288117624112</v>
      </c>
      <c r="F143" s="270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  <c r="AH143" s="263"/>
      <c r="AI143" s="263"/>
      <c r="AJ143" s="263"/>
      <c r="AK143" s="263"/>
      <c r="AL143" s="263"/>
      <c r="AM143" s="263"/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/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  <c r="FB143" s="263"/>
      <c r="FC143" s="263"/>
      <c r="FD143" s="263"/>
      <c r="FE143" s="263"/>
      <c r="FF143" s="263"/>
      <c r="FG143" s="263"/>
      <c r="FH143" s="263"/>
      <c r="FI143" s="263"/>
      <c r="FJ143" s="263"/>
      <c r="FK143" s="263"/>
      <c r="FL143" s="263"/>
      <c r="FM143" s="263"/>
      <c r="FN143" s="263"/>
      <c r="FO143" s="263"/>
      <c r="FP143" s="263"/>
      <c r="FQ143" s="263"/>
      <c r="FR143" s="263"/>
      <c r="FS143" s="263"/>
      <c r="FT143" s="263"/>
      <c r="FU143" s="263"/>
      <c r="FV143" s="263"/>
      <c r="FW143" s="263"/>
      <c r="FX143" s="263"/>
      <c r="FY143" s="263"/>
      <c r="FZ143" s="263"/>
      <c r="GA143" s="263"/>
      <c r="GB143" s="263"/>
      <c r="GC143" s="263"/>
      <c r="GD143" s="263"/>
      <c r="GE143" s="263"/>
      <c r="GF143" s="263"/>
      <c r="GG143" s="263"/>
      <c r="GH143" s="263"/>
      <c r="GI143" s="263"/>
      <c r="GJ143" s="263"/>
      <c r="GK143" s="263"/>
      <c r="GL143" s="263"/>
      <c r="GM143" s="263"/>
      <c r="GN143" s="263"/>
      <c r="GO143" s="263"/>
      <c r="GP143" s="263"/>
      <c r="GQ143" s="263"/>
      <c r="GR143" s="263"/>
      <c r="GS143" s="263"/>
      <c r="GT143" s="263"/>
      <c r="GU143" s="263"/>
      <c r="GV143" s="263"/>
      <c r="GW143" s="263"/>
      <c r="GX143" s="263"/>
      <c r="GY143" s="263"/>
      <c r="GZ143" s="263"/>
      <c r="HA143" s="263"/>
      <c r="HB143" s="263"/>
      <c r="HC143" s="263"/>
      <c r="HD143" s="263"/>
      <c r="HE143" s="263"/>
      <c r="HF143" s="263"/>
      <c r="HG143" s="263"/>
      <c r="HH143" s="263"/>
      <c r="HI143" s="263"/>
      <c r="HJ143" s="263"/>
      <c r="HK143" s="263"/>
      <c r="HL143" s="263"/>
      <c r="HM143" s="263"/>
      <c r="HN143" s="263"/>
      <c r="HO143" s="263"/>
      <c r="HP143" s="263"/>
      <c r="HQ143" s="263"/>
      <c r="HR143" s="263"/>
      <c r="HS143" s="263"/>
      <c r="HT143" s="263"/>
      <c r="HU143" s="263"/>
      <c r="HV143" s="263"/>
      <c r="HW143" s="263"/>
      <c r="HX143" s="263"/>
      <c r="HY143" s="263"/>
      <c r="HZ143" s="263"/>
      <c r="IA143" s="263"/>
      <c r="IB143" s="263"/>
      <c r="IC143" s="263"/>
      <c r="ID143" s="263"/>
      <c r="IE143" s="263"/>
      <c r="IF143" s="263"/>
      <c r="IG143" s="263"/>
      <c r="IH143" s="263"/>
      <c r="II143" s="263"/>
      <c r="IJ143" s="263"/>
      <c r="IK143" s="263"/>
      <c r="IL143" s="263"/>
      <c r="IM143" s="263"/>
      <c r="IN143" s="263"/>
      <c r="IO143" s="263"/>
      <c r="IP143" s="263"/>
      <c r="IQ143" s="263"/>
      <c r="IR143" s="263"/>
      <c r="IS143" s="263"/>
      <c r="IT143" s="263"/>
      <c r="IU143" s="263"/>
      <c r="IV143" s="263"/>
    </row>
    <row r="144" spans="1:256" ht="18">
      <c r="A144" s="275" t="s">
        <v>364</v>
      </c>
      <c r="B144" s="276"/>
      <c r="C144" s="276"/>
      <c r="D144" s="276"/>
      <c r="E144" s="276"/>
      <c r="F144" s="270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  <c r="AH144" s="263"/>
      <c r="AI144" s="263"/>
      <c r="AJ144" s="263"/>
      <c r="AK144" s="263"/>
      <c r="AL144" s="263"/>
      <c r="AM144" s="263"/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3"/>
      <c r="EE144" s="263"/>
      <c r="EF144" s="263"/>
      <c r="EG144" s="263"/>
      <c r="EH144" s="263"/>
      <c r="EI144" s="263"/>
      <c r="EJ144" s="263"/>
      <c r="EK144" s="263"/>
      <c r="EL144" s="263"/>
      <c r="EM144" s="263"/>
      <c r="EN144" s="263"/>
      <c r="EO144" s="263"/>
      <c r="EP144" s="263"/>
      <c r="EQ144" s="263"/>
      <c r="ER144" s="263"/>
      <c r="ES144" s="263"/>
      <c r="ET144" s="263"/>
      <c r="EU144" s="263"/>
      <c r="EV144" s="263"/>
      <c r="EW144" s="263"/>
      <c r="EX144" s="263"/>
      <c r="EY144" s="263"/>
      <c r="EZ144" s="263"/>
      <c r="FA144" s="263"/>
      <c r="FB144" s="263"/>
      <c r="FC144" s="263"/>
      <c r="FD144" s="263"/>
      <c r="FE144" s="263"/>
      <c r="FF144" s="263"/>
      <c r="FG144" s="263"/>
      <c r="FH144" s="263"/>
      <c r="FI144" s="263"/>
      <c r="FJ144" s="263"/>
      <c r="FK144" s="263"/>
      <c r="FL144" s="263"/>
      <c r="FM144" s="263"/>
      <c r="FN144" s="263"/>
      <c r="FO144" s="263"/>
      <c r="FP144" s="263"/>
      <c r="FQ144" s="263"/>
      <c r="FR144" s="263"/>
      <c r="FS144" s="263"/>
      <c r="FT144" s="263"/>
      <c r="FU144" s="263"/>
      <c r="FV144" s="263"/>
      <c r="FW144" s="263"/>
      <c r="FX144" s="263"/>
      <c r="FY144" s="263"/>
      <c r="FZ144" s="263"/>
      <c r="GA144" s="263"/>
      <c r="GB144" s="263"/>
      <c r="GC144" s="263"/>
      <c r="GD144" s="263"/>
      <c r="GE144" s="263"/>
      <c r="GF144" s="263"/>
      <c r="GG144" s="263"/>
      <c r="GH144" s="263"/>
      <c r="GI144" s="263"/>
      <c r="GJ144" s="263"/>
      <c r="GK144" s="263"/>
      <c r="GL144" s="263"/>
      <c r="GM144" s="263"/>
      <c r="GN144" s="263"/>
      <c r="GO144" s="263"/>
      <c r="GP144" s="263"/>
      <c r="GQ144" s="263"/>
      <c r="GR144" s="263"/>
      <c r="GS144" s="263"/>
      <c r="GT144" s="263"/>
      <c r="GU144" s="263"/>
      <c r="GV144" s="263"/>
      <c r="GW144" s="263"/>
      <c r="GX144" s="263"/>
      <c r="GY144" s="263"/>
      <c r="GZ144" s="263"/>
      <c r="HA144" s="263"/>
      <c r="HB144" s="263"/>
      <c r="HC144" s="263"/>
      <c r="HD144" s="263"/>
      <c r="HE144" s="263"/>
      <c r="HF144" s="263"/>
      <c r="HG144" s="263"/>
      <c r="HH144" s="263"/>
      <c r="HI144" s="263"/>
      <c r="HJ144" s="263"/>
      <c r="HK144" s="263"/>
      <c r="HL144" s="263"/>
      <c r="HM144" s="263"/>
      <c r="HN144" s="263"/>
      <c r="HO144" s="263"/>
      <c r="HP144" s="263"/>
      <c r="HQ144" s="263"/>
      <c r="HR144" s="263"/>
      <c r="HS144" s="263"/>
      <c r="HT144" s="263"/>
      <c r="HU144" s="263"/>
      <c r="HV144" s="263"/>
      <c r="HW144" s="263"/>
      <c r="HX144" s="263"/>
      <c r="HY144" s="263"/>
      <c r="HZ144" s="263"/>
      <c r="IA144" s="263"/>
      <c r="IB144" s="263"/>
      <c r="IC144" s="263"/>
      <c r="ID144" s="263"/>
      <c r="IE144" s="263"/>
      <c r="IF144" s="263"/>
      <c r="IG144" s="263"/>
      <c r="IH144" s="263"/>
      <c r="II144" s="263"/>
      <c r="IJ144" s="263"/>
      <c r="IK144" s="263"/>
      <c r="IL144" s="263"/>
      <c r="IM144" s="263"/>
      <c r="IN144" s="263"/>
      <c r="IO144" s="263"/>
      <c r="IP144" s="263"/>
      <c r="IQ144" s="263"/>
      <c r="IR144" s="263"/>
      <c r="IS144" s="263"/>
      <c r="IT144" s="263"/>
      <c r="IU144" s="263"/>
      <c r="IV144" s="263"/>
    </row>
    <row r="145" spans="1:256" ht="18">
      <c r="A145" s="271" t="s">
        <v>365</v>
      </c>
      <c r="B145" s="272">
        <v>2010309.68</v>
      </c>
      <c r="C145" s="272">
        <v>1967113.39</v>
      </c>
      <c r="D145" s="271"/>
      <c r="E145" s="271"/>
      <c r="F145" s="270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3"/>
      <c r="DG145" s="263"/>
      <c r="DH145" s="263"/>
      <c r="DI145" s="263"/>
      <c r="DJ145" s="263"/>
      <c r="DK145" s="263"/>
      <c r="DL145" s="263"/>
      <c r="DM145" s="263"/>
      <c r="DN145" s="263"/>
      <c r="DO145" s="263"/>
      <c r="DP145" s="263"/>
      <c r="DQ145" s="263"/>
      <c r="DR145" s="263"/>
      <c r="DS145" s="263"/>
      <c r="DT145" s="263"/>
      <c r="DU145" s="263"/>
      <c r="DV145" s="263"/>
      <c r="DW145" s="263"/>
      <c r="DX145" s="263"/>
      <c r="DY145" s="263"/>
      <c r="DZ145" s="263"/>
      <c r="EA145" s="263"/>
      <c r="EB145" s="263"/>
      <c r="EC145" s="263"/>
      <c r="ED145" s="263"/>
      <c r="EE145" s="263"/>
      <c r="EF145" s="263"/>
      <c r="EG145" s="263"/>
      <c r="EH145" s="263"/>
      <c r="EI145" s="263"/>
      <c r="EJ145" s="263"/>
      <c r="EK145" s="263"/>
      <c r="EL145" s="263"/>
      <c r="EM145" s="263"/>
      <c r="EN145" s="263"/>
      <c r="EO145" s="263"/>
      <c r="EP145" s="263"/>
      <c r="EQ145" s="263"/>
      <c r="ER145" s="263"/>
      <c r="ES145" s="263"/>
      <c r="ET145" s="263"/>
      <c r="EU145" s="263"/>
      <c r="EV145" s="263"/>
      <c r="EW145" s="263"/>
      <c r="EX145" s="263"/>
      <c r="EY145" s="263"/>
      <c r="EZ145" s="263"/>
      <c r="FA145" s="263"/>
      <c r="FB145" s="263"/>
      <c r="FC145" s="263"/>
      <c r="FD145" s="263"/>
      <c r="FE145" s="263"/>
      <c r="FF145" s="263"/>
      <c r="FG145" s="263"/>
      <c r="FH145" s="263"/>
      <c r="FI145" s="263"/>
      <c r="FJ145" s="263"/>
      <c r="FK145" s="263"/>
      <c r="FL145" s="263"/>
      <c r="FM145" s="263"/>
      <c r="FN145" s="263"/>
      <c r="FO145" s="263"/>
      <c r="FP145" s="263"/>
      <c r="FQ145" s="263"/>
      <c r="FR145" s="263"/>
      <c r="FS145" s="263"/>
      <c r="FT145" s="263"/>
      <c r="FU145" s="263"/>
      <c r="FV145" s="263"/>
      <c r="FW145" s="263"/>
      <c r="FX145" s="263"/>
      <c r="FY145" s="263"/>
      <c r="FZ145" s="263"/>
      <c r="GA145" s="263"/>
      <c r="GB145" s="263"/>
      <c r="GC145" s="263"/>
      <c r="GD145" s="263"/>
      <c r="GE145" s="263"/>
      <c r="GF145" s="263"/>
      <c r="GG145" s="263"/>
      <c r="GH145" s="263"/>
      <c r="GI145" s="263"/>
      <c r="GJ145" s="263"/>
      <c r="GK145" s="263"/>
      <c r="GL145" s="263"/>
      <c r="GM145" s="263"/>
      <c r="GN145" s="263"/>
      <c r="GO145" s="263"/>
      <c r="GP145" s="263"/>
      <c r="GQ145" s="263"/>
      <c r="GR145" s="263"/>
      <c r="GS145" s="263"/>
      <c r="GT145" s="263"/>
      <c r="GU145" s="263"/>
      <c r="GV145" s="263"/>
      <c r="GW145" s="263"/>
      <c r="GX145" s="263"/>
      <c r="GY145" s="263"/>
      <c r="GZ145" s="263"/>
      <c r="HA145" s="263"/>
      <c r="HB145" s="263"/>
      <c r="HC145" s="263"/>
      <c r="HD145" s="263"/>
      <c r="HE145" s="263"/>
      <c r="HF145" s="263"/>
      <c r="HG145" s="263"/>
      <c r="HH145" s="263"/>
      <c r="HI145" s="263"/>
      <c r="HJ145" s="263"/>
      <c r="HK145" s="263"/>
      <c r="HL145" s="263"/>
      <c r="HM145" s="263"/>
      <c r="HN145" s="263"/>
      <c r="HO145" s="263"/>
      <c r="HP145" s="263"/>
      <c r="HQ145" s="263"/>
      <c r="HR145" s="263"/>
      <c r="HS145" s="263"/>
      <c r="HT145" s="263"/>
      <c r="HU145" s="263"/>
      <c r="HV145" s="263"/>
      <c r="HW145" s="263"/>
      <c r="HX145" s="263"/>
      <c r="HY145" s="263"/>
      <c r="HZ145" s="263"/>
      <c r="IA145" s="263"/>
      <c r="IB145" s="263"/>
      <c r="IC145" s="263"/>
      <c r="ID145" s="263"/>
      <c r="IE145" s="263"/>
      <c r="IF145" s="263"/>
      <c r="IG145" s="263"/>
      <c r="IH145" s="263"/>
      <c r="II145" s="263"/>
      <c r="IJ145" s="263"/>
      <c r="IK145" s="263"/>
      <c r="IL145" s="263"/>
      <c r="IM145" s="263"/>
      <c r="IN145" s="263"/>
      <c r="IO145" s="263"/>
      <c r="IP145" s="263"/>
      <c r="IQ145" s="263"/>
      <c r="IR145" s="263"/>
      <c r="IS145" s="263"/>
      <c r="IT145" s="263"/>
      <c r="IU145" s="263"/>
      <c r="IV145" s="263"/>
    </row>
    <row r="146" spans="1:256" ht="18">
      <c r="A146" s="271" t="s">
        <v>366</v>
      </c>
      <c r="B146" s="279">
        <v>588168.69</v>
      </c>
      <c r="C146" s="279">
        <v>515859.18</v>
      </c>
      <c r="D146" s="269"/>
      <c r="E146" s="269"/>
      <c r="F146" s="270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3"/>
      <c r="BW146" s="263"/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3"/>
      <c r="CO146" s="263"/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  <c r="DB146" s="263"/>
      <c r="DC146" s="263"/>
      <c r="DD146" s="263"/>
      <c r="DE146" s="263"/>
      <c r="DF146" s="263"/>
      <c r="DG146" s="263"/>
      <c r="DH146" s="263"/>
      <c r="DI146" s="263"/>
      <c r="DJ146" s="263"/>
      <c r="DK146" s="263"/>
      <c r="DL146" s="263"/>
      <c r="DM146" s="263"/>
      <c r="DN146" s="263"/>
      <c r="DO146" s="263"/>
      <c r="DP146" s="263"/>
      <c r="DQ146" s="263"/>
      <c r="DR146" s="263"/>
      <c r="DS146" s="263"/>
      <c r="DT146" s="263"/>
      <c r="DU146" s="263"/>
      <c r="DV146" s="263"/>
      <c r="DW146" s="263"/>
      <c r="DX146" s="263"/>
      <c r="DY146" s="263"/>
      <c r="DZ146" s="263"/>
      <c r="EA146" s="263"/>
      <c r="EB146" s="263"/>
      <c r="EC146" s="263"/>
      <c r="ED146" s="263"/>
      <c r="EE146" s="263"/>
      <c r="EF146" s="263"/>
      <c r="EG146" s="263"/>
      <c r="EH146" s="263"/>
      <c r="EI146" s="263"/>
      <c r="EJ146" s="263"/>
      <c r="EK146" s="263"/>
      <c r="EL146" s="263"/>
      <c r="EM146" s="263"/>
      <c r="EN146" s="263"/>
      <c r="EO146" s="263"/>
      <c r="EP146" s="263"/>
      <c r="EQ146" s="263"/>
      <c r="ER146" s="263"/>
      <c r="ES146" s="263"/>
      <c r="ET146" s="263"/>
      <c r="EU146" s="263"/>
      <c r="EV146" s="263"/>
      <c r="EW146" s="263"/>
      <c r="EX146" s="263"/>
      <c r="EY146" s="263"/>
      <c r="EZ146" s="263"/>
      <c r="FA146" s="263"/>
      <c r="FB146" s="263"/>
      <c r="FC146" s="263"/>
      <c r="FD146" s="263"/>
      <c r="FE146" s="263"/>
      <c r="FF146" s="263"/>
      <c r="FG146" s="263"/>
      <c r="FH146" s="263"/>
      <c r="FI146" s="263"/>
      <c r="FJ146" s="263"/>
      <c r="FK146" s="263"/>
      <c r="FL146" s="263"/>
      <c r="FM146" s="263"/>
      <c r="FN146" s="263"/>
      <c r="FO146" s="263"/>
      <c r="FP146" s="263"/>
      <c r="FQ146" s="263"/>
      <c r="FR146" s="263"/>
      <c r="FS146" s="263"/>
      <c r="FT146" s="263"/>
      <c r="FU146" s="263"/>
      <c r="FV146" s="263"/>
      <c r="FW146" s="263"/>
      <c r="FX146" s="263"/>
      <c r="FY146" s="263"/>
      <c r="FZ146" s="263"/>
      <c r="GA146" s="263"/>
      <c r="GB146" s="263"/>
      <c r="GC146" s="263"/>
      <c r="GD146" s="263"/>
      <c r="GE146" s="263"/>
      <c r="GF146" s="263"/>
      <c r="GG146" s="263"/>
      <c r="GH146" s="263"/>
      <c r="GI146" s="263"/>
      <c r="GJ146" s="263"/>
      <c r="GK146" s="263"/>
      <c r="GL146" s="263"/>
      <c r="GM146" s="263"/>
      <c r="GN146" s="263"/>
      <c r="GO146" s="263"/>
      <c r="GP146" s="263"/>
      <c r="GQ146" s="263"/>
      <c r="GR146" s="263"/>
      <c r="GS146" s="263"/>
      <c r="GT146" s="263"/>
      <c r="GU146" s="263"/>
      <c r="GV146" s="263"/>
      <c r="GW146" s="263"/>
      <c r="GX146" s="263"/>
      <c r="GY146" s="263"/>
      <c r="GZ146" s="263"/>
      <c r="HA146" s="263"/>
      <c r="HB146" s="263"/>
      <c r="HC146" s="263"/>
      <c r="HD146" s="263"/>
      <c r="HE146" s="263"/>
      <c r="HF146" s="263"/>
      <c r="HG146" s="263"/>
      <c r="HH146" s="263"/>
      <c r="HI146" s="263"/>
      <c r="HJ146" s="263"/>
      <c r="HK146" s="263"/>
      <c r="HL146" s="263"/>
      <c r="HM146" s="263"/>
      <c r="HN146" s="263"/>
      <c r="HO146" s="263"/>
      <c r="HP146" s="263"/>
      <c r="HQ146" s="263"/>
      <c r="HR146" s="263"/>
      <c r="HS146" s="263"/>
      <c r="HT146" s="263"/>
      <c r="HU146" s="263"/>
      <c r="HV146" s="263"/>
      <c r="HW146" s="263"/>
      <c r="HX146" s="263"/>
      <c r="HY146" s="263"/>
      <c r="HZ146" s="263"/>
      <c r="IA146" s="263"/>
      <c r="IB146" s="263"/>
      <c r="IC146" s="263"/>
      <c r="ID146" s="263"/>
      <c r="IE146" s="263"/>
      <c r="IF146" s="263"/>
      <c r="IG146" s="263"/>
      <c r="IH146" s="263"/>
      <c r="II146" s="263"/>
      <c r="IJ146" s="263"/>
      <c r="IK146" s="263"/>
      <c r="IL146" s="263"/>
      <c r="IM146" s="263"/>
      <c r="IN146" s="263"/>
      <c r="IO146" s="263"/>
      <c r="IP146" s="263"/>
      <c r="IQ146" s="263"/>
      <c r="IR146" s="263"/>
      <c r="IS146" s="263"/>
      <c r="IT146" s="263"/>
      <c r="IU146" s="263"/>
      <c r="IV146" s="263"/>
    </row>
    <row r="147" spans="1:256" ht="18">
      <c r="A147" s="271" t="s">
        <v>367</v>
      </c>
      <c r="B147" s="279">
        <v>8600</v>
      </c>
      <c r="C147" s="279">
        <v>12600</v>
      </c>
      <c r="D147" s="269"/>
      <c r="E147" s="269"/>
      <c r="F147" s="270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263"/>
      <c r="CP147" s="263"/>
      <c r="CQ147" s="263"/>
      <c r="CR147" s="263"/>
      <c r="CS147" s="263"/>
      <c r="CT147" s="263"/>
      <c r="CU147" s="263"/>
      <c r="CV147" s="263"/>
      <c r="CW147" s="263"/>
      <c r="CX147" s="263"/>
      <c r="CY147" s="263"/>
      <c r="CZ147" s="263"/>
      <c r="DA147" s="263"/>
      <c r="DB147" s="263"/>
      <c r="DC147" s="263"/>
      <c r="DD147" s="263"/>
      <c r="DE147" s="263"/>
      <c r="DF147" s="263"/>
      <c r="DG147" s="263"/>
      <c r="DH147" s="263"/>
      <c r="DI147" s="263"/>
      <c r="DJ147" s="263"/>
      <c r="DK147" s="263"/>
      <c r="DL147" s="263"/>
      <c r="DM147" s="263"/>
      <c r="DN147" s="263"/>
      <c r="DO147" s="263"/>
      <c r="DP147" s="263"/>
      <c r="DQ147" s="263"/>
      <c r="DR147" s="263"/>
      <c r="DS147" s="263"/>
      <c r="DT147" s="263"/>
      <c r="DU147" s="263"/>
      <c r="DV147" s="263"/>
      <c r="DW147" s="263"/>
      <c r="DX147" s="263"/>
      <c r="DY147" s="263"/>
      <c r="DZ147" s="263"/>
      <c r="EA147" s="263"/>
      <c r="EB147" s="263"/>
      <c r="EC147" s="263"/>
      <c r="ED147" s="263"/>
      <c r="EE147" s="263"/>
      <c r="EF147" s="263"/>
      <c r="EG147" s="263"/>
      <c r="EH147" s="263"/>
      <c r="EI147" s="263"/>
      <c r="EJ147" s="263"/>
      <c r="EK147" s="263"/>
      <c r="EL147" s="263"/>
      <c r="EM147" s="263"/>
      <c r="EN147" s="263"/>
      <c r="EO147" s="263"/>
      <c r="EP147" s="263"/>
      <c r="EQ147" s="263"/>
      <c r="ER147" s="263"/>
      <c r="ES147" s="263"/>
      <c r="ET147" s="263"/>
      <c r="EU147" s="263"/>
      <c r="EV147" s="263"/>
      <c r="EW147" s="263"/>
      <c r="EX147" s="263"/>
      <c r="EY147" s="263"/>
      <c r="EZ147" s="263"/>
      <c r="FA147" s="263"/>
      <c r="FB147" s="263"/>
      <c r="FC147" s="263"/>
      <c r="FD147" s="263"/>
      <c r="FE147" s="263"/>
      <c r="FF147" s="263"/>
      <c r="FG147" s="263"/>
      <c r="FH147" s="263"/>
      <c r="FI147" s="263"/>
      <c r="FJ147" s="263"/>
      <c r="FK147" s="263"/>
      <c r="FL147" s="263"/>
      <c r="FM147" s="263"/>
      <c r="FN147" s="263"/>
      <c r="FO147" s="263"/>
      <c r="FP147" s="263"/>
      <c r="FQ147" s="263"/>
      <c r="FR147" s="263"/>
      <c r="FS147" s="263"/>
      <c r="FT147" s="263"/>
      <c r="FU147" s="263"/>
      <c r="FV147" s="263"/>
      <c r="FW147" s="263"/>
      <c r="FX147" s="263"/>
      <c r="FY147" s="263"/>
      <c r="FZ147" s="263"/>
      <c r="GA147" s="263"/>
      <c r="GB147" s="263"/>
      <c r="GC147" s="263"/>
      <c r="GD147" s="263"/>
      <c r="GE147" s="263"/>
      <c r="GF147" s="263"/>
      <c r="GG147" s="263"/>
      <c r="GH147" s="263"/>
      <c r="GI147" s="263"/>
      <c r="GJ147" s="263"/>
      <c r="GK147" s="263"/>
      <c r="GL147" s="263"/>
      <c r="GM147" s="263"/>
      <c r="GN147" s="263"/>
      <c r="GO147" s="263"/>
      <c r="GP147" s="263"/>
      <c r="GQ147" s="263"/>
      <c r="GR147" s="263"/>
      <c r="GS147" s="263"/>
      <c r="GT147" s="263"/>
      <c r="GU147" s="263"/>
      <c r="GV147" s="263"/>
      <c r="GW147" s="263"/>
      <c r="GX147" s="263"/>
      <c r="GY147" s="263"/>
      <c r="GZ147" s="263"/>
      <c r="HA147" s="263"/>
      <c r="HB147" s="263"/>
      <c r="HC147" s="263"/>
      <c r="HD147" s="263"/>
      <c r="HE147" s="263"/>
      <c r="HF147" s="263"/>
      <c r="HG147" s="263"/>
      <c r="HH147" s="263"/>
      <c r="HI147" s="263"/>
      <c r="HJ147" s="263"/>
      <c r="HK147" s="263"/>
      <c r="HL147" s="263"/>
      <c r="HM147" s="263"/>
      <c r="HN147" s="263"/>
      <c r="HO147" s="263"/>
      <c r="HP147" s="263"/>
      <c r="HQ147" s="263"/>
      <c r="HR147" s="263"/>
      <c r="HS147" s="263"/>
      <c r="HT147" s="263"/>
      <c r="HU147" s="263"/>
      <c r="HV147" s="263"/>
      <c r="HW147" s="263"/>
      <c r="HX147" s="263"/>
      <c r="HY147" s="263"/>
      <c r="HZ147" s="263"/>
      <c r="IA147" s="263"/>
      <c r="IB147" s="263"/>
      <c r="IC147" s="263"/>
      <c r="ID147" s="263"/>
      <c r="IE147" s="263"/>
      <c r="IF147" s="263"/>
      <c r="IG147" s="263"/>
      <c r="IH147" s="263"/>
      <c r="II147" s="263"/>
      <c r="IJ147" s="263"/>
      <c r="IK147" s="263"/>
      <c r="IL147" s="263"/>
      <c r="IM147" s="263"/>
      <c r="IN147" s="263"/>
      <c r="IO147" s="263"/>
      <c r="IP147" s="263"/>
      <c r="IQ147" s="263"/>
      <c r="IR147" s="263"/>
      <c r="IS147" s="263"/>
      <c r="IT147" s="263"/>
      <c r="IU147" s="263"/>
      <c r="IV147" s="263"/>
    </row>
    <row r="148" spans="1:256" ht="18">
      <c r="A148" s="271" t="s">
        <v>368</v>
      </c>
      <c r="B148" s="279">
        <v>0</v>
      </c>
      <c r="C148" s="279">
        <v>0</v>
      </c>
      <c r="D148" s="269"/>
      <c r="E148" s="269"/>
      <c r="F148" s="270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63"/>
      <c r="CD148" s="263"/>
      <c r="CE148" s="263"/>
      <c r="CF148" s="263"/>
      <c r="CG148" s="263"/>
      <c r="CH148" s="263"/>
      <c r="CI148" s="263"/>
      <c r="CJ148" s="263"/>
      <c r="CK148" s="263"/>
      <c r="CL148" s="263"/>
      <c r="CM148" s="263"/>
      <c r="CN148" s="263"/>
      <c r="CO148" s="263"/>
      <c r="CP148" s="263"/>
      <c r="CQ148" s="263"/>
      <c r="CR148" s="263"/>
      <c r="CS148" s="263"/>
      <c r="CT148" s="263"/>
      <c r="CU148" s="263"/>
      <c r="CV148" s="263"/>
      <c r="CW148" s="263"/>
      <c r="CX148" s="263"/>
      <c r="CY148" s="263"/>
      <c r="CZ148" s="263"/>
      <c r="DA148" s="263"/>
      <c r="DB148" s="263"/>
      <c r="DC148" s="263"/>
      <c r="DD148" s="263"/>
      <c r="DE148" s="263"/>
      <c r="DF148" s="263"/>
      <c r="DG148" s="263"/>
      <c r="DH148" s="263"/>
      <c r="DI148" s="263"/>
      <c r="DJ148" s="263"/>
      <c r="DK148" s="263"/>
      <c r="DL148" s="263"/>
      <c r="DM148" s="263"/>
      <c r="DN148" s="263"/>
      <c r="DO148" s="263"/>
      <c r="DP148" s="263"/>
      <c r="DQ148" s="263"/>
      <c r="DR148" s="263"/>
      <c r="DS148" s="263"/>
      <c r="DT148" s="263"/>
      <c r="DU148" s="263"/>
      <c r="DV148" s="263"/>
      <c r="DW148" s="263"/>
      <c r="DX148" s="263"/>
      <c r="DY148" s="263"/>
      <c r="DZ148" s="263"/>
      <c r="EA148" s="263"/>
      <c r="EB148" s="263"/>
      <c r="EC148" s="263"/>
      <c r="ED148" s="263"/>
      <c r="EE148" s="263"/>
      <c r="EF148" s="263"/>
      <c r="EG148" s="263"/>
      <c r="EH148" s="263"/>
      <c r="EI148" s="263"/>
      <c r="EJ148" s="263"/>
      <c r="EK148" s="263"/>
      <c r="EL148" s="263"/>
      <c r="EM148" s="263"/>
      <c r="EN148" s="263"/>
      <c r="EO148" s="263"/>
      <c r="EP148" s="263"/>
      <c r="EQ148" s="263"/>
      <c r="ER148" s="263"/>
      <c r="ES148" s="263"/>
      <c r="ET148" s="263"/>
      <c r="EU148" s="263"/>
      <c r="EV148" s="263"/>
      <c r="EW148" s="263"/>
      <c r="EX148" s="263"/>
      <c r="EY148" s="263"/>
      <c r="EZ148" s="263"/>
      <c r="FA148" s="263"/>
      <c r="FB148" s="263"/>
      <c r="FC148" s="263"/>
      <c r="FD148" s="263"/>
      <c r="FE148" s="263"/>
      <c r="FF148" s="263"/>
      <c r="FG148" s="263"/>
      <c r="FH148" s="263"/>
      <c r="FI148" s="263"/>
      <c r="FJ148" s="263"/>
      <c r="FK148" s="263"/>
      <c r="FL148" s="263"/>
      <c r="FM148" s="263"/>
      <c r="FN148" s="263"/>
      <c r="FO148" s="263"/>
      <c r="FP148" s="263"/>
      <c r="FQ148" s="263"/>
      <c r="FR148" s="263"/>
      <c r="FS148" s="263"/>
      <c r="FT148" s="263"/>
      <c r="FU148" s="263"/>
      <c r="FV148" s="263"/>
      <c r="FW148" s="263"/>
      <c r="FX148" s="263"/>
      <c r="FY148" s="263"/>
      <c r="FZ148" s="263"/>
      <c r="GA148" s="263"/>
      <c r="GB148" s="263"/>
      <c r="GC148" s="263"/>
      <c r="GD148" s="263"/>
      <c r="GE148" s="263"/>
      <c r="GF148" s="263"/>
      <c r="GG148" s="263"/>
      <c r="GH148" s="263"/>
      <c r="GI148" s="263"/>
      <c r="GJ148" s="263"/>
      <c r="GK148" s="263"/>
      <c r="GL148" s="263"/>
      <c r="GM148" s="263"/>
      <c r="GN148" s="263"/>
      <c r="GO148" s="263"/>
      <c r="GP148" s="263"/>
      <c r="GQ148" s="263"/>
      <c r="GR148" s="263"/>
      <c r="GS148" s="263"/>
      <c r="GT148" s="263"/>
      <c r="GU148" s="263"/>
      <c r="GV148" s="263"/>
      <c r="GW148" s="263"/>
      <c r="GX148" s="263"/>
      <c r="GY148" s="263"/>
      <c r="GZ148" s="263"/>
      <c r="HA148" s="263"/>
      <c r="HB148" s="263"/>
      <c r="HC148" s="263"/>
      <c r="HD148" s="263"/>
      <c r="HE148" s="263"/>
      <c r="HF148" s="263"/>
      <c r="HG148" s="263"/>
      <c r="HH148" s="263"/>
      <c r="HI148" s="263"/>
      <c r="HJ148" s="263"/>
      <c r="HK148" s="263"/>
      <c r="HL148" s="263"/>
      <c r="HM148" s="263"/>
      <c r="HN148" s="263"/>
      <c r="HO148" s="263"/>
      <c r="HP148" s="263"/>
      <c r="HQ148" s="263"/>
      <c r="HR148" s="263"/>
      <c r="HS148" s="263"/>
      <c r="HT148" s="263"/>
      <c r="HU148" s="263"/>
      <c r="HV148" s="263"/>
      <c r="HW148" s="263"/>
      <c r="HX148" s="263"/>
      <c r="HY148" s="263"/>
      <c r="HZ148" s="263"/>
      <c r="IA148" s="263"/>
      <c r="IB148" s="263"/>
      <c r="IC148" s="263"/>
      <c r="ID148" s="263"/>
      <c r="IE148" s="263"/>
      <c r="IF148" s="263"/>
      <c r="IG148" s="263"/>
      <c r="IH148" s="263"/>
      <c r="II148" s="263"/>
      <c r="IJ148" s="263"/>
      <c r="IK148" s="263"/>
      <c r="IL148" s="263"/>
      <c r="IM148" s="263"/>
      <c r="IN148" s="263"/>
      <c r="IO148" s="263"/>
      <c r="IP148" s="263"/>
      <c r="IQ148" s="263"/>
      <c r="IR148" s="263"/>
      <c r="IS148" s="263"/>
      <c r="IT148" s="263"/>
      <c r="IU148" s="263"/>
      <c r="IV148" s="263"/>
    </row>
    <row r="149" spans="1:256" ht="18">
      <c r="A149" s="271" t="s">
        <v>369</v>
      </c>
      <c r="B149" s="279">
        <v>0</v>
      </c>
      <c r="C149" s="279">
        <v>0</v>
      </c>
      <c r="D149" s="269"/>
      <c r="E149" s="269"/>
      <c r="F149" s="270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63"/>
      <c r="CD149" s="263"/>
      <c r="CE149" s="263"/>
      <c r="CF149" s="263"/>
      <c r="CG149" s="263"/>
      <c r="CH149" s="263"/>
      <c r="CI149" s="263"/>
      <c r="CJ149" s="263"/>
      <c r="CK149" s="263"/>
      <c r="CL149" s="263"/>
      <c r="CM149" s="263"/>
      <c r="CN149" s="263"/>
      <c r="CO149" s="263"/>
      <c r="CP149" s="263"/>
      <c r="CQ149" s="263"/>
      <c r="CR149" s="263"/>
      <c r="CS149" s="263"/>
      <c r="CT149" s="263"/>
      <c r="CU149" s="263"/>
      <c r="CV149" s="263"/>
      <c r="CW149" s="263"/>
      <c r="CX149" s="263"/>
      <c r="CY149" s="263"/>
      <c r="CZ149" s="263"/>
      <c r="DA149" s="263"/>
      <c r="DB149" s="263"/>
      <c r="DC149" s="263"/>
      <c r="DD149" s="263"/>
      <c r="DE149" s="263"/>
      <c r="DF149" s="263"/>
      <c r="DG149" s="263"/>
      <c r="DH149" s="263"/>
      <c r="DI149" s="263"/>
      <c r="DJ149" s="263"/>
      <c r="DK149" s="263"/>
      <c r="DL149" s="263"/>
      <c r="DM149" s="263"/>
      <c r="DN149" s="263"/>
      <c r="DO149" s="263"/>
      <c r="DP149" s="263"/>
      <c r="DQ149" s="263"/>
      <c r="DR149" s="263"/>
      <c r="DS149" s="263"/>
      <c r="DT149" s="263"/>
      <c r="DU149" s="263"/>
      <c r="DV149" s="263"/>
      <c r="DW149" s="263"/>
      <c r="DX149" s="263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263"/>
      <c r="EZ149" s="263"/>
      <c r="FA149" s="263"/>
      <c r="FB149" s="263"/>
      <c r="FC149" s="263"/>
      <c r="FD149" s="263"/>
      <c r="FE149" s="263"/>
      <c r="FF149" s="263"/>
      <c r="FG149" s="263"/>
      <c r="FH149" s="263"/>
      <c r="FI149" s="263"/>
      <c r="FJ149" s="263"/>
      <c r="FK149" s="263"/>
      <c r="FL149" s="263"/>
      <c r="FM149" s="263"/>
      <c r="FN149" s="263"/>
      <c r="FO149" s="263"/>
      <c r="FP149" s="263"/>
      <c r="FQ149" s="263"/>
      <c r="FR149" s="263"/>
      <c r="FS149" s="263"/>
      <c r="FT149" s="263"/>
      <c r="FU149" s="263"/>
      <c r="FV149" s="263"/>
      <c r="FW149" s="263"/>
      <c r="FX149" s="263"/>
      <c r="FY149" s="263"/>
      <c r="FZ149" s="263"/>
      <c r="GA149" s="263"/>
      <c r="GB149" s="263"/>
      <c r="GC149" s="263"/>
      <c r="GD149" s="263"/>
      <c r="GE149" s="263"/>
      <c r="GF149" s="263"/>
      <c r="GG149" s="263"/>
      <c r="GH149" s="263"/>
      <c r="GI149" s="263"/>
      <c r="GJ149" s="263"/>
      <c r="GK149" s="263"/>
      <c r="GL149" s="263"/>
      <c r="GM149" s="263"/>
      <c r="GN149" s="263"/>
      <c r="GO149" s="263"/>
      <c r="GP149" s="263"/>
      <c r="GQ149" s="263"/>
      <c r="GR149" s="263"/>
      <c r="GS149" s="263"/>
      <c r="GT149" s="263"/>
      <c r="GU149" s="263"/>
      <c r="GV149" s="263"/>
      <c r="GW149" s="263"/>
      <c r="GX149" s="263"/>
      <c r="GY149" s="263"/>
      <c r="GZ149" s="263"/>
      <c r="HA149" s="263"/>
      <c r="HB149" s="263"/>
      <c r="HC149" s="263"/>
      <c r="HD149" s="263"/>
      <c r="HE149" s="263"/>
      <c r="HF149" s="263"/>
      <c r="HG149" s="263"/>
      <c r="HH149" s="263"/>
      <c r="HI149" s="263"/>
      <c r="HJ149" s="263"/>
      <c r="HK149" s="263"/>
      <c r="HL149" s="263"/>
      <c r="HM149" s="263"/>
      <c r="HN149" s="263"/>
      <c r="HO149" s="263"/>
      <c r="HP149" s="263"/>
      <c r="HQ149" s="263"/>
      <c r="HR149" s="263"/>
      <c r="HS149" s="263"/>
      <c r="HT149" s="263"/>
      <c r="HU149" s="263"/>
      <c r="HV149" s="263"/>
      <c r="HW149" s="263"/>
      <c r="HX149" s="263"/>
      <c r="HY149" s="263"/>
      <c r="HZ149" s="263"/>
      <c r="IA149" s="263"/>
      <c r="IB149" s="263"/>
      <c r="IC149" s="263"/>
      <c r="ID149" s="263"/>
      <c r="IE149" s="263"/>
      <c r="IF149" s="263"/>
      <c r="IG149" s="263"/>
      <c r="IH149" s="263"/>
      <c r="II149" s="263"/>
      <c r="IJ149" s="263"/>
      <c r="IK149" s="263"/>
      <c r="IL149" s="263"/>
      <c r="IM149" s="263"/>
      <c r="IN149" s="263"/>
      <c r="IO149" s="263"/>
      <c r="IP149" s="263"/>
      <c r="IQ149" s="263"/>
      <c r="IR149" s="263"/>
      <c r="IS149" s="263"/>
      <c r="IT149" s="263"/>
      <c r="IU149" s="263"/>
      <c r="IV149" s="263"/>
    </row>
    <row r="150" spans="1:256" ht="18">
      <c r="A150" s="271" t="s">
        <v>370</v>
      </c>
      <c r="B150" s="279">
        <v>0</v>
      </c>
      <c r="C150" s="279">
        <v>0</v>
      </c>
      <c r="D150" s="269"/>
      <c r="E150" s="269"/>
      <c r="F150" s="270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3"/>
      <c r="CJ150" s="263"/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3"/>
      <c r="DB150" s="263"/>
      <c r="DC150" s="263"/>
      <c r="DD150" s="263"/>
      <c r="DE150" s="263"/>
      <c r="DF150" s="263"/>
      <c r="DG150" s="263"/>
      <c r="DH150" s="263"/>
      <c r="DI150" s="263"/>
      <c r="DJ150" s="263"/>
      <c r="DK150" s="263"/>
      <c r="DL150" s="263"/>
      <c r="DM150" s="263"/>
      <c r="DN150" s="263"/>
      <c r="DO150" s="263"/>
      <c r="DP150" s="263"/>
      <c r="DQ150" s="263"/>
      <c r="DR150" s="263"/>
      <c r="DS150" s="263"/>
      <c r="DT150" s="263"/>
      <c r="DU150" s="263"/>
      <c r="DV150" s="263"/>
      <c r="DW150" s="263"/>
      <c r="DX150" s="263"/>
      <c r="DY150" s="263"/>
      <c r="DZ150" s="263"/>
      <c r="EA150" s="263"/>
      <c r="EB150" s="263"/>
      <c r="EC150" s="263"/>
      <c r="ED150" s="263"/>
      <c r="EE150" s="263"/>
      <c r="EF150" s="263"/>
      <c r="EG150" s="263"/>
      <c r="EH150" s="263"/>
      <c r="EI150" s="263"/>
      <c r="EJ150" s="263"/>
      <c r="EK150" s="263"/>
      <c r="EL150" s="263"/>
      <c r="EM150" s="263"/>
      <c r="EN150" s="263"/>
      <c r="EO150" s="263"/>
      <c r="EP150" s="263"/>
      <c r="EQ150" s="263"/>
      <c r="ER150" s="263"/>
      <c r="ES150" s="263"/>
      <c r="ET150" s="263"/>
      <c r="EU150" s="263"/>
      <c r="EV150" s="263"/>
      <c r="EW150" s="263"/>
      <c r="EX150" s="263"/>
      <c r="EY150" s="263"/>
      <c r="EZ150" s="263"/>
      <c r="FA150" s="263"/>
      <c r="FB150" s="263"/>
      <c r="FC150" s="263"/>
      <c r="FD150" s="263"/>
      <c r="FE150" s="263"/>
      <c r="FF150" s="263"/>
      <c r="FG150" s="263"/>
      <c r="FH150" s="263"/>
      <c r="FI150" s="263"/>
      <c r="FJ150" s="263"/>
      <c r="FK150" s="263"/>
      <c r="FL150" s="263"/>
      <c r="FM150" s="263"/>
      <c r="FN150" s="263"/>
      <c r="FO150" s="263"/>
      <c r="FP150" s="263"/>
      <c r="FQ150" s="263"/>
      <c r="FR150" s="263"/>
      <c r="FS150" s="263"/>
      <c r="FT150" s="263"/>
      <c r="FU150" s="263"/>
      <c r="FV150" s="263"/>
      <c r="FW150" s="263"/>
      <c r="FX150" s="263"/>
      <c r="FY150" s="263"/>
      <c r="FZ150" s="263"/>
      <c r="GA150" s="263"/>
      <c r="GB150" s="263"/>
      <c r="GC150" s="263"/>
      <c r="GD150" s="263"/>
      <c r="GE150" s="263"/>
      <c r="GF150" s="263"/>
      <c r="GG150" s="263"/>
      <c r="GH150" s="263"/>
      <c r="GI150" s="263"/>
      <c r="GJ150" s="263"/>
      <c r="GK150" s="263"/>
      <c r="GL150" s="263"/>
      <c r="GM150" s="263"/>
      <c r="GN150" s="263"/>
      <c r="GO150" s="263"/>
      <c r="GP150" s="263"/>
      <c r="GQ150" s="263"/>
      <c r="GR150" s="263"/>
      <c r="GS150" s="263"/>
      <c r="GT150" s="263"/>
      <c r="GU150" s="263"/>
      <c r="GV150" s="263"/>
      <c r="GW150" s="263"/>
      <c r="GX150" s="263"/>
      <c r="GY150" s="263"/>
      <c r="GZ150" s="263"/>
      <c r="HA150" s="263"/>
      <c r="HB150" s="263"/>
      <c r="HC150" s="263"/>
      <c r="HD150" s="263"/>
      <c r="HE150" s="263"/>
      <c r="HF150" s="263"/>
      <c r="HG150" s="263"/>
      <c r="HH150" s="263"/>
      <c r="HI150" s="263"/>
      <c r="HJ150" s="263"/>
      <c r="HK150" s="263"/>
      <c r="HL150" s="263"/>
      <c r="HM150" s="263"/>
      <c r="HN150" s="263"/>
      <c r="HO150" s="263"/>
      <c r="HP150" s="263"/>
      <c r="HQ150" s="263"/>
      <c r="HR150" s="263"/>
      <c r="HS150" s="263"/>
      <c r="HT150" s="263"/>
      <c r="HU150" s="263"/>
      <c r="HV150" s="263"/>
      <c r="HW150" s="263"/>
      <c r="HX150" s="263"/>
      <c r="HY150" s="263"/>
      <c r="HZ150" s="263"/>
      <c r="IA150" s="263"/>
      <c r="IB150" s="263"/>
      <c r="IC150" s="263"/>
      <c r="ID150" s="263"/>
      <c r="IE150" s="263"/>
      <c r="IF150" s="263"/>
      <c r="IG150" s="263"/>
      <c r="IH150" s="263"/>
      <c r="II150" s="263"/>
      <c r="IJ150" s="263"/>
      <c r="IK150" s="263"/>
      <c r="IL150" s="263"/>
      <c r="IM150" s="263"/>
      <c r="IN150" s="263"/>
      <c r="IO150" s="263"/>
      <c r="IP150" s="263"/>
      <c r="IQ150" s="263"/>
      <c r="IR150" s="263"/>
      <c r="IS150" s="263"/>
      <c r="IT150" s="263"/>
      <c r="IU150" s="263"/>
      <c r="IV150" s="263"/>
    </row>
    <row r="151" spans="1:256" ht="18">
      <c r="A151" s="271" t="s">
        <v>371</v>
      </c>
      <c r="B151" s="279">
        <v>0</v>
      </c>
      <c r="C151" s="279">
        <v>0</v>
      </c>
      <c r="D151" s="269"/>
      <c r="E151" s="269"/>
      <c r="F151" s="270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  <c r="AH151" s="263"/>
      <c r="AI151" s="263"/>
      <c r="AJ151" s="263"/>
      <c r="AK151" s="263"/>
      <c r="AL151" s="263"/>
      <c r="AM151" s="263"/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63"/>
      <c r="CD151" s="263"/>
      <c r="CE151" s="263"/>
      <c r="CF151" s="263"/>
      <c r="CG151" s="263"/>
      <c r="CH151" s="263"/>
      <c r="CI151" s="263"/>
      <c r="CJ151" s="263"/>
      <c r="CK151" s="263"/>
      <c r="CL151" s="263"/>
      <c r="CM151" s="263"/>
      <c r="CN151" s="263"/>
      <c r="CO151" s="263"/>
      <c r="CP151" s="263"/>
      <c r="CQ151" s="263"/>
      <c r="CR151" s="263"/>
      <c r="CS151" s="263"/>
      <c r="CT151" s="263"/>
      <c r="CU151" s="263"/>
      <c r="CV151" s="263"/>
      <c r="CW151" s="263"/>
      <c r="CX151" s="263"/>
      <c r="CY151" s="263"/>
      <c r="CZ151" s="263"/>
      <c r="DA151" s="263"/>
      <c r="DB151" s="263"/>
      <c r="DC151" s="263"/>
      <c r="DD151" s="263"/>
      <c r="DE151" s="263"/>
      <c r="DF151" s="263"/>
      <c r="DG151" s="263"/>
      <c r="DH151" s="263"/>
      <c r="DI151" s="263"/>
      <c r="DJ151" s="263"/>
      <c r="DK151" s="263"/>
      <c r="DL151" s="263"/>
      <c r="DM151" s="263"/>
      <c r="DN151" s="263"/>
      <c r="DO151" s="263"/>
      <c r="DP151" s="263"/>
      <c r="DQ151" s="263"/>
      <c r="DR151" s="263"/>
      <c r="DS151" s="263"/>
      <c r="DT151" s="263"/>
      <c r="DU151" s="263"/>
      <c r="DV151" s="263"/>
      <c r="DW151" s="263"/>
      <c r="DX151" s="263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263"/>
      <c r="EZ151" s="263"/>
      <c r="FA151" s="263"/>
      <c r="FB151" s="263"/>
      <c r="FC151" s="263"/>
      <c r="FD151" s="263"/>
      <c r="FE151" s="263"/>
      <c r="FF151" s="263"/>
      <c r="FG151" s="263"/>
      <c r="FH151" s="263"/>
      <c r="FI151" s="263"/>
      <c r="FJ151" s="263"/>
      <c r="FK151" s="263"/>
      <c r="FL151" s="263"/>
      <c r="FM151" s="263"/>
      <c r="FN151" s="263"/>
      <c r="FO151" s="263"/>
      <c r="FP151" s="263"/>
      <c r="FQ151" s="263"/>
      <c r="FR151" s="263"/>
      <c r="FS151" s="263"/>
      <c r="FT151" s="263"/>
      <c r="FU151" s="263"/>
      <c r="FV151" s="263"/>
      <c r="FW151" s="263"/>
      <c r="FX151" s="263"/>
      <c r="FY151" s="263"/>
      <c r="FZ151" s="263"/>
      <c r="GA151" s="263"/>
      <c r="GB151" s="263"/>
      <c r="GC151" s="263"/>
      <c r="GD151" s="263"/>
      <c r="GE151" s="263"/>
      <c r="GF151" s="263"/>
      <c r="GG151" s="263"/>
      <c r="GH151" s="263"/>
      <c r="GI151" s="263"/>
      <c r="GJ151" s="263"/>
      <c r="GK151" s="263"/>
      <c r="GL151" s="263"/>
      <c r="GM151" s="263"/>
      <c r="GN151" s="263"/>
      <c r="GO151" s="263"/>
      <c r="GP151" s="263"/>
      <c r="GQ151" s="263"/>
      <c r="GR151" s="263"/>
      <c r="GS151" s="263"/>
      <c r="GT151" s="263"/>
      <c r="GU151" s="263"/>
      <c r="GV151" s="263"/>
      <c r="GW151" s="263"/>
      <c r="GX151" s="263"/>
      <c r="GY151" s="263"/>
      <c r="GZ151" s="263"/>
      <c r="HA151" s="263"/>
      <c r="HB151" s="263"/>
      <c r="HC151" s="263"/>
      <c r="HD151" s="263"/>
      <c r="HE151" s="263"/>
      <c r="HF151" s="263"/>
      <c r="HG151" s="263"/>
      <c r="HH151" s="263"/>
      <c r="HI151" s="263"/>
      <c r="HJ151" s="263"/>
      <c r="HK151" s="263"/>
      <c r="HL151" s="263"/>
      <c r="HM151" s="263"/>
      <c r="HN151" s="263"/>
      <c r="HO151" s="263"/>
      <c r="HP151" s="263"/>
      <c r="HQ151" s="263"/>
      <c r="HR151" s="263"/>
      <c r="HS151" s="263"/>
      <c r="HT151" s="263"/>
      <c r="HU151" s="263"/>
      <c r="HV151" s="263"/>
      <c r="HW151" s="263"/>
      <c r="HX151" s="263"/>
      <c r="HY151" s="263"/>
      <c r="HZ151" s="263"/>
      <c r="IA151" s="263"/>
      <c r="IB151" s="263"/>
      <c r="IC151" s="263"/>
      <c r="ID151" s="263"/>
      <c r="IE151" s="263"/>
      <c r="IF151" s="263"/>
      <c r="IG151" s="263"/>
      <c r="IH151" s="263"/>
      <c r="II151" s="263"/>
      <c r="IJ151" s="263"/>
      <c r="IK151" s="263"/>
      <c r="IL151" s="263"/>
      <c r="IM151" s="263"/>
      <c r="IN151" s="263"/>
      <c r="IO151" s="263"/>
      <c r="IP151" s="263"/>
      <c r="IQ151" s="263"/>
      <c r="IR151" s="263"/>
      <c r="IS151" s="263"/>
      <c r="IT151" s="263"/>
      <c r="IU151" s="263"/>
      <c r="IV151" s="263"/>
    </row>
    <row r="152" spans="1:256" ht="18">
      <c r="A152" s="271" t="s">
        <v>372</v>
      </c>
      <c r="B152" s="279">
        <v>0</v>
      </c>
      <c r="C152" s="279">
        <v>0</v>
      </c>
      <c r="D152" s="269"/>
      <c r="E152" s="269"/>
      <c r="F152" s="270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  <c r="AH152" s="263"/>
      <c r="AI152" s="263"/>
      <c r="AJ152" s="263"/>
      <c r="AK152" s="263"/>
      <c r="AL152" s="263"/>
      <c r="AM152" s="263"/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63"/>
      <c r="CD152" s="263"/>
      <c r="CE152" s="263"/>
      <c r="CF152" s="263"/>
      <c r="CG152" s="263"/>
      <c r="CH152" s="263"/>
      <c r="CI152" s="263"/>
      <c r="CJ152" s="263"/>
      <c r="CK152" s="263"/>
      <c r="CL152" s="263"/>
      <c r="CM152" s="263"/>
      <c r="CN152" s="263"/>
      <c r="CO152" s="263"/>
      <c r="CP152" s="263"/>
      <c r="CQ152" s="263"/>
      <c r="CR152" s="263"/>
      <c r="CS152" s="263"/>
      <c r="CT152" s="263"/>
      <c r="CU152" s="263"/>
      <c r="CV152" s="263"/>
      <c r="CW152" s="263"/>
      <c r="CX152" s="263"/>
      <c r="CY152" s="263"/>
      <c r="CZ152" s="263"/>
      <c r="DA152" s="263"/>
      <c r="DB152" s="263"/>
      <c r="DC152" s="263"/>
      <c r="DD152" s="263"/>
      <c r="DE152" s="263"/>
      <c r="DF152" s="263"/>
      <c r="DG152" s="263"/>
      <c r="DH152" s="263"/>
      <c r="DI152" s="263"/>
      <c r="DJ152" s="263"/>
      <c r="DK152" s="263"/>
      <c r="DL152" s="263"/>
      <c r="DM152" s="263"/>
      <c r="DN152" s="263"/>
      <c r="DO152" s="263"/>
      <c r="DP152" s="263"/>
      <c r="DQ152" s="263"/>
      <c r="DR152" s="263"/>
      <c r="DS152" s="263"/>
      <c r="DT152" s="263"/>
      <c r="DU152" s="263"/>
      <c r="DV152" s="263"/>
      <c r="DW152" s="263"/>
      <c r="DX152" s="263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263"/>
      <c r="EZ152" s="263"/>
      <c r="FA152" s="263"/>
      <c r="FB152" s="263"/>
      <c r="FC152" s="263"/>
      <c r="FD152" s="263"/>
      <c r="FE152" s="263"/>
      <c r="FF152" s="263"/>
      <c r="FG152" s="263"/>
      <c r="FH152" s="263"/>
      <c r="FI152" s="263"/>
      <c r="FJ152" s="263"/>
      <c r="FK152" s="263"/>
      <c r="FL152" s="263"/>
      <c r="FM152" s="263"/>
      <c r="FN152" s="263"/>
      <c r="FO152" s="263"/>
      <c r="FP152" s="263"/>
      <c r="FQ152" s="263"/>
      <c r="FR152" s="263"/>
      <c r="FS152" s="263"/>
      <c r="FT152" s="263"/>
      <c r="FU152" s="263"/>
      <c r="FV152" s="263"/>
      <c r="FW152" s="263"/>
      <c r="FX152" s="263"/>
      <c r="FY152" s="263"/>
      <c r="FZ152" s="263"/>
      <c r="GA152" s="263"/>
      <c r="GB152" s="263"/>
      <c r="GC152" s="263"/>
      <c r="GD152" s="263"/>
      <c r="GE152" s="263"/>
      <c r="GF152" s="263"/>
      <c r="GG152" s="263"/>
      <c r="GH152" s="263"/>
      <c r="GI152" s="263"/>
      <c r="GJ152" s="263"/>
      <c r="GK152" s="263"/>
      <c r="GL152" s="263"/>
      <c r="GM152" s="263"/>
      <c r="GN152" s="263"/>
      <c r="GO152" s="263"/>
      <c r="GP152" s="263"/>
      <c r="GQ152" s="263"/>
      <c r="GR152" s="263"/>
      <c r="GS152" s="263"/>
      <c r="GT152" s="263"/>
      <c r="GU152" s="263"/>
      <c r="GV152" s="263"/>
      <c r="GW152" s="263"/>
      <c r="GX152" s="263"/>
      <c r="GY152" s="263"/>
      <c r="GZ152" s="263"/>
      <c r="HA152" s="263"/>
      <c r="HB152" s="263"/>
      <c r="HC152" s="263"/>
      <c r="HD152" s="263"/>
      <c r="HE152" s="263"/>
      <c r="HF152" s="263"/>
      <c r="HG152" s="263"/>
      <c r="HH152" s="263"/>
      <c r="HI152" s="263"/>
      <c r="HJ152" s="263"/>
      <c r="HK152" s="263"/>
      <c r="HL152" s="263"/>
      <c r="HM152" s="263"/>
      <c r="HN152" s="263"/>
      <c r="HO152" s="263"/>
      <c r="HP152" s="263"/>
      <c r="HQ152" s="263"/>
      <c r="HR152" s="263"/>
      <c r="HS152" s="263"/>
      <c r="HT152" s="263"/>
      <c r="HU152" s="263"/>
      <c r="HV152" s="263"/>
      <c r="HW152" s="263"/>
      <c r="HX152" s="263"/>
      <c r="HY152" s="263"/>
      <c r="HZ152" s="263"/>
      <c r="IA152" s="263"/>
      <c r="IB152" s="263"/>
      <c r="IC152" s="263"/>
      <c r="ID152" s="263"/>
      <c r="IE152" s="263"/>
      <c r="IF152" s="263"/>
      <c r="IG152" s="263"/>
      <c r="IH152" s="263"/>
      <c r="II152" s="263"/>
      <c r="IJ152" s="263"/>
      <c r="IK152" s="263"/>
      <c r="IL152" s="263"/>
      <c r="IM152" s="263"/>
      <c r="IN152" s="263"/>
      <c r="IO152" s="263"/>
      <c r="IP152" s="263"/>
      <c r="IQ152" s="263"/>
      <c r="IR152" s="263"/>
      <c r="IS152" s="263"/>
      <c r="IT152" s="263"/>
      <c r="IU152" s="263"/>
      <c r="IV152" s="263"/>
    </row>
    <row r="153" spans="1:256" ht="18">
      <c r="A153" s="271" t="s">
        <v>373</v>
      </c>
      <c r="B153" s="279">
        <v>0</v>
      </c>
      <c r="C153" s="279">
        <v>0</v>
      </c>
      <c r="D153" s="269"/>
      <c r="E153" s="269"/>
      <c r="F153" s="270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  <c r="AH153" s="263"/>
      <c r="AI153" s="263"/>
      <c r="AJ153" s="263"/>
      <c r="AK153" s="263"/>
      <c r="AL153" s="263"/>
      <c r="AM153" s="263"/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63"/>
      <c r="CD153" s="263"/>
      <c r="CE153" s="263"/>
      <c r="CF153" s="263"/>
      <c r="CG153" s="263"/>
      <c r="CH153" s="263"/>
      <c r="CI153" s="263"/>
      <c r="CJ153" s="263"/>
      <c r="CK153" s="263"/>
      <c r="CL153" s="263"/>
      <c r="CM153" s="263"/>
      <c r="CN153" s="263"/>
      <c r="CO153" s="263"/>
      <c r="CP153" s="263"/>
      <c r="CQ153" s="263"/>
      <c r="CR153" s="263"/>
      <c r="CS153" s="263"/>
      <c r="CT153" s="263"/>
      <c r="CU153" s="263"/>
      <c r="CV153" s="263"/>
      <c r="CW153" s="263"/>
      <c r="CX153" s="263"/>
      <c r="CY153" s="263"/>
      <c r="CZ153" s="263"/>
      <c r="DA153" s="263"/>
      <c r="DB153" s="263"/>
      <c r="DC153" s="263"/>
      <c r="DD153" s="263"/>
      <c r="DE153" s="263"/>
      <c r="DF153" s="263"/>
      <c r="DG153" s="263"/>
      <c r="DH153" s="263"/>
      <c r="DI153" s="263"/>
      <c r="DJ153" s="263"/>
      <c r="DK153" s="263"/>
      <c r="DL153" s="263"/>
      <c r="DM153" s="263"/>
      <c r="DN153" s="263"/>
      <c r="DO153" s="263"/>
      <c r="DP153" s="263"/>
      <c r="DQ153" s="263"/>
      <c r="DR153" s="263"/>
      <c r="DS153" s="263"/>
      <c r="DT153" s="263"/>
      <c r="DU153" s="263"/>
      <c r="DV153" s="263"/>
      <c r="DW153" s="263"/>
      <c r="DX153" s="263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263"/>
      <c r="EZ153" s="263"/>
      <c r="FA153" s="263"/>
      <c r="FB153" s="263"/>
      <c r="FC153" s="263"/>
      <c r="FD153" s="263"/>
      <c r="FE153" s="263"/>
      <c r="FF153" s="263"/>
      <c r="FG153" s="263"/>
      <c r="FH153" s="263"/>
      <c r="FI153" s="263"/>
      <c r="FJ153" s="263"/>
      <c r="FK153" s="263"/>
      <c r="FL153" s="263"/>
      <c r="FM153" s="263"/>
      <c r="FN153" s="263"/>
      <c r="FO153" s="263"/>
      <c r="FP153" s="263"/>
      <c r="FQ153" s="263"/>
      <c r="FR153" s="263"/>
      <c r="FS153" s="263"/>
      <c r="FT153" s="263"/>
      <c r="FU153" s="263"/>
      <c r="FV153" s="263"/>
      <c r="FW153" s="263"/>
      <c r="FX153" s="263"/>
      <c r="FY153" s="263"/>
      <c r="FZ153" s="263"/>
      <c r="GA153" s="263"/>
      <c r="GB153" s="263"/>
      <c r="GC153" s="263"/>
      <c r="GD153" s="263"/>
      <c r="GE153" s="263"/>
      <c r="GF153" s="263"/>
      <c r="GG153" s="263"/>
      <c r="GH153" s="263"/>
      <c r="GI153" s="263"/>
      <c r="GJ153" s="263"/>
      <c r="GK153" s="263"/>
      <c r="GL153" s="263"/>
      <c r="GM153" s="263"/>
      <c r="GN153" s="263"/>
      <c r="GO153" s="263"/>
      <c r="GP153" s="263"/>
      <c r="GQ153" s="263"/>
      <c r="GR153" s="263"/>
      <c r="GS153" s="263"/>
      <c r="GT153" s="263"/>
      <c r="GU153" s="263"/>
      <c r="GV153" s="263"/>
      <c r="GW153" s="263"/>
      <c r="GX153" s="263"/>
      <c r="GY153" s="263"/>
      <c r="GZ153" s="263"/>
      <c r="HA153" s="263"/>
      <c r="HB153" s="263"/>
      <c r="HC153" s="263"/>
      <c r="HD153" s="263"/>
      <c r="HE153" s="263"/>
      <c r="HF153" s="263"/>
      <c r="HG153" s="263"/>
      <c r="HH153" s="263"/>
      <c r="HI153" s="263"/>
      <c r="HJ153" s="263"/>
      <c r="HK153" s="263"/>
      <c r="HL153" s="263"/>
      <c r="HM153" s="263"/>
      <c r="HN153" s="263"/>
      <c r="HO153" s="263"/>
      <c r="HP153" s="263"/>
      <c r="HQ153" s="263"/>
      <c r="HR153" s="263"/>
      <c r="HS153" s="263"/>
      <c r="HT153" s="263"/>
      <c r="HU153" s="263"/>
      <c r="HV153" s="263"/>
      <c r="HW153" s="263"/>
      <c r="HX153" s="263"/>
      <c r="HY153" s="263"/>
      <c r="HZ153" s="263"/>
      <c r="IA153" s="263"/>
      <c r="IB153" s="263"/>
      <c r="IC153" s="263"/>
      <c r="ID153" s="263"/>
      <c r="IE153" s="263"/>
      <c r="IF153" s="263"/>
      <c r="IG153" s="263"/>
      <c r="IH153" s="263"/>
      <c r="II153" s="263"/>
      <c r="IJ153" s="263"/>
      <c r="IK153" s="263"/>
      <c r="IL153" s="263"/>
      <c r="IM153" s="263"/>
      <c r="IN153" s="263"/>
      <c r="IO153" s="263"/>
      <c r="IP153" s="263"/>
      <c r="IQ153" s="263"/>
      <c r="IR153" s="263"/>
      <c r="IS153" s="263"/>
      <c r="IT153" s="263"/>
      <c r="IU153" s="263"/>
      <c r="IV153" s="263"/>
    </row>
    <row r="154" spans="1:256" ht="18">
      <c r="A154" s="271" t="s">
        <v>374</v>
      </c>
      <c r="B154" s="279">
        <v>0</v>
      </c>
      <c r="C154" s="279">
        <v>0</v>
      </c>
      <c r="D154" s="269"/>
      <c r="E154" s="269"/>
      <c r="F154" s="270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63"/>
      <c r="AG154" s="263"/>
      <c r="AH154" s="263"/>
      <c r="AI154" s="263"/>
      <c r="AJ154" s="263"/>
      <c r="AK154" s="263"/>
      <c r="AL154" s="263"/>
      <c r="AM154" s="263"/>
      <c r="AN154" s="263"/>
      <c r="AO154" s="263"/>
      <c r="AP154" s="263"/>
      <c r="AQ154" s="263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  <c r="BU154" s="263"/>
      <c r="BV154" s="263"/>
      <c r="BW154" s="263"/>
      <c r="BX154" s="263"/>
      <c r="BY154" s="263"/>
      <c r="BZ154" s="263"/>
      <c r="CA154" s="263"/>
      <c r="CB154" s="263"/>
      <c r="CC154" s="263"/>
      <c r="CD154" s="263"/>
      <c r="CE154" s="263"/>
      <c r="CF154" s="263"/>
      <c r="CG154" s="263"/>
      <c r="CH154" s="263"/>
      <c r="CI154" s="263"/>
      <c r="CJ154" s="263"/>
      <c r="CK154" s="263"/>
      <c r="CL154" s="263"/>
      <c r="CM154" s="263"/>
      <c r="CN154" s="263"/>
      <c r="CO154" s="263"/>
      <c r="CP154" s="263"/>
      <c r="CQ154" s="263"/>
      <c r="CR154" s="263"/>
      <c r="CS154" s="263"/>
      <c r="CT154" s="263"/>
      <c r="CU154" s="263"/>
      <c r="CV154" s="263"/>
      <c r="CW154" s="263"/>
      <c r="CX154" s="263"/>
      <c r="CY154" s="263"/>
      <c r="CZ154" s="263"/>
      <c r="DA154" s="263"/>
      <c r="DB154" s="263"/>
      <c r="DC154" s="263"/>
      <c r="DD154" s="263"/>
      <c r="DE154" s="263"/>
      <c r="DF154" s="263"/>
      <c r="DG154" s="263"/>
      <c r="DH154" s="263"/>
      <c r="DI154" s="263"/>
      <c r="DJ154" s="263"/>
      <c r="DK154" s="263"/>
      <c r="DL154" s="263"/>
      <c r="DM154" s="263"/>
      <c r="DN154" s="263"/>
      <c r="DO154" s="263"/>
      <c r="DP154" s="263"/>
      <c r="DQ154" s="263"/>
      <c r="DR154" s="263"/>
      <c r="DS154" s="263"/>
      <c r="DT154" s="263"/>
      <c r="DU154" s="263"/>
      <c r="DV154" s="263"/>
      <c r="DW154" s="263"/>
      <c r="DX154" s="263"/>
      <c r="DY154" s="263"/>
      <c r="DZ154" s="263"/>
      <c r="EA154" s="263"/>
      <c r="EB154" s="263"/>
      <c r="EC154" s="263"/>
      <c r="ED154" s="263"/>
      <c r="EE154" s="263"/>
      <c r="EF154" s="263"/>
      <c r="EG154" s="263"/>
      <c r="EH154" s="263"/>
      <c r="EI154" s="263"/>
      <c r="EJ154" s="263"/>
      <c r="EK154" s="263"/>
      <c r="EL154" s="263"/>
      <c r="EM154" s="263"/>
      <c r="EN154" s="263"/>
      <c r="EO154" s="263"/>
      <c r="EP154" s="263"/>
      <c r="EQ154" s="263"/>
      <c r="ER154" s="263"/>
      <c r="ES154" s="263"/>
      <c r="ET154" s="263"/>
      <c r="EU154" s="263"/>
      <c r="EV154" s="263"/>
      <c r="EW154" s="263"/>
      <c r="EX154" s="263"/>
      <c r="EY154" s="263"/>
      <c r="EZ154" s="263"/>
      <c r="FA154" s="263"/>
      <c r="FB154" s="263"/>
      <c r="FC154" s="263"/>
      <c r="FD154" s="263"/>
      <c r="FE154" s="263"/>
      <c r="FF154" s="263"/>
      <c r="FG154" s="263"/>
      <c r="FH154" s="263"/>
      <c r="FI154" s="263"/>
      <c r="FJ154" s="263"/>
      <c r="FK154" s="263"/>
      <c r="FL154" s="263"/>
      <c r="FM154" s="263"/>
      <c r="FN154" s="263"/>
      <c r="FO154" s="263"/>
      <c r="FP154" s="263"/>
      <c r="FQ154" s="263"/>
      <c r="FR154" s="263"/>
      <c r="FS154" s="263"/>
      <c r="FT154" s="263"/>
      <c r="FU154" s="263"/>
      <c r="FV154" s="263"/>
      <c r="FW154" s="263"/>
      <c r="FX154" s="263"/>
      <c r="FY154" s="263"/>
      <c r="FZ154" s="263"/>
      <c r="GA154" s="263"/>
      <c r="GB154" s="263"/>
      <c r="GC154" s="263"/>
      <c r="GD154" s="263"/>
      <c r="GE154" s="263"/>
      <c r="GF154" s="263"/>
      <c r="GG154" s="263"/>
      <c r="GH154" s="263"/>
      <c r="GI154" s="263"/>
      <c r="GJ154" s="263"/>
      <c r="GK154" s="263"/>
      <c r="GL154" s="263"/>
      <c r="GM154" s="263"/>
      <c r="GN154" s="263"/>
      <c r="GO154" s="263"/>
      <c r="GP154" s="263"/>
      <c r="GQ154" s="263"/>
      <c r="GR154" s="263"/>
      <c r="GS154" s="263"/>
      <c r="GT154" s="263"/>
      <c r="GU154" s="263"/>
      <c r="GV154" s="263"/>
      <c r="GW154" s="263"/>
      <c r="GX154" s="263"/>
      <c r="GY154" s="263"/>
      <c r="GZ154" s="263"/>
      <c r="HA154" s="263"/>
      <c r="HB154" s="263"/>
      <c r="HC154" s="263"/>
      <c r="HD154" s="263"/>
      <c r="HE154" s="263"/>
      <c r="HF154" s="263"/>
      <c r="HG154" s="263"/>
      <c r="HH154" s="263"/>
      <c r="HI154" s="263"/>
      <c r="HJ154" s="263"/>
      <c r="HK154" s="263"/>
      <c r="HL154" s="263"/>
      <c r="HM154" s="263"/>
      <c r="HN154" s="263"/>
      <c r="HO154" s="263"/>
      <c r="HP154" s="263"/>
      <c r="HQ154" s="263"/>
      <c r="HR154" s="263"/>
      <c r="HS154" s="263"/>
      <c r="HT154" s="263"/>
      <c r="HU154" s="263"/>
      <c r="HV154" s="263"/>
      <c r="HW154" s="263"/>
      <c r="HX154" s="263"/>
      <c r="HY154" s="263"/>
      <c r="HZ154" s="263"/>
      <c r="IA154" s="263"/>
      <c r="IB154" s="263"/>
      <c r="IC154" s="263"/>
      <c r="ID154" s="263"/>
      <c r="IE154" s="263"/>
      <c r="IF154" s="263"/>
      <c r="IG154" s="263"/>
      <c r="IH154" s="263"/>
      <c r="II154" s="263"/>
      <c r="IJ154" s="263"/>
      <c r="IK154" s="263"/>
      <c r="IL154" s="263"/>
      <c r="IM154" s="263"/>
      <c r="IN154" s="263"/>
      <c r="IO154" s="263"/>
      <c r="IP154" s="263"/>
      <c r="IQ154" s="263"/>
      <c r="IR154" s="263"/>
      <c r="IS154" s="263"/>
      <c r="IT154" s="263"/>
      <c r="IU154" s="263"/>
      <c r="IV154" s="263"/>
    </row>
    <row r="155" spans="1:256" ht="18">
      <c r="A155" s="271" t="s">
        <v>375</v>
      </c>
      <c r="B155" s="279">
        <v>3864.51</v>
      </c>
      <c r="C155" s="279">
        <v>7931.44</v>
      </c>
      <c r="D155" s="269"/>
      <c r="E155" s="269"/>
      <c r="F155" s="270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  <c r="AH155" s="263"/>
      <c r="AI155" s="263"/>
      <c r="AJ155" s="263"/>
      <c r="AK155" s="263"/>
      <c r="AL155" s="263"/>
      <c r="AM155" s="263"/>
      <c r="AN155" s="263"/>
      <c r="AO155" s="263"/>
      <c r="AP155" s="263"/>
      <c r="AQ155" s="263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63"/>
      <c r="CD155" s="263"/>
      <c r="CE155" s="263"/>
      <c r="CF155" s="263"/>
      <c r="CG155" s="263"/>
      <c r="CH155" s="263"/>
      <c r="CI155" s="263"/>
      <c r="CJ155" s="263"/>
      <c r="CK155" s="263"/>
      <c r="CL155" s="263"/>
      <c r="CM155" s="263"/>
      <c r="CN155" s="263"/>
      <c r="CO155" s="263"/>
      <c r="CP155" s="263"/>
      <c r="CQ155" s="263"/>
      <c r="CR155" s="263"/>
      <c r="CS155" s="263"/>
      <c r="CT155" s="263"/>
      <c r="CU155" s="263"/>
      <c r="CV155" s="263"/>
      <c r="CW155" s="263"/>
      <c r="CX155" s="263"/>
      <c r="CY155" s="263"/>
      <c r="CZ155" s="263"/>
      <c r="DA155" s="263"/>
      <c r="DB155" s="263"/>
      <c r="DC155" s="263"/>
      <c r="DD155" s="263"/>
      <c r="DE155" s="263"/>
      <c r="DF155" s="263"/>
      <c r="DG155" s="263"/>
      <c r="DH155" s="263"/>
      <c r="DI155" s="263"/>
      <c r="DJ155" s="263"/>
      <c r="DK155" s="263"/>
      <c r="DL155" s="263"/>
      <c r="DM155" s="263"/>
      <c r="DN155" s="263"/>
      <c r="DO155" s="263"/>
      <c r="DP155" s="263"/>
      <c r="DQ155" s="263"/>
      <c r="DR155" s="263"/>
      <c r="DS155" s="263"/>
      <c r="DT155" s="263"/>
      <c r="DU155" s="263"/>
      <c r="DV155" s="263"/>
      <c r="DW155" s="263"/>
      <c r="DX155" s="263"/>
      <c r="DY155" s="263"/>
      <c r="DZ155" s="263"/>
      <c r="EA155" s="263"/>
      <c r="EB155" s="263"/>
      <c r="EC155" s="263"/>
      <c r="ED155" s="263"/>
      <c r="EE155" s="263"/>
      <c r="EF155" s="263"/>
      <c r="EG155" s="263"/>
      <c r="EH155" s="263"/>
      <c r="EI155" s="263"/>
      <c r="EJ155" s="263"/>
      <c r="EK155" s="263"/>
      <c r="EL155" s="263"/>
      <c r="EM155" s="263"/>
      <c r="EN155" s="263"/>
      <c r="EO155" s="263"/>
      <c r="EP155" s="263"/>
      <c r="EQ155" s="263"/>
      <c r="ER155" s="263"/>
      <c r="ES155" s="263"/>
      <c r="ET155" s="263"/>
      <c r="EU155" s="263"/>
      <c r="EV155" s="263"/>
      <c r="EW155" s="263"/>
      <c r="EX155" s="263"/>
      <c r="EY155" s="263"/>
      <c r="EZ155" s="263"/>
      <c r="FA155" s="263"/>
      <c r="FB155" s="263"/>
      <c r="FC155" s="263"/>
      <c r="FD155" s="263"/>
      <c r="FE155" s="263"/>
      <c r="FF155" s="263"/>
      <c r="FG155" s="263"/>
      <c r="FH155" s="263"/>
      <c r="FI155" s="263"/>
      <c r="FJ155" s="263"/>
      <c r="FK155" s="263"/>
      <c r="FL155" s="263"/>
      <c r="FM155" s="263"/>
      <c r="FN155" s="263"/>
      <c r="FO155" s="263"/>
      <c r="FP155" s="263"/>
      <c r="FQ155" s="263"/>
      <c r="FR155" s="263"/>
      <c r="FS155" s="263"/>
      <c r="FT155" s="263"/>
      <c r="FU155" s="263"/>
      <c r="FV155" s="263"/>
      <c r="FW155" s="263"/>
      <c r="FX155" s="263"/>
      <c r="FY155" s="263"/>
      <c r="FZ155" s="263"/>
      <c r="GA155" s="263"/>
      <c r="GB155" s="263"/>
      <c r="GC155" s="263"/>
      <c r="GD155" s="263"/>
      <c r="GE155" s="263"/>
      <c r="GF155" s="263"/>
      <c r="GG155" s="263"/>
      <c r="GH155" s="263"/>
      <c r="GI155" s="263"/>
      <c r="GJ155" s="263"/>
      <c r="GK155" s="263"/>
      <c r="GL155" s="263"/>
      <c r="GM155" s="263"/>
      <c r="GN155" s="263"/>
      <c r="GO155" s="263"/>
      <c r="GP155" s="263"/>
      <c r="GQ155" s="263"/>
      <c r="GR155" s="263"/>
      <c r="GS155" s="263"/>
      <c r="GT155" s="263"/>
      <c r="GU155" s="263"/>
      <c r="GV155" s="263"/>
      <c r="GW155" s="263"/>
      <c r="GX155" s="263"/>
      <c r="GY155" s="263"/>
      <c r="GZ155" s="263"/>
      <c r="HA155" s="263"/>
      <c r="HB155" s="263"/>
      <c r="HC155" s="263"/>
      <c r="HD155" s="263"/>
      <c r="HE155" s="263"/>
      <c r="HF155" s="263"/>
      <c r="HG155" s="263"/>
      <c r="HH155" s="263"/>
      <c r="HI155" s="263"/>
      <c r="HJ155" s="263"/>
      <c r="HK155" s="263"/>
      <c r="HL155" s="263"/>
      <c r="HM155" s="263"/>
      <c r="HN155" s="263"/>
      <c r="HO155" s="263"/>
      <c r="HP155" s="263"/>
      <c r="HQ155" s="263"/>
      <c r="HR155" s="263"/>
      <c r="HS155" s="263"/>
      <c r="HT155" s="263"/>
      <c r="HU155" s="263"/>
      <c r="HV155" s="263"/>
      <c r="HW155" s="263"/>
      <c r="HX155" s="263"/>
      <c r="HY155" s="263"/>
      <c r="HZ155" s="263"/>
      <c r="IA155" s="263"/>
      <c r="IB155" s="263"/>
      <c r="IC155" s="263"/>
      <c r="ID155" s="263"/>
      <c r="IE155" s="263"/>
      <c r="IF155" s="263"/>
      <c r="IG155" s="263"/>
      <c r="IH155" s="263"/>
      <c r="II155" s="263"/>
      <c r="IJ155" s="263"/>
      <c r="IK155" s="263"/>
      <c r="IL155" s="263"/>
      <c r="IM155" s="263"/>
      <c r="IN155" s="263"/>
      <c r="IO155" s="263"/>
      <c r="IP155" s="263"/>
      <c r="IQ155" s="263"/>
      <c r="IR155" s="263"/>
      <c r="IS155" s="263"/>
      <c r="IT155" s="263"/>
      <c r="IU155" s="263"/>
      <c r="IV155" s="263"/>
    </row>
    <row r="156" spans="1:256" ht="18">
      <c r="A156" s="271" t="s">
        <v>376</v>
      </c>
      <c r="B156" s="279">
        <v>0</v>
      </c>
      <c r="C156" s="279">
        <v>0</v>
      </c>
      <c r="D156" s="269"/>
      <c r="E156" s="269"/>
      <c r="F156" s="270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  <c r="AH156" s="263"/>
      <c r="AI156" s="263"/>
      <c r="AJ156" s="263"/>
      <c r="AK156" s="263"/>
      <c r="AL156" s="263"/>
      <c r="AM156" s="263"/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3"/>
      <c r="DG156" s="263"/>
      <c r="DH156" s="263"/>
      <c r="DI156" s="263"/>
      <c r="DJ156" s="263"/>
      <c r="DK156" s="263"/>
      <c r="DL156" s="263"/>
      <c r="DM156" s="263"/>
      <c r="DN156" s="263"/>
      <c r="DO156" s="263"/>
      <c r="DP156" s="263"/>
      <c r="DQ156" s="263"/>
      <c r="DR156" s="263"/>
      <c r="DS156" s="263"/>
      <c r="DT156" s="263"/>
      <c r="DU156" s="263"/>
      <c r="DV156" s="263"/>
      <c r="DW156" s="263"/>
      <c r="DX156" s="263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263"/>
      <c r="EZ156" s="263"/>
      <c r="FA156" s="263"/>
      <c r="FB156" s="263"/>
      <c r="FC156" s="263"/>
      <c r="FD156" s="263"/>
      <c r="FE156" s="263"/>
      <c r="FF156" s="263"/>
      <c r="FG156" s="263"/>
      <c r="FH156" s="263"/>
      <c r="FI156" s="263"/>
      <c r="FJ156" s="263"/>
      <c r="FK156" s="263"/>
      <c r="FL156" s="263"/>
      <c r="FM156" s="263"/>
      <c r="FN156" s="263"/>
      <c r="FO156" s="263"/>
      <c r="FP156" s="263"/>
      <c r="FQ156" s="263"/>
      <c r="FR156" s="263"/>
      <c r="FS156" s="263"/>
      <c r="FT156" s="263"/>
      <c r="FU156" s="263"/>
      <c r="FV156" s="263"/>
      <c r="FW156" s="263"/>
      <c r="FX156" s="263"/>
      <c r="FY156" s="263"/>
      <c r="FZ156" s="263"/>
      <c r="GA156" s="263"/>
      <c r="GB156" s="263"/>
      <c r="GC156" s="263"/>
      <c r="GD156" s="263"/>
      <c r="GE156" s="263"/>
      <c r="GF156" s="263"/>
      <c r="GG156" s="263"/>
      <c r="GH156" s="263"/>
      <c r="GI156" s="263"/>
      <c r="GJ156" s="263"/>
      <c r="GK156" s="263"/>
      <c r="GL156" s="263"/>
      <c r="GM156" s="263"/>
      <c r="GN156" s="263"/>
      <c r="GO156" s="263"/>
      <c r="GP156" s="263"/>
      <c r="GQ156" s="263"/>
      <c r="GR156" s="263"/>
      <c r="GS156" s="263"/>
      <c r="GT156" s="263"/>
      <c r="GU156" s="263"/>
      <c r="GV156" s="263"/>
      <c r="GW156" s="263"/>
      <c r="GX156" s="263"/>
      <c r="GY156" s="263"/>
      <c r="GZ156" s="263"/>
      <c r="HA156" s="263"/>
      <c r="HB156" s="263"/>
      <c r="HC156" s="263"/>
      <c r="HD156" s="263"/>
      <c r="HE156" s="263"/>
      <c r="HF156" s="263"/>
      <c r="HG156" s="263"/>
      <c r="HH156" s="263"/>
      <c r="HI156" s="263"/>
      <c r="HJ156" s="263"/>
      <c r="HK156" s="263"/>
      <c r="HL156" s="263"/>
      <c r="HM156" s="263"/>
      <c r="HN156" s="263"/>
      <c r="HO156" s="263"/>
      <c r="HP156" s="263"/>
      <c r="HQ156" s="263"/>
      <c r="HR156" s="263"/>
      <c r="HS156" s="263"/>
      <c r="HT156" s="263"/>
      <c r="HU156" s="263"/>
      <c r="HV156" s="263"/>
      <c r="HW156" s="263"/>
      <c r="HX156" s="263"/>
      <c r="HY156" s="263"/>
      <c r="HZ156" s="263"/>
      <c r="IA156" s="263"/>
      <c r="IB156" s="263"/>
      <c r="IC156" s="263"/>
      <c r="ID156" s="263"/>
      <c r="IE156" s="263"/>
      <c r="IF156" s="263"/>
      <c r="IG156" s="263"/>
      <c r="IH156" s="263"/>
      <c r="II156" s="263"/>
      <c r="IJ156" s="263"/>
      <c r="IK156" s="263"/>
      <c r="IL156" s="263"/>
      <c r="IM156" s="263"/>
      <c r="IN156" s="263"/>
      <c r="IO156" s="263"/>
      <c r="IP156" s="263"/>
      <c r="IQ156" s="263"/>
      <c r="IR156" s="263"/>
      <c r="IS156" s="263"/>
      <c r="IT156" s="263"/>
      <c r="IU156" s="263"/>
      <c r="IV156" s="263"/>
    </row>
    <row r="157" spans="1:256" ht="18">
      <c r="A157" s="271" t="s">
        <v>377</v>
      </c>
      <c r="B157" s="279">
        <v>12824.03</v>
      </c>
      <c r="C157" s="279">
        <v>11338.61</v>
      </c>
      <c r="D157" s="269"/>
      <c r="E157" s="269"/>
      <c r="F157" s="270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G157" s="263"/>
      <c r="AH157" s="263"/>
      <c r="AI157" s="263"/>
      <c r="AJ157" s="263"/>
      <c r="AK157" s="263"/>
      <c r="AL157" s="263"/>
      <c r="AM157" s="263"/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3"/>
      <c r="DG157" s="263"/>
      <c r="DH157" s="263"/>
      <c r="DI157" s="263"/>
      <c r="DJ157" s="263"/>
      <c r="DK157" s="263"/>
      <c r="DL157" s="263"/>
      <c r="DM157" s="263"/>
      <c r="DN157" s="263"/>
      <c r="DO157" s="263"/>
      <c r="DP157" s="263"/>
      <c r="DQ157" s="263"/>
      <c r="DR157" s="263"/>
      <c r="DS157" s="263"/>
      <c r="DT157" s="263"/>
      <c r="DU157" s="263"/>
      <c r="DV157" s="263"/>
      <c r="DW157" s="263"/>
      <c r="DX157" s="263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3"/>
      <c r="FH157" s="263"/>
      <c r="FI157" s="263"/>
      <c r="FJ157" s="263"/>
      <c r="FK157" s="263"/>
      <c r="FL157" s="263"/>
      <c r="FM157" s="263"/>
      <c r="FN157" s="263"/>
      <c r="FO157" s="263"/>
      <c r="FP157" s="263"/>
      <c r="FQ157" s="263"/>
      <c r="FR157" s="263"/>
      <c r="FS157" s="263"/>
      <c r="FT157" s="263"/>
      <c r="FU157" s="263"/>
      <c r="FV157" s="263"/>
      <c r="FW157" s="263"/>
      <c r="FX157" s="263"/>
      <c r="FY157" s="263"/>
      <c r="FZ157" s="263"/>
      <c r="GA157" s="263"/>
      <c r="GB157" s="263"/>
      <c r="GC157" s="263"/>
      <c r="GD157" s="263"/>
      <c r="GE157" s="263"/>
      <c r="GF157" s="263"/>
      <c r="GG157" s="263"/>
      <c r="GH157" s="263"/>
      <c r="GI157" s="263"/>
      <c r="GJ157" s="263"/>
      <c r="GK157" s="263"/>
      <c r="GL157" s="263"/>
      <c r="GM157" s="263"/>
      <c r="GN157" s="263"/>
      <c r="GO157" s="263"/>
      <c r="GP157" s="263"/>
      <c r="GQ157" s="263"/>
      <c r="GR157" s="263"/>
      <c r="GS157" s="263"/>
      <c r="GT157" s="263"/>
      <c r="GU157" s="263"/>
      <c r="GV157" s="263"/>
      <c r="GW157" s="263"/>
      <c r="GX157" s="263"/>
      <c r="GY157" s="263"/>
      <c r="GZ157" s="263"/>
      <c r="HA157" s="263"/>
      <c r="HB157" s="263"/>
      <c r="HC157" s="263"/>
      <c r="HD157" s="263"/>
      <c r="HE157" s="263"/>
      <c r="HF157" s="263"/>
      <c r="HG157" s="263"/>
      <c r="HH157" s="263"/>
      <c r="HI157" s="263"/>
      <c r="HJ157" s="263"/>
      <c r="HK157" s="263"/>
      <c r="HL157" s="263"/>
      <c r="HM157" s="263"/>
      <c r="HN157" s="263"/>
      <c r="HO157" s="263"/>
      <c r="HP157" s="263"/>
      <c r="HQ157" s="263"/>
      <c r="HR157" s="263"/>
      <c r="HS157" s="263"/>
      <c r="HT157" s="263"/>
      <c r="HU157" s="263"/>
      <c r="HV157" s="263"/>
      <c r="HW157" s="263"/>
      <c r="HX157" s="263"/>
      <c r="HY157" s="263"/>
      <c r="HZ157" s="263"/>
      <c r="IA157" s="263"/>
      <c r="IB157" s="263"/>
      <c r="IC157" s="263"/>
      <c r="ID157" s="263"/>
      <c r="IE157" s="263"/>
      <c r="IF157" s="263"/>
      <c r="IG157" s="263"/>
      <c r="IH157" s="263"/>
      <c r="II157" s="263"/>
      <c r="IJ157" s="263"/>
      <c r="IK157" s="263"/>
      <c r="IL157" s="263"/>
      <c r="IM157" s="263"/>
      <c r="IN157" s="263"/>
      <c r="IO157" s="263"/>
      <c r="IP157" s="263"/>
      <c r="IQ157" s="263"/>
      <c r="IR157" s="263"/>
      <c r="IS157" s="263"/>
      <c r="IT157" s="263"/>
      <c r="IU157" s="263"/>
      <c r="IV157" s="263"/>
    </row>
    <row r="158" spans="1:256" ht="18">
      <c r="A158" s="271" t="s">
        <v>378</v>
      </c>
      <c r="B158" s="279">
        <v>614.37</v>
      </c>
      <c r="C158" s="279">
        <v>718.13</v>
      </c>
      <c r="D158" s="269"/>
      <c r="E158" s="269"/>
      <c r="F158" s="270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G158" s="263"/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63"/>
      <c r="CD158" s="263"/>
      <c r="CE158" s="263"/>
      <c r="CF158" s="263"/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263"/>
      <c r="EZ158" s="263"/>
      <c r="FA158" s="263"/>
      <c r="FB158" s="263"/>
      <c r="FC158" s="263"/>
      <c r="FD158" s="263"/>
      <c r="FE158" s="263"/>
      <c r="FF158" s="263"/>
      <c r="FG158" s="263"/>
      <c r="FH158" s="263"/>
      <c r="FI158" s="263"/>
      <c r="FJ158" s="263"/>
      <c r="FK158" s="263"/>
      <c r="FL158" s="263"/>
      <c r="FM158" s="263"/>
      <c r="FN158" s="263"/>
      <c r="FO158" s="263"/>
      <c r="FP158" s="263"/>
      <c r="FQ158" s="263"/>
      <c r="FR158" s="263"/>
      <c r="FS158" s="263"/>
      <c r="FT158" s="263"/>
      <c r="FU158" s="263"/>
      <c r="FV158" s="263"/>
      <c r="FW158" s="263"/>
      <c r="FX158" s="263"/>
      <c r="FY158" s="263"/>
      <c r="FZ158" s="263"/>
      <c r="GA158" s="263"/>
      <c r="GB158" s="263"/>
      <c r="GC158" s="263"/>
      <c r="GD158" s="263"/>
      <c r="GE158" s="263"/>
      <c r="GF158" s="263"/>
      <c r="GG158" s="263"/>
      <c r="GH158" s="263"/>
      <c r="GI158" s="263"/>
      <c r="GJ158" s="263"/>
      <c r="GK158" s="263"/>
      <c r="GL158" s="263"/>
      <c r="GM158" s="263"/>
      <c r="GN158" s="263"/>
      <c r="GO158" s="263"/>
      <c r="GP158" s="263"/>
      <c r="GQ158" s="263"/>
      <c r="GR158" s="263"/>
      <c r="GS158" s="263"/>
      <c r="GT158" s="263"/>
      <c r="GU158" s="263"/>
      <c r="GV158" s="263"/>
      <c r="GW158" s="263"/>
      <c r="GX158" s="263"/>
      <c r="GY158" s="263"/>
      <c r="GZ158" s="263"/>
      <c r="HA158" s="263"/>
      <c r="HB158" s="263"/>
      <c r="HC158" s="263"/>
      <c r="HD158" s="263"/>
      <c r="HE158" s="263"/>
      <c r="HF158" s="263"/>
      <c r="HG158" s="263"/>
      <c r="HH158" s="263"/>
      <c r="HI158" s="263"/>
      <c r="HJ158" s="263"/>
      <c r="HK158" s="263"/>
      <c r="HL158" s="263"/>
      <c r="HM158" s="263"/>
      <c r="HN158" s="263"/>
      <c r="HO158" s="263"/>
      <c r="HP158" s="263"/>
      <c r="HQ158" s="263"/>
      <c r="HR158" s="263"/>
      <c r="HS158" s="263"/>
      <c r="HT158" s="263"/>
      <c r="HU158" s="263"/>
      <c r="HV158" s="263"/>
      <c r="HW158" s="263"/>
      <c r="HX158" s="263"/>
      <c r="HY158" s="263"/>
      <c r="HZ158" s="263"/>
      <c r="IA158" s="263"/>
      <c r="IB158" s="263"/>
      <c r="IC158" s="263"/>
      <c r="ID158" s="263"/>
      <c r="IE158" s="263"/>
      <c r="IF158" s="263"/>
      <c r="IG158" s="263"/>
      <c r="IH158" s="263"/>
      <c r="II158" s="263"/>
      <c r="IJ158" s="263"/>
      <c r="IK158" s="263"/>
      <c r="IL158" s="263"/>
      <c r="IM158" s="263"/>
      <c r="IN158" s="263"/>
      <c r="IO158" s="263"/>
      <c r="IP158" s="263"/>
      <c r="IQ158" s="263"/>
      <c r="IR158" s="263"/>
      <c r="IS158" s="263"/>
      <c r="IT158" s="263"/>
      <c r="IU158" s="263"/>
      <c r="IV158" s="263"/>
    </row>
    <row r="159" spans="1:256" ht="18">
      <c r="A159" s="271" t="s">
        <v>379</v>
      </c>
      <c r="B159" s="279">
        <v>418.95</v>
      </c>
      <c r="C159" s="279">
        <v>606.23</v>
      </c>
      <c r="D159" s="269"/>
      <c r="E159" s="269"/>
      <c r="F159" s="270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  <c r="AH159" s="263"/>
      <c r="AI159" s="263"/>
      <c r="AJ159" s="263"/>
      <c r="AK159" s="263"/>
      <c r="AL159" s="263"/>
      <c r="AM159" s="263"/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63"/>
      <c r="CD159" s="263"/>
      <c r="CE159" s="263"/>
      <c r="CF159" s="263"/>
      <c r="CG159" s="263"/>
      <c r="CH159" s="263"/>
      <c r="CI159" s="263"/>
      <c r="CJ159" s="263"/>
      <c r="CK159" s="263"/>
      <c r="CL159" s="263"/>
      <c r="CM159" s="263"/>
      <c r="CN159" s="263"/>
      <c r="CO159" s="263"/>
      <c r="CP159" s="263"/>
      <c r="CQ159" s="263"/>
      <c r="CR159" s="263"/>
      <c r="CS159" s="263"/>
      <c r="CT159" s="263"/>
      <c r="CU159" s="263"/>
      <c r="CV159" s="263"/>
      <c r="CW159" s="263"/>
      <c r="CX159" s="263"/>
      <c r="CY159" s="263"/>
      <c r="CZ159" s="263"/>
      <c r="DA159" s="263"/>
      <c r="DB159" s="263"/>
      <c r="DC159" s="263"/>
      <c r="DD159" s="263"/>
      <c r="DE159" s="263"/>
      <c r="DF159" s="263"/>
      <c r="DG159" s="263"/>
      <c r="DH159" s="263"/>
      <c r="DI159" s="263"/>
      <c r="DJ159" s="263"/>
      <c r="DK159" s="263"/>
      <c r="DL159" s="263"/>
      <c r="DM159" s="263"/>
      <c r="DN159" s="263"/>
      <c r="DO159" s="263"/>
      <c r="DP159" s="263"/>
      <c r="DQ159" s="263"/>
      <c r="DR159" s="263"/>
      <c r="DS159" s="263"/>
      <c r="DT159" s="263"/>
      <c r="DU159" s="263"/>
      <c r="DV159" s="263"/>
      <c r="DW159" s="263"/>
      <c r="DX159" s="263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263"/>
      <c r="EZ159" s="263"/>
      <c r="FA159" s="263"/>
      <c r="FB159" s="263"/>
      <c r="FC159" s="263"/>
      <c r="FD159" s="263"/>
      <c r="FE159" s="263"/>
      <c r="FF159" s="263"/>
      <c r="FG159" s="263"/>
      <c r="FH159" s="263"/>
      <c r="FI159" s="263"/>
      <c r="FJ159" s="263"/>
      <c r="FK159" s="263"/>
      <c r="FL159" s="263"/>
      <c r="FM159" s="263"/>
      <c r="FN159" s="263"/>
      <c r="FO159" s="263"/>
      <c r="FP159" s="263"/>
      <c r="FQ159" s="263"/>
      <c r="FR159" s="263"/>
      <c r="FS159" s="263"/>
      <c r="FT159" s="263"/>
      <c r="FU159" s="263"/>
      <c r="FV159" s="263"/>
      <c r="FW159" s="263"/>
      <c r="FX159" s="263"/>
      <c r="FY159" s="263"/>
      <c r="FZ159" s="263"/>
      <c r="GA159" s="263"/>
      <c r="GB159" s="263"/>
      <c r="GC159" s="263"/>
      <c r="GD159" s="263"/>
      <c r="GE159" s="263"/>
      <c r="GF159" s="263"/>
      <c r="GG159" s="263"/>
      <c r="GH159" s="263"/>
      <c r="GI159" s="263"/>
      <c r="GJ159" s="263"/>
      <c r="GK159" s="263"/>
      <c r="GL159" s="263"/>
      <c r="GM159" s="263"/>
      <c r="GN159" s="263"/>
      <c r="GO159" s="263"/>
      <c r="GP159" s="263"/>
      <c r="GQ159" s="263"/>
      <c r="GR159" s="263"/>
      <c r="GS159" s="263"/>
      <c r="GT159" s="263"/>
      <c r="GU159" s="263"/>
      <c r="GV159" s="263"/>
      <c r="GW159" s="263"/>
      <c r="GX159" s="263"/>
      <c r="GY159" s="263"/>
      <c r="GZ159" s="263"/>
      <c r="HA159" s="263"/>
      <c r="HB159" s="263"/>
      <c r="HC159" s="263"/>
      <c r="HD159" s="263"/>
      <c r="HE159" s="263"/>
      <c r="HF159" s="263"/>
      <c r="HG159" s="263"/>
      <c r="HH159" s="263"/>
      <c r="HI159" s="263"/>
      <c r="HJ159" s="263"/>
      <c r="HK159" s="263"/>
      <c r="HL159" s="263"/>
      <c r="HM159" s="263"/>
      <c r="HN159" s="263"/>
      <c r="HO159" s="263"/>
      <c r="HP159" s="263"/>
      <c r="HQ159" s="263"/>
      <c r="HR159" s="263"/>
      <c r="HS159" s="263"/>
      <c r="HT159" s="263"/>
      <c r="HU159" s="263"/>
      <c r="HV159" s="263"/>
      <c r="HW159" s="263"/>
      <c r="HX159" s="263"/>
      <c r="HY159" s="263"/>
      <c r="HZ159" s="263"/>
      <c r="IA159" s="263"/>
      <c r="IB159" s="263"/>
      <c r="IC159" s="263"/>
      <c r="ID159" s="263"/>
      <c r="IE159" s="263"/>
      <c r="IF159" s="263"/>
      <c r="IG159" s="263"/>
      <c r="IH159" s="263"/>
      <c r="II159" s="263"/>
      <c r="IJ159" s="263"/>
      <c r="IK159" s="263"/>
      <c r="IL159" s="263"/>
      <c r="IM159" s="263"/>
      <c r="IN159" s="263"/>
      <c r="IO159" s="263"/>
      <c r="IP159" s="263"/>
      <c r="IQ159" s="263"/>
      <c r="IR159" s="263"/>
      <c r="IS159" s="263"/>
      <c r="IT159" s="263"/>
      <c r="IU159" s="263"/>
      <c r="IV159" s="263"/>
    </row>
    <row r="160" spans="1:256" ht="18">
      <c r="A160" s="271" t="s">
        <v>380</v>
      </c>
      <c r="B160" s="279">
        <v>1048</v>
      </c>
      <c r="C160" s="279">
        <v>0</v>
      </c>
      <c r="D160" s="269"/>
      <c r="E160" s="269"/>
      <c r="F160" s="270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63"/>
      <c r="CD160" s="263"/>
      <c r="CE160" s="263"/>
      <c r="CF160" s="263"/>
      <c r="CG160" s="263"/>
      <c r="CH160" s="263"/>
      <c r="CI160" s="263"/>
      <c r="CJ160" s="263"/>
      <c r="CK160" s="263"/>
      <c r="CL160" s="263"/>
      <c r="CM160" s="263"/>
      <c r="CN160" s="263"/>
      <c r="CO160" s="263"/>
      <c r="CP160" s="263"/>
      <c r="CQ160" s="263"/>
      <c r="CR160" s="263"/>
      <c r="CS160" s="263"/>
      <c r="CT160" s="263"/>
      <c r="CU160" s="263"/>
      <c r="CV160" s="263"/>
      <c r="CW160" s="263"/>
      <c r="CX160" s="263"/>
      <c r="CY160" s="263"/>
      <c r="CZ160" s="263"/>
      <c r="DA160" s="263"/>
      <c r="DB160" s="263"/>
      <c r="DC160" s="263"/>
      <c r="DD160" s="263"/>
      <c r="DE160" s="263"/>
      <c r="DF160" s="263"/>
      <c r="DG160" s="263"/>
      <c r="DH160" s="263"/>
      <c r="DI160" s="263"/>
      <c r="DJ160" s="263"/>
      <c r="DK160" s="263"/>
      <c r="DL160" s="263"/>
      <c r="DM160" s="263"/>
      <c r="DN160" s="263"/>
      <c r="DO160" s="263"/>
      <c r="DP160" s="263"/>
      <c r="DQ160" s="263"/>
      <c r="DR160" s="263"/>
      <c r="DS160" s="263"/>
      <c r="DT160" s="263"/>
      <c r="DU160" s="263"/>
      <c r="DV160" s="263"/>
      <c r="DW160" s="263"/>
      <c r="DX160" s="263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263"/>
      <c r="EZ160" s="263"/>
      <c r="FA160" s="263"/>
      <c r="FB160" s="263"/>
      <c r="FC160" s="263"/>
      <c r="FD160" s="263"/>
      <c r="FE160" s="263"/>
      <c r="FF160" s="263"/>
      <c r="FG160" s="263"/>
      <c r="FH160" s="263"/>
      <c r="FI160" s="263"/>
      <c r="FJ160" s="263"/>
      <c r="FK160" s="263"/>
      <c r="FL160" s="263"/>
      <c r="FM160" s="263"/>
      <c r="FN160" s="263"/>
      <c r="FO160" s="263"/>
      <c r="FP160" s="263"/>
      <c r="FQ160" s="263"/>
      <c r="FR160" s="263"/>
      <c r="FS160" s="263"/>
      <c r="FT160" s="263"/>
      <c r="FU160" s="263"/>
      <c r="FV160" s="263"/>
      <c r="FW160" s="263"/>
      <c r="FX160" s="263"/>
      <c r="FY160" s="263"/>
      <c r="FZ160" s="263"/>
      <c r="GA160" s="263"/>
      <c r="GB160" s="263"/>
      <c r="GC160" s="263"/>
      <c r="GD160" s="263"/>
      <c r="GE160" s="263"/>
      <c r="GF160" s="263"/>
      <c r="GG160" s="263"/>
      <c r="GH160" s="263"/>
      <c r="GI160" s="263"/>
      <c r="GJ160" s="263"/>
      <c r="GK160" s="263"/>
      <c r="GL160" s="263"/>
      <c r="GM160" s="263"/>
      <c r="GN160" s="263"/>
      <c r="GO160" s="263"/>
      <c r="GP160" s="263"/>
      <c r="GQ160" s="263"/>
      <c r="GR160" s="263"/>
      <c r="GS160" s="263"/>
      <c r="GT160" s="263"/>
      <c r="GU160" s="263"/>
      <c r="GV160" s="263"/>
      <c r="GW160" s="263"/>
      <c r="GX160" s="263"/>
      <c r="GY160" s="263"/>
      <c r="GZ160" s="263"/>
      <c r="HA160" s="263"/>
      <c r="HB160" s="263"/>
      <c r="HC160" s="263"/>
      <c r="HD160" s="263"/>
      <c r="HE160" s="263"/>
      <c r="HF160" s="263"/>
      <c r="HG160" s="263"/>
      <c r="HH160" s="263"/>
      <c r="HI160" s="263"/>
      <c r="HJ160" s="263"/>
      <c r="HK160" s="263"/>
      <c r="HL160" s="263"/>
      <c r="HM160" s="263"/>
      <c r="HN160" s="263"/>
      <c r="HO160" s="263"/>
      <c r="HP160" s="263"/>
      <c r="HQ160" s="263"/>
      <c r="HR160" s="263"/>
      <c r="HS160" s="263"/>
      <c r="HT160" s="263"/>
      <c r="HU160" s="263"/>
      <c r="HV160" s="263"/>
      <c r="HW160" s="263"/>
      <c r="HX160" s="263"/>
      <c r="HY160" s="263"/>
      <c r="HZ160" s="263"/>
      <c r="IA160" s="263"/>
      <c r="IB160" s="263"/>
      <c r="IC160" s="263"/>
      <c r="ID160" s="263"/>
      <c r="IE160" s="263"/>
      <c r="IF160" s="263"/>
      <c r="IG160" s="263"/>
      <c r="IH160" s="263"/>
      <c r="II160" s="263"/>
      <c r="IJ160" s="263"/>
      <c r="IK160" s="263"/>
      <c r="IL160" s="263"/>
      <c r="IM160" s="263"/>
      <c r="IN160" s="263"/>
      <c r="IO160" s="263"/>
      <c r="IP160" s="263"/>
      <c r="IQ160" s="263"/>
      <c r="IR160" s="263"/>
      <c r="IS160" s="263"/>
      <c r="IT160" s="263"/>
      <c r="IU160" s="263"/>
      <c r="IV160" s="263"/>
    </row>
    <row r="161" spans="1:256" ht="18">
      <c r="A161" s="271" t="s">
        <v>381</v>
      </c>
      <c r="B161" s="279">
        <v>25360.41</v>
      </c>
      <c r="C161" s="279">
        <v>28944.32</v>
      </c>
      <c r="D161" s="269"/>
      <c r="E161" s="269"/>
      <c r="F161" s="270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263"/>
      <c r="EZ161" s="263"/>
      <c r="FA161" s="263"/>
      <c r="FB161" s="263"/>
      <c r="FC161" s="263"/>
      <c r="FD161" s="263"/>
      <c r="FE161" s="263"/>
      <c r="FF161" s="263"/>
      <c r="FG161" s="263"/>
      <c r="FH161" s="263"/>
      <c r="FI161" s="263"/>
      <c r="FJ161" s="263"/>
      <c r="FK161" s="263"/>
      <c r="FL161" s="263"/>
      <c r="FM161" s="263"/>
      <c r="FN161" s="263"/>
      <c r="FO161" s="263"/>
      <c r="FP161" s="263"/>
      <c r="FQ161" s="263"/>
      <c r="FR161" s="263"/>
      <c r="FS161" s="263"/>
      <c r="FT161" s="263"/>
      <c r="FU161" s="263"/>
      <c r="FV161" s="263"/>
      <c r="FW161" s="263"/>
      <c r="FX161" s="263"/>
      <c r="FY161" s="263"/>
      <c r="FZ161" s="263"/>
      <c r="GA161" s="263"/>
      <c r="GB161" s="263"/>
      <c r="GC161" s="263"/>
      <c r="GD161" s="263"/>
      <c r="GE161" s="263"/>
      <c r="GF161" s="263"/>
      <c r="GG161" s="263"/>
      <c r="GH161" s="263"/>
      <c r="GI161" s="263"/>
      <c r="GJ161" s="263"/>
      <c r="GK161" s="263"/>
      <c r="GL161" s="263"/>
      <c r="GM161" s="263"/>
      <c r="GN161" s="263"/>
      <c r="GO161" s="263"/>
      <c r="GP161" s="263"/>
      <c r="GQ161" s="263"/>
      <c r="GR161" s="263"/>
      <c r="GS161" s="263"/>
      <c r="GT161" s="263"/>
      <c r="GU161" s="263"/>
      <c r="GV161" s="263"/>
      <c r="GW161" s="263"/>
      <c r="GX161" s="263"/>
      <c r="GY161" s="263"/>
      <c r="GZ161" s="263"/>
      <c r="HA161" s="263"/>
      <c r="HB161" s="263"/>
      <c r="HC161" s="263"/>
      <c r="HD161" s="263"/>
      <c r="HE161" s="263"/>
      <c r="HF161" s="263"/>
      <c r="HG161" s="263"/>
      <c r="HH161" s="263"/>
      <c r="HI161" s="263"/>
      <c r="HJ161" s="263"/>
      <c r="HK161" s="263"/>
      <c r="HL161" s="263"/>
      <c r="HM161" s="263"/>
      <c r="HN161" s="263"/>
      <c r="HO161" s="263"/>
      <c r="HP161" s="263"/>
      <c r="HQ161" s="263"/>
      <c r="HR161" s="263"/>
      <c r="HS161" s="263"/>
      <c r="HT161" s="263"/>
      <c r="HU161" s="263"/>
      <c r="HV161" s="263"/>
      <c r="HW161" s="263"/>
      <c r="HX161" s="263"/>
      <c r="HY161" s="263"/>
      <c r="HZ161" s="263"/>
      <c r="IA161" s="263"/>
      <c r="IB161" s="263"/>
      <c r="IC161" s="263"/>
      <c r="ID161" s="263"/>
      <c r="IE161" s="263"/>
      <c r="IF161" s="263"/>
      <c r="IG161" s="263"/>
      <c r="IH161" s="263"/>
      <c r="II161" s="263"/>
      <c r="IJ161" s="263"/>
      <c r="IK161" s="263"/>
      <c r="IL161" s="263"/>
      <c r="IM161" s="263"/>
      <c r="IN161" s="263"/>
      <c r="IO161" s="263"/>
      <c r="IP161" s="263"/>
      <c r="IQ161" s="263"/>
      <c r="IR161" s="263"/>
      <c r="IS161" s="263"/>
      <c r="IT161" s="263"/>
      <c r="IU161" s="263"/>
      <c r="IV161" s="263"/>
    </row>
    <row r="162" spans="1:256" ht="18">
      <c r="A162" s="271" t="s">
        <v>382</v>
      </c>
      <c r="B162" s="279">
        <v>24053.59</v>
      </c>
      <c r="C162" s="279">
        <v>28422.68</v>
      </c>
      <c r="D162" s="269"/>
      <c r="E162" s="269"/>
      <c r="F162" s="270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  <c r="X162" s="263"/>
      <c r="Y162" s="263"/>
      <c r="Z162" s="263"/>
      <c r="AA162" s="263"/>
      <c r="AB162" s="263"/>
      <c r="AC162" s="263"/>
      <c r="AD162" s="263"/>
      <c r="AE162" s="263"/>
      <c r="AF162" s="263"/>
      <c r="AG162" s="263"/>
      <c r="AH162" s="263"/>
      <c r="AI162" s="263"/>
      <c r="AJ162" s="263"/>
      <c r="AK162" s="263"/>
      <c r="AL162" s="263"/>
      <c r="AM162" s="263"/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63"/>
      <c r="CD162" s="263"/>
      <c r="CE162" s="263"/>
      <c r="CF162" s="263"/>
      <c r="CG162" s="263"/>
      <c r="CH162" s="263"/>
      <c r="CI162" s="263"/>
      <c r="CJ162" s="263"/>
      <c r="CK162" s="263"/>
      <c r="CL162" s="263"/>
      <c r="CM162" s="263"/>
      <c r="CN162" s="263"/>
      <c r="CO162" s="263"/>
      <c r="CP162" s="263"/>
      <c r="CQ162" s="263"/>
      <c r="CR162" s="263"/>
      <c r="CS162" s="263"/>
      <c r="CT162" s="263"/>
      <c r="CU162" s="263"/>
      <c r="CV162" s="263"/>
      <c r="CW162" s="263"/>
      <c r="CX162" s="263"/>
      <c r="CY162" s="263"/>
      <c r="CZ162" s="263"/>
      <c r="DA162" s="263"/>
      <c r="DB162" s="263"/>
      <c r="DC162" s="263"/>
      <c r="DD162" s="263"/>
      <c r="DE162" s="263"/>
      <c r="DF162" s="263"/>
      <c r="DG162" s="263"/>
      <c r="DH162" s="263"/>
      <c r="DI162" s="263"/>
      <c r="DJ162" s="263"/>
      <c r="DK162" s="263"/>
      <c r="DL162" s="263"/>
      <c r="DM162" s="263"/>
      <c r="DN162" s="263"/>
      <c r="DO162" s="263"/>
      <c r="DP162" s="263"/>
      <c r="DQ162" s="263"/>
      <c r="DR162" s="263"/>
      <c r="DS162" s="263"/>
      <c r="DT162" s="263"/>
      <c r="DU162" s="263"/>
      <c r="DV162" s="263"/>
      <c r="DW162" s="263"/>
      <c r="DX162" s="263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263"/>
      <c r="EZ162" s="263"/>
      <c r="FA162" s="263"/>
      <c r="FB162" s="263"/>
      <c r="FC162" s="263"/>
      <c r="FD162" s="263"/>
      <c r="FE162" s="263"/>
      <c r="FF162" s="263"/>
      <c r="FG162" s="263"/>
      <c r="FH162" s="263"/>
      <c r="FI162" s="263"/>
      <c r="FJ162" s="263"/>
      <c r="FK162" s="263"/>
      <c r="FL162" s="263"/>
      <c r="FM162" s="263"/>
      <c r="FN162" s="263"/>
      <c r="FO162" s="263"/>
      <c r="FP162" s="263"/>
      <c r="FQ162" s="263"/>
      <c r="FR162" s="263"/>
      <c r="FS162" s="263"/>
      <c r="FT162" s="263"/>
      <c r="FU162" s="263"/>
      <c r="FV162" s="263"/>
      <c r="FW162" s="263"/>
      <c r="FX162" s="263"/>
      <c r="FY162" s="263"/>
      <c r="FZ162" s="263"/>
      <c r="GA162" s="263"/>
      <c r="GB162" s="263"/>
      <c r="GC162" s="263"/>
      <c r="GD162" s="263"/>
      <c r="GE162" s="263"/>
      <c r="GF162" s="263"/>
      <c r="GG162" s="263"/>
      <c r="GH162" s="263"/>
      <c r="GI162" s="263"/>
      <c r="GJ162" s="263"/>
      <c r="GK162" s="263"/>
      <c r="GL162" s="263"/>
      <c r="GM162" s="263"/>
      <c r="GN162" s="263"/>
      <c r="GO162" s="263"/>
      <c r="GP162" s="263"/>
      <c r="GQ162" s="263"/>
      <c r="GR162" s="263"/>
      <c r="GS162" s="263"/>
      <c r="GT162" s="263"/>
      <c r="GU162" s="263"/>
      <c r="GV162" s="263"/>
      <c r="GW162" s="263"/>
      <c r="GX162" s="263"/>
      <c r="GY162" s="263"/>
      <c r="GZ162" s="263"/>
      <c r="HA162" s="263"/>
      <c r="HB162" s="263"/>
      <c r="HC162" s="263"/>
      <c r="HD162" s="263"/>
      <c r="HE162" s="263"/>
      <c r="HF162" s="263"/>
      <c r="HG162" s="263"/>
      <c r="HH162" s="263"/>
      <c r="HI162" s="263"/>
      <c r="HJ162" s="263"/>
      <c r="HK162" s="263"/>
      <c r="HL162" s="263"/>
      <c r="HM162" s="263"/>
      <c r="HN162" s="263"/>
      <c r="HO162" s="263"/>
      <c r="HP162" s="263"/>
      <c r="HQ162" s="263"/>
      <c r="HR162" s="263"/>
      <c r="HS162" s="263"/>
      <c r="HT162" s="263"/>
      <c r="HU162" s="263"/>
      <c r="HV162" s="263"/>
      <c r="HW162" s="263"/>
      <c r="HX162" s="263"/>
      <c r="HY162" s="263"/>
      <c r="HZ162" s="263"/>
      <c r="IA162" s="263"/>
      <c r="IB162" s="263"/>
      <c r="IC162" s="263"/>
      <c r="ID162" s="263"/>
      <c r="IE162" s="263"/>
      <c r="IF162" s="263"/>
      <c r="IG162" s="263"/>
      <c r="IH162" s="263"/>
      <c r="II162" s="263"/>
      <c r="IJ162" s="263"/>
      <c r="IK162" s="263"/>
      <c r="IL162" s="263"/>
      <c r="IM162" s="263"/>
      <c r="IN162" s="263"/>
      <c r="IO162" s="263"/>
      <c r="IP162" s="263"/>
      <c r="IQ162" s="263"/>
      <c r="IR162" s="263"/>
      <c r="IS162" s="263"/>
      <c r="IT162" s="263"/>
      <c r="IU162" s="263"/>
      <c r="IV162" s="263"/>
    </row>
    <row r="163" spans="1:256" ht="18">
      <c r="A163" s="273" t="s">
        <v>220</v>
      </c>
      <c r="B163" s="269">
        <f>SUM(B145:B162)</f>
        <v>2675262.23</v>
      </c>
      <c r="C163" s="269">
        <f>SUM(C145:C162)</f>
        <v>2573533.9799999995</v>
      </c>
      <c r="D163" s="269">
        <f>C163-B163</f>
        <v>-101728.25000000047</v>
      </c>
      <c r="E163" s="274">
        <f>D163/B163</f>
        <v>-0.038025524697816435</v>
      </c>
      <c r="F163" s="270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63"/>
      <c r="Z163" s="263"/>
      <c r="AA163" s="263"/>
      <c r="AB163" s="263"/>
      <c r="AC163" s="263"/>
      <c r="AD163" s="263"/>
      <c r="AE163" s="263"/>
      <c r="AF163" s="263"/>
      <c r="AG163" s="263"/>
      <c r="AH163" s="263"/>
      <c r="AI163" s="263"/>
      <c r="AJ163" s="263"/>
      <c r="AK163" s="263"/>
      <c r="AL163" s="263"/>
      <c r="AM163" s="263"/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3"/>
      <c r="CS163" s="263"/>
      <c r="CT163" s="263"/>
      <c r="CU163" s="263"/>
      <c r="CV163" s="263"/>
      <c r="CW163" s="263"/>
      <c r="CX163" s="263"/>
      <c r="CY163" s="263"/>
      <c r="CZ163" s="263"/>
      <c r="DA163" s="263"/>
      <c r="DB163" s="263"/>
      <c r="DC163" s="263"/>
      <c r="DD163" s="263"/>
      <c r="DE163" s="263"/>
      <c r="DF163" s="263"/>
      <c r="DG163" s="263"/>
      <c r="DH163" s="263"/>
      <c r="DI163" s="263"/>
      <c r="DJ163" s="263"/>
      <c r="DK163" s="263"/>
      <c r="DL163" s="263"/>
      <c r="DM163" s="263"/>
      <c r="DN163" s="263"/>
      <c r="DO163" s="263"/>
      <c r="DP163" s="263"/>
      <c r="DQ163" s="263"/>
      <c r="DR163" s="263"/>
      <c r="DS163" s="263"/>
      <c r="DT163" s="263"/>
      <c r="DU163" s="263"/>
      <c r="DV163" s="263"/>
      <c r="DW163" s="263"/>
      <c r="DX163" s="263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263"/>
      <c r="EZ163" s="263"/>
      <c r="FA163" s="263"/>
      <c r="FB163" s="263"/>
      <c r="FC163" s="263"/>
      <c r="FD163" s="263"/>
      <c r="FE163" s="263"/>
      <c r="FF163" s="263"/>
      <c r="FG163" s="263"/>
      <c r="FH163" s="263"/>
      <c r="FI163" s="263"/>
      <c r="FJ163" s="263"/>
      <c r="FK163" s="263"/>
      <c r="FL163" s="263"/>
      <c r="FM163" s="263"/>
      <c r="FN163" s="263"/>
      <c r="FO163" s="263"/>
      <c r="FP163" s="263"/>
      <c r="FQ163" s="263"/>
      <c r="FR163" s="263"/>
      <c r="FS163" s="263"/>
      <c r="FT163" s="263"/>
      <c r="FU163" s="263"/>
      <c r="FV163" s="263"/>
      <c r="FW163" s="263"/>
      <c r="FX163" s="263"/>
      <c r="FY163" s="263"/>
      <c r="FZ163" s="263"/>
      <c r="GA163" s="263"/>
      <c r="GB163" s="263"/>
      <c r="GC163" s="263"/>
      <c r="GD163" s="263"/>
      <c r="GE163" s="263"/>
      <c r="GF163" s="263"/>
      <c r="GG163" s="263"/>
      <c r="GH163" s="263"/>
      <c r="GI163" s="263"/>
      <c r="GJ163" s="263"/>
      <c r="GK163" s="263"/>
      <c r="GL163" s="263"/>
      <c r="GM163" s="263"/>
      <c r="GN163" s="263"/>
      <c r="GO163" s="263"/>
      <c r="GP163" s="263"/>
      <c r="GQ163" s="263"/>
      <c r="GR163" s="263"/>
      <c r="GS163" s="263"/>
      <c r="GT163" s="263"/>
      <c r="GU163" s="263"/>
      <c r="GV163" s="263"/>
      <c r="GW163" s="263"/>
      <c r="GX163" s="263"/>
      <c r="GY163" s="263"/>
      <c r="GZ163" s="263"/>
      <c r="HA163" s="263"/>
      <c r="HB163" s="263"/>
      <c r="HC163" s="263"/>
      <c r="HD163" s="263"/>
      <c r="HE163" s="263"/>
      <c r="HF163" s="263"/>
      <c r="HG163" s="263"/>
      <c r="HH163" s="263"/>
      <c r="HI163" s="263"/>
      <c r="HJ163" s="263"/>
      <c r="HK163" s="263"/>
      <c r="HL163" s="263"/>
      <c r="HM163" s="263"/>
      <c r="HN163" s="263"/>
      <c r="HO163" s="263"/>
      <c r="HP163" s="263"/>
      <c r="HQ163" s="263"/>
      <c r="HR163" s="263"/>
      <c r="HS163" s="263"/>
      <c r="HT163" s="263"/>
      <c r="HU163" s="263"/>
      <c r="HV163" s="263"/>
      <c r="HW163" s="263"/>
      <c r="HX163" s="263"/>
      <c r="HY163" s="263"/>
      <c r="HZ163" s="263"/>
      <c r="IA163" s="263"/>
      <c r="IB163" s="263"/>
      <c r="IC163" s="263"/>
      <c r="ID163" s="263"/>
      <c r="IE163" s="263"/>
      <c r="IF163" s="263"/>
      <c r="IG163" s="263"/>
      <c r="IH163" s="263"/>
      <c r="II163" s="263"/>
      <c r="IJ163" s="263"/>
      <c r="IK163" s="263"/>
      <c r="IL163" s="263"/>
      <c r="IM163" s="263"/>
      <c r="IN163" s="263"/>
      <c r="IO163" s="263"/>
      <c r="IP163" s="263"/>
      <c r="IQ163" s="263"/>
      <c r="IR163" s="263"/>
      <c r="IS163" s="263"/>
      <c r="IT163" s="263"/>
      <c r="IU163" s="263"/>
      <c r="IV163" s="263"/>
    </row>
    <row r="164" spans="1:256" ht="18">
      <c r="A164" s="275" t="s">
        <v>383</v>
      </c>
      <c r="B164" s="281">
        <v>2800</v>
      </c>
      <c r="C164" s="281">
        <v>2100</v>
      </c>
      <c r="D164" s="276" t="s">
        <v>106</v>
      </c>
      <c r="E164" s="277" t="s">
        <v>106</v>
      </c>
      <c r="F164" s="270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  <c r="X164" s="263"/>
      <c r="Y164" s="263"/>
      <c r="Z164" s="263"/>
      <c r="AA164" s="263"/>
      <c r="AB164" s="263"/>
      <c r="AC164" s="263"/>
      <c r="AD164" s="263"/>
      <c r="AE164" s="263"/>
      <c r="AF164" s="263"/>
      <c r="AG164" s="263"/>
      <c r="AH164" s="263"/>
      <c r="AI164" s="263"/>
      <c r="AJ164" s="263"/>
      <c r="AK164" s="263"/>
      <c r="AL164" s="263"/>
      <c r="AM164" s="263"/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3"/>
      <c r="BS164" s="263"/>
      <c r="BT164" s="263"/>
      <c r="BU164" s="263"/>
      <c r="BV164" s="263"/>
      <c r="BW164" s="263"/>
      <c r="BX164" s="263"/>
      <c r="BY164" s="263"/>
      <c r="BZ164" s="263"/>
      <c r="CA164" s="263"/>
      <c r="CB164" s="263"/>
      <c r="CC164" s="263"/>
      <c r="CD164" s="263"/>
      <c r="CE164" s="263"/>
      <c r="CF164" s="263"/>
      <c r="CG164" s="263"/>
      <c r="CH164" s="263"/>
      <c r="CI164" s="263"/>
      <c r="CJ164" s="263"/>
      <c r="CK164" s="263"/>
      <c r="CL164" s="263"/>
      <c r="CM164" s="263"/>
      <c r="CN164" s="263"/>
      <c r="CO164" s="263"/>
      <c r="CP164" s="263"/>
      <c r="CQ164" s="263"/>
      <c r="CR164" s="263"/>
      <c r="CS164" s="263"/>
      <c r="CT164" s="263"/>
      <c r="CU164" s="263"/>
      <c r="CV164" s="263"/>
      <c r="CW164" s="263"/>
      <c r="CX164" s="263"/>
      <c r="CY164" s="263"/>
      <c r="CZ164" s="263"/>
      <c r="DA164" s="263"/>
      <c r="DB164" s="263"/>
      <c r="DC164" s="263"/>
      <c r="DD164" s="263"/>
      <c r="DE164" s="263"/>
      <c r="DF164" s="263"/>
      <c r="DG164" s="263"/>
      <c r="DH164" s="263"/>
      <c r="DI164" s="263"/>
      <c r="DJ164" s="263"/>
      <c r="DK164" s="263"/>
      <c r="DL164" s="263"/>
      <c r="DM164" s="263"/>
      <c r="DN164" s="263"/>
      <c r="DO164" s="263"/>
      <c r="DP164" s="263"/>
      <c r="DQ164" s="263"/>
      <c r="DR164" s="263"/>
      <c r="DS164" s="263"/>
      <c r="DT164" s="263"/>
      <c r="DU164" s="263"/>
      <c r="DV164" s="263"/>
      <c r="DW164" s="263"/>
      <c r="DX164" s="263"/>
      <c r="DY164" s="263"/>
      <c r="DZ164" s="263"/>
      <c r="EA164" s="263"/>
      <c r="EB164" s="263"/>
      <c r="EC164" s="263"/>
      <c r="ED164" s="263"/>
      <c r="EE164" s="263"/>
      <c r="EF164" s="263"/>
      <c r="EG164" s="263"/>
      <c r="EH164" s="263"/>
      <c r="EI164" s="263"/>
      <c r="EJ164" s="263"/>
      <c r="EK164" s="263"/>
      <c r="EL164" s="263"/>
      <c r="EM164" s="263"/>
      <c r="EN164" s="263"/>
      <c r="EO164" s="263"/>
      <c r="EP164" s="263"/>
      <c r="EQ164" s="263"/>
      <c r="ER164" s="263"/>
      <c r="ES164" s="263"/>
      <c r="ET164" s="263"/>
      <c r="EU164" s="263"/>
      <c r="EV164" s="263"/>
      <c r="EW164" s="263"/>
      <c r="EX164" s="263"/>
      <c r="EY164" s="263"/>
      <c r="EZ164" s="263"/>
      <c r="FA164" s="263"/>
      <c r="FB164" s="263"/>
      <c r="FC164" s="263"/>
      <c r="FD164" s="263"/>
      <c r="FE164" s="263"/>
      <c r="FF164" s="263"/>
      <c r="FG164" s="263"/>
      <c r="FH164" s="263"/>
      <c r="FI164" s="263"/>
      <c r="FJ164" s="263"/>
      <c r="FK164" s="263"/>
      <c r="FL164" s="263"/>
      <c r="FM164" s="263"/>
      <c r="FN164" s="263"/>
      <c r="FO164" s="263"/>
      <c r="FP164" s="263"/>
      <c r="FQ164" s="263"/>
      <c r="FR164" s="263"/>
      <c r="FS164" s="263"/>
      <c r="FT164" s="263"/>
      <c r="FU164" s="263"/>
      <c r="FV164" s="263"/>
      <c r="FW164" s="263"/>
      <c r="FX164" s="263"/>
      <c r="FY164" s="263"/>
      <c r="FZ164" s="263"/>
      <c r="GA164" s="263"/>
      <c r="GB164" s="263"/>
      <c r="GC164" s="263"/>
      <c r="GD164" s="263"/>
      <c r="GE164" s="263"/>
      <c r="GF164" s="263"/>
      <c r="GG164" s="263"/>
      <c r="GH164" s="263"/>
      <c r="GI164" s="263"/>
      <c r="GJ164" s="263"/>
      <c r="GK164" s="263"/>
      <c r="GL164" s="263"/>
      <c r="GM164" s="263"/>
      <c r="GN164" s="263"/>
      <c r="GO164" s="263"/>
      <c r="GP164" s="263"/>
      <c r="GQ164" s="263"/>
      <c r="GR164" s="263"/>
      <c r="GS164" s="263"/>
      <c r="GT164" s="263"/>
      <c r="GU164" s="263"/>
      <c r="GV164" s="263"/>
      <c r="GW164" s="263"/>
      <c r="GX164" s="263"/>
      <c r="GY164" s="263"/>
      <c r="GZ164" s="263"/>
      <c r="HA164" s="263"/>
      <c r="HB164" s="263"/>
      <c r="HC164" s="263"/>
      <c r="HD164" s="263"/>
      <c r="HE164" s="263"/>
      <c r="HF164" s="263"/>
      <c r="HG164" s="263"/>
      <c r="HH164" s="263"/>
      <c r="HI164" s="263"/>
      <c r="HJ164" s="263"/>
      <c r="HK164" s="263"/>
      <c r="HL164" s="263"/>
      <c r="HM164" s="263"/>
      <c r="HN164" s="263"/>
      <c r="HO164" s="263"/>
      <c r="HP164" s="263"/>
      <c r="HQ164" s="263"/>
      <c r="HR164" s="263"/>
      <c r="HS164" s="263"/>
      <c r="HT164" s="263"/>
      <c r="HU164" s="263"/>
      <c r="HV164" s="263"/>
      <c r="HW164" s="263"/>
      <c r="HX164" s="263"/>
      <c r="HY164" s="263"/>
      <c r="HZ164" s="263"/>
      <c r="IA164" s="263"/>
      <c r="IB164" s="263"/>
      <c r="IC164" s="263"/>
      <c r="ID164" s="263"/>
      <c r="IE164" s="263"/>
      <c r="IF164" s="263"/>
      <c r="IG164" s="263"/>
      <c r="IH164" s="263"/>
      <c r="II164" s="263"/>
      <c r="IJ164" s="263"/>
      <c r="IK164" s="263"/>
      <c r="IL164" s="263"/>
      <c r="IM164" s="263"/>
      <c r="IN164" s="263"/>
      <c r="IO164" s="263"/>
      <c r="IP164" s="263"/>
      <c r="IQ164" s="263"/>
      <c r="IR164" s="263"/>
      <c r="IS164" s="263"/>
      <c r="IT164" s="263"/>
      <c r="IU164" s="263"/>
      <c r="IV164" s="263"/>
    </row>
    <row r="165" spans="1:256" ht="18">
      <c r="A165" s="271" t="s">
        <v>384</v>
      </c>
      <c r="B165" s="279">
        <v>0</v>
      </c>
      <c r="C165" s="279">
        <v>0</v>
      </c>
      <c r="D165" s="269" t="s">
        <v>106</v>
      </c>
      <c r="E165" s="274" t="s">
        <v>105</v>
      </c>
      <c r="F165" s="270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  <c r="X165" s="263"/>
      <c r="Y165" s="263"/>
      <c r="Z165" s="263"/>
      <c r="AA165" s="263"/>
      <c r="AB165" s="263"/>
      <c r="AC165" s="263"/>
      <c r="AD165" s="263"/>
      <c r="AE165" s="263"/>
      <c r="AF165" s="263"/>
      <c r="AG165" s="263"/>
      <c r="AH165" s="263"/>
      <c r="AI165" s="263"/>
      <c r="AJ165" s="263"/>
      <c r="AK165" s="263"/>
      <c r="AL165" s="263"/>
      <c r="AM165" s="263"/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/>
      <c r="BI165" s="263"/>
      <c r="BJ165" s="263"/>
      <c r="BK165" s="263"/>
      <c r="BL165" s="263"/>
      <c r="BM165" s="263"/>
      <c r="BN165" s="263"/>
      <c r="BO165" s="263"/>
      <c r="BP165" s="263"/>
      <c r="BQ165" s="263"/>
      <c r="BR165" s="263"/>
      <c r="BS165" s="263"/>
      <c r="BT165" s="263"/>
      <c r="BU165" s="263"/>
      <c r="BV165" s="263"/>
      <c r="BW165" s="263"/>
      <c r="BX165" s="263"/>
      <c r="BY165" s="263"/>
      <c r="BZ165" s="263"/>
      <c r="CA165" s="263"/>
      <c r="CB165" s="263"/>
      <c r="CC165" s="263"/>
      <c r="CD165" s="263"/>
      <c r="CE165" s="263"/>
      <c r="CF165" s="263"/>
      <c r="CG165" s="263"/>
      <c r="CH165" s="263"/>
      <c r="CI165" s="263"/>
      <c r="CJ165" s="263"/>
      <c r="CK165" s="263"/>
      <c r="CL165" s="263"/>
      <c r="CM165" s="263"/>
      <c r="CN165" s="263"/>
      <c r="CO165" s="263"/>
      <c r="CP165" s="263"/>
      <c r="CQ165" s="263"/>
      <c r="CR165" s="263"/>
      <c r="CS165" s="263"/>
      <c r="CT165" s="263"/>
      <c r="CU165" s="263"/>
      <c r="CV165" s="263"/>
      <c r="CW165" s="263"/>
      <c r="CX165" s="263"/>
      <c r="CY165" s="263"/>
      <c r="CZ165" s="263"/>
      <c r="DA165" s="263"/>
      <c r="DB165" s="263"/>
      <c r="DC165" s="263"/>
      <c r="DD165" s="263"/>
      <c r="DE165" s="263"/>
      <c r="DF165" s="263"/>
      <c r="DG165" s="263"/>
      <c r="DH165" s="263"/>
      <c r="DI165" s="263"/>
      <c r="DJ165" s="263"/>
      <c r="DK165" s="263"/>
      <c r="DL165" s="263"/>
      <c r="DM165" s="263"/>
      <c r="DN165" s="263"/>
      <c r="DO165" s="263"/>
      <c r="DP165" s="263"/>
      <c r="DQ165" s="263"/>
      <c r="DR165" s="263"/>
      <c r="DS165" s="263"/>
      <c r="DT165" s="263"/>
      <c r="DU165" s="263"/>
      <c r="DV165" s="263"/>
      <c r="DW165" s="263"/>
      <c r="DX165" s="263"/>
      <c r="DY165" s="263"/>
      <c r="DZ165" s="263"/>
      <c r="EA165" s="263"/>
      <c r="EB165" s="263"/>
      <c r="EC165" s="263"/>
      <c r="ED165" s="263"/>
      <c r="EE165" s="263"/>
      <c r="EF165" s="263"/>
      <c r="EG165" s="263"/>
      <c r="EH165" s="263"/>
      <c r="EI165" s="263"/>
      <c r="EJ165" s="263"/>
      <c r="EK165" s="263"/>
      <c r="EL165" s="263"/>
      <c r="EM165" s="263"/>
      <c r="EN165" s="263"/>
      <c r="EO165" s="263"/>
      <c r="EP165" s="263"/>
      <c r="EQ165" s="263"/>
      <c r="ER165" s="263"/>
      <c r="ES165" s="263"/>
      <c r="ET165" s="263"/>
      <c r="EU165" s="263"/>
      <c r="EV165" s="263"/>
      <c r="EW165" s="263"/>
      <c r="EX165" s="263"/>
      <c r="EY165" s="263"/>
      <c r="EZ165" s="263"/>
      <c r="FA165" s="263"/>
      <c r="FB165" s="263"/>
      <c r="FC165" s="263"/>
      <c r="FD165" s="263"/>
      <c r="FE165" s="263"/>
      <c r="FF165" s="263"/>
      <c r="FG165" s="263"/>
      <c r="FH165" s="263"/>
      <c r="FI165" s="263"/>
      <c r="FJ165" s="263"/>
      <c r="FK165" s="263"/>
      <c r="FL165" s="263"/>
      <c r="FM165" s="263"/>
      <c r="FN165" s="263"/>
      <c r="FO165" s="263"/>
      <c r="FP165" s="263"/>
      <c r="FQ165" s="263"/>
      <c r="FR165" s="263"/>
      <c r="FS165" s="263"/>
      <c r="FT165" s="263"/>
      <c r="FU165" s="263"/>
      <c r="FV165" s="263"/>
      <c r="FW165" s="263"/>
      <c r="FX165" s="263"/>
      <c r="FY165" s="263"/>
      <c r="FZ165" s="263"/>
      <c r="GA165" s="263"/>
      <c r="GB165" s="263"/>
      <c r="GC165" s="263"/>
      <c r="GD165" s="263"/>
      <c r="GE165" s="263"/>
      <c r="GF165" s="263"/>
      <c r="GG165" s="263"/>
      <c r="GH165" s="263"/>
      <c r="GI165" s="263"/>
      <c r="GJ165" s="263"/>
      <c r="GK165" s="263"/>
      <c r="GL165" s="263"/>
      <c r="GM165" s="263"/>
      <c r="GN165" s="263"/>
      <c r="GO165" s="263"/>
      <c r="GP165" s="263"/>
      <c r="GQ165" s="263"/>
      <c r="GR165" s="263"/>
      <c r="GS165" s="263"/>
      <c r="GT165" s="263"/>
      <c r="GU165" s="263"/>
      <c r="GV165" s="263"/>
      <c r="GW165" s="263"/>
      <c r="GX165" s="263"/>
      <c r="GY165" s="263"/>
      <c r="GZ165" s="263"/>
      <c r="HA165" s="263"/>
      <c r="HB165" s="263"/>
      <c r="HC165" s="263"/>
      <c r="HD165" s="263"/>
      <c r="HE165" s="263"/>
      <c r="HF165" s="263"/>
      <c r="HG165" s="263"/>
      <c r="HH165" s="263"/>
      <c r="HI165" s="263"/>
      <c r="HJ165" s="263"/>
      <c r="HK165" s="263"/>
      <c r="HL165" s="263"/>
      <c r="HM165" s="263"/>
      <c r="HN165" s="263"/>
      <c r="HO165" s="263"/>
      <c r="HP165" s="263"/>
      <c r="HQ165" s="263"/>
      <c r="HR165" s="263"/>
      <c r="HS165" s="263"/>
      <c r="HT165" s="263"/>
      <c r="HU165" s="263"/>
      <c r="HV165" s="263"/>
      <c r="HW165" s="263"/>
      <c r="HX165" s="263"/>
      <c r="HY165" s="263"/>
      <c r="HZ165" s="263"/>
      <c r="IA165" s="263"/>
      <c r="IB165" s="263"/>
      <c r="IC165" s="263"/>
      <c r="ID165" s="263"/>
      <c r="IE165" s="263"/>
      <c r="IF165" s="263"/>
      <c r="IG165" s="263"/>
      <c r="IH165" s="263"/>
      <c r="II165" s="263"/>
      <c r="IJ165" s="263"/>
      <c r="IK165" s="263"/>
      <c r="IL165" s="263"/>
      <c r="IM165" s="263"/>
      <c r="IN165" s="263"/>
      <c r="IO165" s="263"/>
      <c r="IP165" s="263"/>
      <c r="IQ165" s="263"/>
      <c r="IR165" s="263"/>
      <c r="IS165" s="263"/>
      <c r="IT165" s="263"/>
      <c r="IU165" s="263"/>
      <c r="IV165" s="263"/>
    </row>
    <row r="166" spans="1:256" ht="18">
      <c r="A166" s="271" t="s">
        <v>385</v>
      </c>
      <c r="B166" s="279">
        <v>0</v>
      </c>
      <c r="C166" s="279">
        <v>0</v>
      </c>
      <c r="D166" s="269"/>
      <c r="E166" s="269"/>
      <c r="F166" s="270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  <c r="X166" s="263"/>
      <c r="Y166" s="263"/>
      <c r="Z166" s="263"/>
      <c r="AA166" s="263"/>
      <c r="AB166" s="263"/>
      <c r="AC166" s="263"/>
      <c r="AD166" s="263"/>
      <c r="AE166" s="263"/>
      <c r="AF166" s="263"/>
      <c r="AG166" s="263"/>
      <c r="AH166" s="263"/>
      <c r="AI166" s="263"/>
      <c r="AJ166" s="263"/>
      <c r="AK166" s="263"/>
      <c r="AL166" s="263"/>
      <c r="AM166" s="263"/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263"/>
      <c r="BF166" s="263"/>
      <c r="BG166" s="263"/>
      <c r="BH166" s="263"/>
      <c r="BI166" s="263"/>
      <c r="BJ166" s="263"/>
      <c r="BK166" s="263"/>
      <c r="BL166" s="263"/>
      <c r="BM166" s="263"/>
      <c r="BN166" s="263"/>
      <c r="BO166" s="263"/>
      <c r="BP166" s="263"/>
      <c r="BQ166" s="263"/>
      <c r="BR166" s="263"/>
      <c r="BS166" s="263"/>
      <c r="BT166" s="263"/>
      <c r="BU166" s="263"/>
      <c r="BV166" s="263"/>
      <c r="BW166" s="263"/>
      <c r="BX166" s="263"/>
      <c r="BY166" s="263"/>
      <c r="BZ166" s="263"/>
      <c r="CA166" s="263"/>
      <c r="CB166" s="263"/>
      <c r="CC166" s="263"/>
      <c r="CD166" s="263"/>
      <c r="CE166" s="263"/>
      <c r="CF166" s="263"/>
      <c r="CG166" s="263"/>
      <c r="CH166" s="263"/>
      <c r="CI166" s="263"/>
      <c r="CJ166" s="263"/>
      <c r="CK166" s="263"/>
      <c r="CL166" s="263"/>
      <c r="CM166" s="263"/>
      <c r="CN166" s="263"/>
      <c r="CO166" s="263"/>
      <c r="CP166" s="263"/>
      <c r="CQ166" s="263"/>
      <c r="CR166" s="263"/>
      <c r="CS166" s="263"/>
      <c r="CT166" s="263"/>
      <c r="CU166" s="263"/>
      <c r="CV166" s="263"/>
      <c r="CW166" s="263"/>
      <c r="CX166" s="263"/>
      <c r="CY166" s="263"/>
      <c r="CZ166" s="263"/>
      <c r="DA166" s="263"/>
      <c r="DB166" s="263"/>
      <c r="DC166" s="263"/>
      <c r="DD166" s="263"/>
      <c r="DE166" s="263"/>
      <c r="DF166" s="263"/>
      <c r="DG166" s="263"/>
      <c r="DH166" s="263"/>
      <c r="DI166" s="263"/>
      <c r="DJ166" s="263"/>
      <c r="DK166" s="263"/>
      <c r="DL166" s="263"/>
      <c r="DM166" s="263"/>
      <c r="DN166" s="263"/>
      <c r="DO166" s="263"/>
      <c r="DP166" s="263"/>
      <c r="DQ166" s="263"/>
      <c r="DR166" s="263"/>
      <c r="DS166" s="263"/>
      <c r="DT166" s="263"/>
      <c r="DU166" s="263"/>
      <c r="DV166" s="263"/>
      <c r="DW166" s="263"/>
      <c r="DX166" s="263"/>
      <c r="DY166" s="263"/>
      <c r="DZ166" s="263"/>
      <c r="EA166" s="263"/>
      <c r="EB166" s="263"/>
      <c r="EC166" s="263"/>
      <c r="ED166" s="263"/>
      <c r="EE166" s="263"/>
      <c r="EF166" s="263"/>
      <c r="EG166" s="263"/>
      <c r="EH166" s="263"/>
      <c r="EI166" s="263"/>
      <c r="EJ166" s="263"/>
      <c r="EK166" s="263"/>
      <c r="EL166" s="263"/>
      <c r="EM166" s="263"/>
      <c r="EN166" s="263"/>
      <c r="EO166" s="263"/>
      <c r="EP166" s="263"/>
      <c r="EQ166" s="263"/>
      <c r="ER166" s="263"/>
      <c r="ES166" s="263"/>
      <c r="ET166" s="263"/>
      <c r="EU166" s="263"/>
      <c r="EV166" s="263"/>
      <c r="EW166" s="263"/>
      <c r="EX166" s="263"/>
      <c r="EY166" s="263"/>
      <c r="EZ166" s="263"/>
      <c r="FA166" s="263"/>
      <c r="FB166" s="263"/>
      <c r="FC166" s="263"/>
      <c r="FD166" s="263"/>
      <c r="FE166" s="263"/>
      <c r="FF166" s="263"/>
      <c r="FG166" s="263"/>
      <c r="FH166" s="263"/>
      <c r="FI166" s="263"/>
      <c r="FJ166" s="263"/>
      <c r="FK166" s="263"/>
      <c r="FL166" s="263"/>
      <c r="FM166" s="263"/>
      <c r="FN166" s="263"/>
      <c r="FO166" s="263"/>
      <c r="FP166" s="263"/>
      <c r="FQ166" s="263"/>
      <c r="FR166" s="263"/>
      <c r="FS166" s="263"/>
      <c r="FT166" s="263"/>
      <c r="FU166" s="263"/>
      <c r="FV166" s="263"/>
      <c r="FW166" s="263"/>
      <c r="FX166" s="263"/>
      <c r="FY166" s="263"/>
      <c r="FZ166" s="263"/>
      <c r="GA166" s="263"/>
      <c r="GB166" s="263"/>
      <c r="GC166" s="263"/>
      <c r="GD166" s="263"/>
      <c r="GE166" s="263"/>
      <c r="GF166" s="263"/>
      <c r="GG166" s="263"/>
      <c r="GH166" s="263"/>
      <c r="GI166" s="263"/>
      <c r="GJ166" s="263"/>
      <c r="GK166" s="263"/>
      <c r="GL166" s="263"/>
      <c r="GM166" s="263"/>
      <c r="GN166" s="263"/>
      <c r="GO166" s="263"/>
      <c r="GP166" s="263"/>
      <c r="GQ166" s="263"/>
      <c r="GR166" s="263"/>
      <c r="GS166" s="263"/>
      <c r="GT166" s="263"/>
      <c r="GU166" s="263"/>
      <c r="GV166" s="263"/>
      <c r="GW166" s="263"/>
      <c r="GX166" s="263"/>
      <c r="GY166" s="263"/>
      <c r="GZ166" s="263"/>
      <c r="HA166" s="263"/>
      <c r="HB166" s="263"/>
      <c r="HC166" s="263"/>
      <c r="HD166" s="263"/>
      <c r="HE166" s="263"/>
      <c r="HF166" s="263"/>
      <c r="HG166" s="263"/>
      <c r="HH166" s="263"/>
      <c r="HI166" s="263"/>
      <c r="HJ166" s="263"/>
      <c r="HK166" s="263"/>
      <c r="HL166" s="263"/>
      <c r="HM166" s="263"/>
      <c r="HN166" s="263"/>
      <c r="HO166" s="263"/>
      <c r="HP166" s="263"/>
      <c r="HQ166" s="263"/>
      <c r="HR166" s="263"/>
      <c r="HS166" s="263"/>
      <c r="HT166" s="263"/>
      <c r="HU166" s="263"/>
      <c r="HV166" s="263"/>
      <c r="HW166" s="263"/>
      <c r="HX166" s="263"/>
      <c r="HY166" s="263"/>
      <c r="HZ166" s="263"/>
      <c r="IA166" s="263"/>
      <c r="IB166" s="263"/>
      <c r="IC166" s="263"/>
      <c r="ID166" s="263"/>
      <c r="IE166" s="263"/>
      <c r="IF166" s="263"/>
      <c r="IG166" s="263"/>
      <c r="IH166" s="263"/>
      <c r="II166" s="263"/>
      <c r="IJ166" s="263"/>
      <c r="IK166" s="263"/>
      <c r="IL166" s="263"/>
      <c r="IM166" s="263"/>
      <c r="IN166" s="263"/>
      <c r="IO166" s="263"/>
      <c r="IP166" s="263"/>
      <c r="IQ166" s="263"/>
      <c r="IR166" s="263"/>
      <c r="IS166" s="263"/>
      <c r="IT166" s="263"/>
      <c r="IU166" s="263"/>
      <c r="IV166" s="263"/>
    </row>
    <row r="167" spans="1:256" ht="18">
      <c r="A167" s="273" t="s">
        <v>220</v>
      </c>
      <c r="B167" s="269">
        <f>SUM(B164:B166)</f>
        <v>2800</v>
      </c>
      <c r="C167" s="269">
        <f>SUM(C164:C166)</f>
        <v>2100</v>
      </c>
      <c r="D167" s="269">
        <f>C167-B167</f>
        <v>-700</v>
      </c>
      <c r="E167" s="274">
        <f>D167/B167</f>
        <v>-0.25</v>
      </c>
      <c r="F167" s="270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3"/>
      <c r="BS167" s="263"/>
      <c r="BT167" s="263"/>
      <c r="BU167" s="263"/>
      <c r="BV167" s="263"/>
      <c r="BW167" s="263"/>
      <c r="BX167" s="263"/>
      <c r="BY167" s="263"/>
      <c r="BZ167" s="263"/>
      <c r="CA167" s="263"/>
      <c r="CB167" s="263"/>
      <c r="CC167" s="263"/>
      <c r="CD167" s="263"/>
      <c r="CE167" s="263"/>
      <c r="CF167" s="263"/>
      <c r="CG167" s="263"/>
      <c r="CH167" s="263"/>
      <c r="CI167" s="263"/>
      <c r="CJ167" s="263"/>
      <c r="CK167" s="263"/>
      <c r="CL167" s="263"/>
      <c r="CM167" s="263"/>
      <c r="CN167" s="263"/>
      <c r="CO167" s="263"/>
      <c r="CP167" s="263"/>
      <c r="CQ167" s="263"/>
      <c r="CR167" s="263"/>
      <c r="CS167" s="263"/>
      <c r="CT167" s="263"/>
      <c r="CU167" s="263"/>
      <c r="CV167" s="263"/>
      <c r="CW167" s="263"/>
      <c r="CX167" s="263"/>
      <c r="CY167" s="263"/>
      <c r="CZ167" s="263"/>
      <c r="DA167" s="263"/>
      <c r="DB167" s="263"/>
      <c r="DC167" s="263"/>
      <c r="DD167" s="263"/>
      <c r="DE167" s="263"/>
      <c r="DF167" s="263"/>
      <c r="DG167" s="263"/>
      <c r="DH167" s="263"/>
      <c r="DI167" s="263"/>
      <c r="DJ167" s="263"/>
      <c r="DK167" s="263"/>
      <c r="DL167" s="263"/>
      <c r="DM167" s="263"/>
      <c r="DN167" s="263"/>
      <c r="DO167" s="263"/>
      <c r="DP167" s="263"/>
      <c r="DQ167" s="263"/>
      <c r="DR167" s="263"/>
      <c r="DS167" s="263"/>
      <c r="DT167" s="263"/>
      <c r="DU167" s="263"/>
      <c r="DV167" s="263"/>
      <c r="DW167" s="263"/>
      <c r="DX167" s="263"/>
      <c r="DY167" s="263"/>
      <c r="DZ167" s="263"/>
      <c r="EA167" s="263"/>
      <c r="EB167" s="263"/>
      <c r="EC167" s="263"/>
      <c r="ED167" s="263"/>
      <c r="EE167" s="263"/>
      <c r="EF167" s="263"/>
      <c r="EG167" s="263"/>
      <c r="EH167" s="263"/>
      <c r="EI167" s="263"/>
      <c r="EJ167" s="263"/>
      <c r="EK167" s="263"/>
      <c r="EL167" s="263"/>
      <c r="EM167" s="263"/>
      <c r="EN167" s="263"/>
      <c r="EO167" s="263"/>
      <c r="EP167" s="263"/>
      <c r="EQ167" s="263"/>
      <c r="ER167" s="263"/>
      <c r="ES167" s="263"/>
      <c r="ET167" s="263"/>
      <c r="EU167" s="263"/>
      <c r="EV167" s="263"/>
      <c r="EW167" s="263"/>
      <c r="EX167" s="263"/>
      <c r="EY167" s="263"/>
      <c r="EZ167" s="263"/>
      <c r="FA167" s="263"/>
      <c r="FB167" s="263"/>
      <c r="FC167" s="263"/>
      <c r="FD167" s="263"/>
      <c r="FE167" s="263"/>
      <c r="FF167" s="263"/>
      <c r="FG167" s="263"/>
      <c r="FH167" s="263"/>
      <c r="FI167" s="263"/>
      <c r="FJ167" s="263"/>
      <c r="FK167" s="263"/>
      <c r="FL167" s="263"/>
      <c r="FM167" s="263"/>
      <c r="FN167" s="263"/>
      <c r="FO167" s="263"/>
      <c r="FP167" s="263"/>
      <c r="FQ167" s="263"/>
      <c r="FR167" s="263"/>
      <c r="FS167" s="263"/>
      <c r="FT167" s="263"/>
      <c r="FU167" s="263"/>
      <c r="FV167" s="263"/>
      <c r="FW167" s="263"/>
      <c r="FX167" s="263"/>
      <c r="FY167" s="263"/>
      <c r="FZ167" s="263"/>
      <c r="GA167" s="263"/>
      <c r="GB167" s="263"/>
      <c r="GC167" s="263"/>
      <c r="GD167" s="263"/>
      <c r="GE167" s="263"/>
      <c r="GF167" s="263"/>
      <c r="GG167" s="263"/>
      <c r="GH167" s="263"/>
      <c r="GI167" s="263"/>
      <c r="GJ167" s="263"/>
      <c r="GK167" s="263"/>
      <c r="GL167" s="263"/>
      <c r="GM167" s="263"/>
      <c r="GN167" s="263"/>
      <c r="GO167" s="263"/>
      <c r="GP167" s="263"/>
      <c r="GQ167" s="263"/>
      <c r="GR167" s="263"/>
      <c r="GS167" s="263"/>
      <c r="GT167" s="263"/>
      <c r="GU167" s="263"/>
      <c r="GV167" s="263"/>
      <c r="GW167" s="263"/>
      <c r="GX167" s="263"/>
      <c r="GY167" s="263"/>
      <c r="GZ167" s="263"/>
      <c r="HA167" s="263"/>
      <c r="HB167" s="263"/>
      <c r="HC167" s="263"/>
      <c r="HD167" s="263"/>
      <c r="HE167" s="263"/>
      <c r="HF167" s="263"/>
      <c r="HG167" s="263"/>
      <c r="HH167" s="263"/>
      <c r="HI167" s="263"/>
      <c r="HJ167" s="263"/>
      <c r="HK167" s="263"/>
      <c r="HL167" s="263"/>
      <c r="HM167" s="263"/>
      <c r="HN167" s="263"/>
      <c r="HO167" s="263"/>
      <c r="HP167" s="263"/>
      <c r="HQ167" s="263"/>
      <c r="HR167" s="263"/>
      <c r="HS167" s="263"/>
      <c r="HT167" s="263"/>
      <c r="HU167" s="263"/>
      <c r="HV167" s="263"/>
      <c r="HW167" s="263"/>
      <c r="HX167" s="263"/>
      <c r="HY167" s="263"/>
      <c r="HZ167" s="263"/>
      <c r="IA167" s="263"/>
      <c r="IB167" s="263"/>
      <c r="IC167" s="263"/>
      <c r="ID167" s="263"/>
      <c r="IE167" s="263"/>
      <c r="IF167" s="263"/>
      <c r="IG167" s="263"/>
      <c r="IH167" s="263"/>
      <c r="II167" s="263"/>
      <c r="IJ167" s="263"/>
      <c r="IK167" s="263"/>
      <c r="IL167" s="263"/>
      <c r="IM167" s="263"/>
      <c r="IN167" s="263"/>
      <c r="IO167" s="263"/>
      <c r="IP167" s="263"/>
      <c r="IQ167" s="263"/>
      <c r="IR167" s="263"/>
      <c r="IS167" s="263"/>
      <c r="IT167" s="263"/>
      <c r="IU167" s="263"/>
      <c r="IV167" s="263"/>
    </row>
    <row r="168" spans="1:256" ht="18">
      <c r="A168" s="275" t="s">
        <v>386</v>
      </c>
      <c r="B168" s="281">
        <v>391064310.62</v>
      </c>
      <c r="C168" s="281">
        <v>385760535.89</v>
      </c>
      <c r="D168" s="276"/>
      <c r="E168" s="276"/>
      <c r="F168" s="270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  <c r="GN168" s="263"/>
      <c r="GO168" s="263"/>
      <c r="GP168" s="263"/>
      <c r="GQ168" s="263"/>
      <c r="GR168" s="263"/>
      <c r="GS168" s="263"/>
      <c r="GT168" s="263"/>
      <c r="GU168" s="263"/>
      <c r="GV168" s="263"/>
      <c r="GW168" s="263"/>
      <c r="GX168" s="263"/>
      <c r="GY168" s="263"/>
      <c r="GZ168" s="263"/>
      <c r="HA168" s="263"/>
      <c r="HB168" s="263"/>
      <c r="HC168" s="263"/>
      <c r="HD168" s="263"/>
      <c r="HE168" s="263"/>
      <c r="HF168" s="263"/>
      <c r="HG168" s="263"/>
      <c r="HH168" s="263"/>
      <c r="HI168" s="263"/>
      <c r="HJ168" s="263"/>
      <c r="HK168" s="263"/>
      <c r="HL168" s="263"/>
      <c r="HM168" s="263"/>
      <c r="HN168" s="263"/>
      <c r="HO168" s="263"/>
      <c r="HP168" s="263"/>
      <c r="HQ168" s="263"/>
      <c r="HR168" s="263"/>
      <c r="HS168" s="263"/>
      <c r="HT168" s="263"/>
      <c r="HU168" s="263"/>
      <c r="HV168" s="263"/>
      <c r="HW168" s="263"/>
      <c r="HX168" s="263"/>
      <c r="HY168" s="263"/>
      <c r="HZ168" s="263"/>
      <c r="IA168" s="263"/>
      <c r="IB168" s="263"/>
      <c r="IC168" s="263"/>
      <c r="ID168" s="263"/>
      <c r="IE168" s="263"/>
      <c r="IF168" s="263"/>
      <c r="IG168" s="263"/>
      <c r="IH168" s="263"/>
      <c r="II168" s="263"/>
      <c r="IJ168" s="263"/>
      <c r="IK168" s="263"/>
      <c r="IL168" s="263"/>
      <c r="IM168" s="263"/>
      <c r="IN168" s="263"/>
      <c r="IO168" s="263"/>
      <c r="IP168" s="263"/>
      <c r="IQ168" s="263"/>
      <c r="IR168" s="263"/>
      <c r="IS168" s="263"/>
      <c r="IT168" s="263"/>
      <c r="IU168" s="263"/>
      <c r="IV168" s="263"/>
    </row>
    <row r="169" spans="1:256" ht="18">
      <c r="A169" s="273" t="s">
        <v>220</v>
      </c>
      <c r="B169" s="269">
        <f>SUM(B168)</f>
        <v>391064310.62</v>
      </c>
      <c r="C169" s="269">
        <f>SUM(C168)</f>
        <v>385760535.89</v>
      </c>
      <c r="D169" s="269">
        <f>C169-B169</f>
        <v>-5303774.730000019</v>
      </c>
      <c r="E169" s="274">
        <f>D169/B169</f>
        <v>-0.01356241054467825</v>
      </c>
      <c r="F169" s="270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  <c r="X169" s="263"/>
      <c r="Y169" s="263"/>
      <c r="Z169" s="263"/>
      <c r="AA169" s="263"/>
      <c r="AB169" s="263"/>
      <c r="AC169" s="263"/>
      <c r="AD169" s="263"/>
      <c r="AE169" s="263"/>
      <c r="AF169" s="263"/>
      <c r="AG169" s="263"/>
      <c r="AH169" s="263"/>
      <c r="AI169" s="263"/>
      <c r="AJ169" s="263"/>
      <c r="AK169" s="263"/>
      <c r="AL169" s="263"/>
      <c r="AM169" s="263"/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  <c r="BE169" s="263"/>
      <c r="BF169" s="263"/>
      <c r="BG169" s="263"/>
      <c r="BH169" s="263"/>
      <c r="BI169" s="263"/>
      <c r="BJ169" s="263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  <c r="FH169" s="263"/>
      <c r="FI169" s="263"/>
      <c r="FJ169" s="263"/>
      <c r="FK169" s="263"/>
      <c r="FL169" s="263"/>
      <c r="FM169" s="263"/>
      <c r="FN169" s="263"/>
      <c r="FO169" s="263"/>
      <c r="FP169" s="263"/>
      <c r="FQ169" s="263"/>
      <c r="FR169" s="263"/>
      <c r="FS169" s="263"/>
      <c r="FT169" s="263"/>
      <c r="FU169" s="263"/>
      <c r="FV169" s="263"/>
      <c r="FW169" s="263"/>
      <c r="FX169" s="263"/>
      <c r="FY169" s="263"/>
      <c r="FZ169" s="263"/>
      <c r="GA169" s="263"/>
      <c r="GB169" s="263"/>
      <c r="GC169" s="263"/>
      <c r="GD169" s="263"/>
      <c r="GE169" s="263"/>
      <c r="GF169" s="263"/>
      <c r="GG169" s="263"/>
      <c r="GH169" s="263"/>
      <c r="GI169" s="263"/>
      <c r="GJ169" s="263"/>
      <c r="GK169" s="263"/>
      <c r="GL169" s="263"/>
      <c r="GM169" s="263"/>
      <c r="GN169" s="263"/>
      <c r="GO169" s="263"/>
      <c r="GP169" s="263"/>
      <c r="GQ169" s="263"/>
      <c r="GR169" s="263"/>
      <c r="GS169" s="263"/>
      <c r="GT169" s="263"/>
      <c r="GU169" s="263"/>
      <c r="GV169" s="263"/>
      <c r="GW169" s="263"/>
      <c r="GX169" s="263"/>
      <c r="GY169" s="263"/>
      <c r="GZ169" s="263"/>
      <c r="HA169" s="263"/>
      <c r="HB169" s="263"/>
      <c r="HC169" s="263"/>
      <c r="HD169" s="263"/>
      <c r="HE169" s="263"/>
      <c r="HF169" s="263"/>
      <c r="HG169" s="263"/>
      <c r="HH169" s="263"/>
      <c r="HI169" s="263"/>
      <c r="HJ169" s="263"/>
      <c r="HK169" s="263"/>
      <c r="HL169" s="263"/>
      <c r="HM169" s="263"/>
      <c r="HN169" s="263"/>
      <c r="HO169" s="263"/>
      <c r="HP169" s="263"/>
      <c r="HQ169" s="263"/>
      <c r="HR169" s="263"/>
      <c r="HS169" s="263"/>
      <c r="HT169" s="263"/>
      <c r="HU169" s="263"/>
      <c r="HV169" s="263"/>
      <c r="HW169" s="263"/>
      <c r="HX169" s="263"/>
      <c r="HY169" s="263"/>
      <c r="HZ169" s="263"/>
      <c r="IA169" s="263"/>
      <c r="IB169" s="263"/>
      <c r="IC169" s="263"/>
      <c r="ID169" s="263"/>
      <c r="IE169" s="263"/>
      <c r="IF169" s="263"/>
      <c r="IG169" s="263"/>
      <c r="IH169" s="263"/>
      <c r="II169" s="263"/>
      <c r="IJ169" s="263"/>
      <c r="IK169" s="263"/>
      <c r="IL169" s="263"/>
      <c r="IM169" s="263"/>
      <c r="IN169" s="263"/>
      <c r="IO169" s="263"/>
      <c r="IP169" s="263"/>
      <c r="IQ169" s="263"/>
      <c r="IR169" s="263"/>
      <c r="IS169" s="263"/>
      <c r="IT169" s="263"/>
      <c r="IU169" s="263"/>
      <c r="IV169" s="263"/>
    </row>
    <row r="170" spans="1:256" ht="18">
      <c r="A170" s="275" t="s">
        <v>387</v>
      </c>
      <c r="B170" s="276"/>
      <c r="C170" s="276"/>
      <c r="D170" s="276"/>
      <c r="E170" s="276"/>
      <c r="F170" s="270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  <c r="X170" s="263"/>
      <c r="Y170" s="263"/>
      <c r="Z170" s="263"/>
      <c r="AA170" s="263"/>
      <c r="AB170" s="263"/>
      <c r="AC170" s="263"/>
      <c r="AD170" s="263"/>
      <c r="AE170" s="263"/>
      <c r="AF170" s="263"/>
      <c r="AG170" s="263"/>
      <c r="AH170" s="263"/>
      <c r="AI170" s="263"/>
      <c r="AJ170" s="263"/>
      <c r="AK170" s="263"/>
      <c r="AL170" s="263"/>
      <c r="AM170" s="263"/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  <c r="BE170" s="263"/>
      <c r="BF170" s="263"/>
      <c r="BG170" s="263"/>
      <c r="BH170" s="263"/>
      <c r="BI170" s="263"/>
      <c r="BJ170" s="263"/>
      <c r="BK170" s="263"/>
      <c r="BL170" s="263"/>
      <c r="BM170" s="263"/>
      <c r="BN170" s="263"/>
      <c r="BO170" s="263"/>
      <c r="BP170" s="263"/>
      <c r="BQ170" s="263"/>
      <c r="BR170" s="263"/>
      <c r="BS170" s="263"/>
      <c r="BT170" s="263"/>
      <c r="BU170" s="263"/>
      <c r="BV170" s="263"/>
      <c r="BW170" s="263"/>
      <c r="BX170" s="263"/>
      <c r="BY170" s="263"/>
      <c r="BZ170" s="263"/>
      <c r="CA170" s="263"/>
      <c r="CB170" s="263"/>
      <c r="CC170" s="263"/>
      <c r="CD170" s="263"/>
      <c r="CE170" s="263"/>
      <c r="CF170" s="263"/>
      <c r="CG170" s="263"/>
      <c r="CH170" s="263"/>
      <c r="CI170" s="263"/>
      <c r="CJ170" s="263"/>
      <c r="CK170" s="263"/>
      <c r="CL170" s="263"/>
      <c r="CM170" s="263"/>
      <c r="CN170" s="263"/>
      <c r="CO170" s="263"/>
      <c r="CP170" s="263"/>
      <c r="CQ170" s="263"/>
      <c r="CR170" s="263"/>
      <c r="CS170" s="263"/>
      <c r="CT170" s="263"/>
      <c r="CU170" s="263"/>
      <c r="CV170" s="263"/>
      <c r="CW170" s="263"/>
      <c r="CX170" s="263"/>
      <c r="CY170" s="263"/>
      <c r="CZ170" s="263"/>
      <c r="DA170" s="263"/>
      <c r="DB170" s="263"/>
      <c r="DC170" s="263"/>
      <c r="DD170" s="263"/>
      <c r="DE170" s="263"/>
      <c r="DF170" s="263"/>
      <c r="DG170" s="263"/>
      <c r="DH170" s="263"/>
      <c r="DI170" s="263"/>
      <c r="DJ170" s="263"/>
      <c r="DK170" s="263"/>
      <c r="DL170" s="263"/>
      <c r="DM170" s="263"/>
      <c r="DN170" s="263"/>
      <c r="DO170" s="263"/>
      <c r="DP170" s="263"/>
      <c r="DQ170" s="263"/>
      <c r="DR170" s="263"/>
      <c r="DS170" s="263"/>
      <c r="DT170" s="263"/>
      <c r="DU170" s="263"/>
      <c r="DV170" s="263"/>
      <c r="DW170" s="263"/>
      <c r="DX170" s="263"/>
      <c r="DY170" s="263"/>
      <c r="DZ170" s="263"/>
      <c r="EA170" s="263"/>
      <c r="EB170" s="263"/>
      <c r="EC170" s="263"/>
      <c r="ED170" s="263"/>
      <c r="EE170" s="263"/>
      <c r="EF170" s="263"/>
      <c r="EG170" s="263"/>
      <c r="EH170" s="263"/>
      <c r="EI170" s="263"/>
      <c r="EJ170" s="263"/>
      <c r="EK170" s="263"/>
      <c r="EL170" s="263"/>
      <c r="EM170" s="263"/>
      <c r="EN170" s="263"/>
      <c r="EO170" s="263"/>
      <c r="EP170" s="263"/>
      <c r="EQ170" s="263"/>
      <c r="ER170" s="263"/>
      <c r="ES170" s="263"/>
      <c r="ET170" s="263"/>
      <c r="EU170" s="263"/>
      <c r="EV170" s="263"/>
      <c r="EW170" s="263"/>
      <c r="EX170" s="263"/>
      <c r="EY170" s="263"/>
      <c r="EZ170" s="263"/>
      <c r="FA170" s="263"/>
      <c r="FB170" s="263"/>
      <c r="FC170" s="263"/>
      <c r="FD170" s="263"/>
      <c r="FE170" s="263"/>
      <c r="FF170" s="263"/>
      <c r="FG170" s="263"/>
      <c r="FH170" s="263"/>
      <c r="FI170" s="263"/>
      <c r="FJ170" s="263"/>
      <c r="FK170" s="263"/>
      <c r="FL170" s="263"/>
      <c r="FM170" s="263"/>
      <c r="FN170" s="263"/>
      <c r="FO170" s="263"/>
      <c r="FP170" s="263"/>
      <c r="FQ170" s="263"/>
      <c r="FR170" s="263"/>
      <c r="FS170" s="263"/>
      <c r="FT170" s="263"/>
      <c r="FU170" s="263"/>
      <c r="FV170" s="263"/>
      <c r="FW170" s="263"/>
      <c r="FX170" s="263"/>
      <c r="FY170" s="263"/>
      <c r="FZ170" s="263"/>
      <c r="GA170" s="263"/>
      <c r="GB170" s="263"/>
      <c r="GC170" s="263"/>
      <c r="GD170" s="263"/>
      <c r="GE170" s="263"/>
      <c r="GF170" s="263"/>
      <c r="GG170" s="263"/>
      <c r="GH170" s="263"/>
      <c r="GI170" s="263"/>
      <c r="GJ170" s="263"/>
      <c r="GK170" s="263"/>
      <c r="GL170" s="263"/>
      <c r="GM170" s="263"/>
      <c r="GN170" s="263"/>
      <c r="GO170" s="263"/>
      <c r="GP170" s="263"/>
      <c r="GQ170" s="263"/>
      <c r="GR170" s="263"/>
      <c r="GS170" s="263"/>
      <c r="GT170" s="263"/>
      <c r="GU170" s="263"/>
      <c r="GV170" s="263"/>
      <c r="GW170" s="263"/>
      <c r="GX170" s="263"/>
      <c r="GY170" s="263"/>
      <c r="GZ170" s="263"/>
      <c r="HA170" s="263"/>
      <c r="HB170" s="263"/>
      <c r="HC170" s="263"/>
      <c r="HD170" s="263"/>
      <c r="HE170" s="263"/>
      <c r="HF170" s="263"/>
      <c r="HG170" s="263"/>
      <c r="HH170" s="263"/>
      <c r="HI170" s="263"/>
      <c r="HJ170" s="263"/>
      <c r="HK170" s="263"/>
      <c r="HL170" s="263"/>
      <c r="HM170" s="263"/>
      <c r="HN170" s="263"/>
      <c r="HO170" s="263"/>
      <c r="HP170" s="263"/>
      <c r="HQ170" s="263"/>
      <c r="HR170" s="263"/>
      <c r="HS170" s="263"/>
      <c r="HT170" s="263"/>
      <c r="HU170" s="263"/>
      <c r="HV170" s="263"/>
      <c r="HW170" s="263"/>
      <c r="HX170" s="263"/>
      <c r="HY170" s="263"/>
      <c r="HZ170" s="263"/>
      <c r="IA170" s="263"/>
      <c r="IB170" s="263"/>
      <c r="IC170" s="263"/>
      <c r="ID170" s="263"/>
      <c r="IE170" s="263"/>
      <c r="IF170" s="263"/>
      <c r="IG170" s="263"/>
      <c r="IH170" s="263"/>
      <c r="II170" s="263"/>
      <c r="IJ170" s="263"/>
      <c r="IK170" s="263"/>
      <c r="IL170" s="263"/>
      <c r="IM170" s="263"/>
      <c r="IN170" s="263"/>
      <c r="IO170" s="263"/>
      <c r="IP170" s="263"/>
      <c r="IQ170" s="263"/>
      <c r="IR170" s="263"/>
      <c r="IS170" s="263"/>
      <c r="IT170" s="263"/>
      <c r="IU170" s="263"/>
      <c r="IV170" s="263"/>
    </row>
    <row r="171" spans="1:256" ht="18">
      <c r="A171" s="271" t="s">
        <v>388</v>
      </c>
      <c r="B171" s="272">
        <v>12640140.11</v>
      </c>
      <c r="C171" s="272">
        <v>10895045.42</v>
      </c>
      <c r="D171" s="271"/>
      <c r="E171" s="271"/>
      <c r="F171" s="270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  <c r="X171" s="263"/>
      <c r="Y171" s="263"/>
      <c r="Z171" s="263"/>
      <c r="AA171" s="263"/>
      <c r="AB171" s="263"/>
      <c r="AC171" s="263"/>
      <c r="AD171" s="263"/>
      <c r="AE171" s="263"/>
      <c r="AF171" s="263"/>
      <c r="AG171" s="263"/>
      <c r="AH171" s="263"/>
      <c r="AI171" s="263"/>
      <c r="AJ171" s="263"/>
      <c r="AK171" s="263"/>
      <c r="AL171" s="263"/>
      <c r="AM171" s="263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C171" s="263"/>
      <c r="BD171" s="263"/>
      <c r="BE171" s="263"/>
      <c r="BF171" s="263"/>
      <c r="BG171" s="263"/>
      <c r="BH171" s="263"/>
      <c r="BI171" s="263"/>
      <c r="BJ171" s="263"/>
      <c r="BK171" s="263"/>
      <c r="BL171" s="263"/>
      <c r="BM171" s="263"/>
      <c r="BN171" s="263"/>
      <c r="BO171" s="263"/>
      <c r="BP171" s="263"/>
      <c r="BQ171" s="263"/>
      <c r="BR171" s="263"/>
      <c r="BS171" s="263"/>
      <c r="BT171" s="263"/>
      <c r="BU171" s="263"/>
      <c r="BV171" s="263"/>
      <c r="BW171" s="263"/>
      <c r="BX171" s="263"/>
      <c r="BY171" s="263"/>
      <c r="BZ171" s="263"/>
      <c r="CA171" s="263"/>
      <c r="CB171" s="263"/>
      <c r="CC171" s="263"/>
      <c r="CD171" s="263"/>
      <c r="CE171" s="263"/>
      <c r="CF171" s="263"/>
      <c r="CG171" s="263"/>
      <c r="CH171" s="263"/>
      <c r="CI171" s="263"/>
      <c r="CJ171" s="263"/>
      <c r="CK171" s="263"/>
      <c r="CL171" s="263"/>
      <c r="CM171" s="263"/>
      <c r="CN171" s="263"/>
      <c r="CO171" s="263"/>
      <c r="CP171" s="263"/>
      <c r="CQ171" s="263"/>
      <c r="CR171" s="263"/>
      <c r="CS171" s="263"/>
      <c r="CT171" s="263"/>
      <c r="CU171" s="263"/>
      <c r="CV171" s="263"/>
      <c r="CW171" s="263"/>
      <c r="CX171" s="263"/>
      <c r="CY171" s="263"/>
      <c r="CZ171" s="263"/>
      <c r="DA171" s="263"/>
      <c r="DB171" s="263"/>
      <c r="DC171" s="263"/>
      <c r="DD171" s="263"/>
      <c r="DE171" s="263"/>
      <c r="DF171" s="263"/>
      <c r="DG171" s="263"/>
      <c r="DH171" s="263"/>
      <c r="DI171" s="263"/>
      <c r="DJ171" s="263"/>
      <c r="DK171" s="263"/>
      <c r="DL171" s="263"/>
      <c r="DM171" s="263"/>
      <c r="DN171" s="263"/>
      <c r="DO171" s="263"/>
      <c r="DP171" s="263"/>
      <c r="DQ171" s="263"/>
      <c r="DR171" s="263"/>
      <c r="DS171" s="263"/>
      <c r="DT171" s="263"/>
      <c r="DU171" s="263"/>
      <c r="DV171" s="263"/>
      <c r="DW171" s="263"/>
      <c r="DX171" s="263"/>
      <c r="DY171" s="263"/>
      <c r="DZ171" s="263"/>
      <c r="EA171" s="263"/>
      <c r="EB171" s="263"/>
      <c r="EC171" s="263"/>
      <c r="ED171" s="263"/>
      <c r="EE171" s="263"/>
      <c r="EF171" s="263"/>
      <c r="EG171" s="263"/>
      <c r="EH171" s="263"/>
      <c r="EI171" s="263"/>
      <c r="EJ171" s="263"/>
      <c r="EK171" s="263"/>
      <c r="EL171" s="263"/>
      <c r="EM171" s="263"/>
      <c r="EN171" s="263"/>
      <c r="EO171" s="263"/>
      <c r="EP171" s="263"/>
      <c r="EQ171" s="263"/>
      <c r="ER171" s="263"/>
      <c r="ES171" s="263"/>
      <c r="ET171" s="263"/>
      <c r="EU171" s="263"/>
      <c r="EV171" s="263"/>
      <c r="EW171" s="263"/>
      <c r="EX171" s="263"/>
      <c r="EY171" s="263"/>
      <c r="EZ171" s="263"/>
      <c r="FA171" s="263"/>
      <c r="FB171" s="263"/>
      <c r="FC171" s="263"/>
      <c r="FD171" s="263"/>
      <c r="FE171" s="263"/>
      <c r="FF171" s="263"/>
      <c r="FG171" s="263"/>
      <c r="FH171" s="263"/>
      <c r="FI171" s="263"/>
      <c r="FJ171" s="263"/>
      <c r="FK171" s="263"/>
      <c r="FL171" s="263"/>
      <c r="FM171" s="263"/>
      <c r="FN171" s="263"/>
      <c r="FO171" s="263"/>
      <c r="FP171" s="263"/>
      <c r="FQ171" s="263"/>
      <c r="FR171" s="263"/>
      <c r="FS171" s="263"/>
      <c r="FT171" s="263"/>
      <c r="FU171" s="263"/>
      <c r="FV171" s="263"/>
      <c r="FW171" s="263"/>
      <c r="FX171" s="263"/>
      <c r="FY171" s="263"/>
      <c r="FZ171" s="263"/>
      <c r="GA171" s="263"/>
      <c r="GB171" s="263"/>
      <c r="GC171" s="263"/>
      <c r="GD171" s="263"/>
      <c r="GE171" s="263"/>
      <c r="GF171" s="263"/>
      <c r="GG171" s="263"/>
      <c r="GH171" s="263"/>
      <c r="GI171" s="263"/>
      <c r="GJ171" s="263"/>
      <c r="GK171" s="263"/>
      <c r="GL171" s="263"/>
      <c r="GM171" s="263"/>
      <c r="GN171" s="263"/>
      <c r="GO171" s="263"/>
      <c r="GP171" s="263"/>
      <c r="GQ171" s="263"/>
      <c r="GR171" s="263"/>
      <c r="GS171" s="263"/>
      <c r="GT171" s="263"/>
      <c r="GU171" s="263"/>
      <c r="GV171" s="263"/>
      <c r="GW171" s="263"/>
      <c r="GX171" s="263"/>
      <c r="GY171" s="263"/>
      <c r="GZ171" s="263"/>
      <c r="HA171" s="263"/>
      <c r="HB171" s="263"/>
      <c r="HC171" s="263"/>
      <c r="HD171" s="263"/>
      <c r="HE171" s="263"/>
      <c r="HF171" s="263"/>
      <c r="HG171" s="263"/>
      <c r="HH171" s="263"/>
      <c r="HI171" s="263"/>
      <c r="HJ171" s="263"/>
      <c r="HK171" s="263"/>
      <c r="HL171" s="263"/>
      <c r="HM171" s="263"/>
      <c r="HN171" s="263"/>
      <c r="HO171" s="263"/>
      <c r="HP171" s="263"/>
      <c r="HQ171" s="263"/>
      <c r="HR171" s="263"/>
      <c r="HS171" s="263"/>
      <c r="HT171" s="263"/>
      <c r="HU171" s="263"/>
      <c r="HV171" s="263"/>
      <c r="HW171" s="263"/>
      <c r="HX171" s="263"/>
      <c r="HY171" s="263"/>
      <c r="HZ171" s="263"/>
      <c r="IA171" s="263"/>
      <c r="IB171" s="263"/>
      <c r="IC171" s="263"/>
      <c r="ID171" s="263"/>
      <c r="IE171" s="263"/>
      <c r="IF171" s="263"/>
      <c r="IG171" s="263"/>
      <c r="IH171" s="263"/>
      <c r="II171" s="263"/>
      <c r="IJ171" s="263"/>
      <c r="IK171" s="263"/>
      <c r="IL171" s="263"/>
      <c r="IM171" s="263"/>
      <c r="IN171" s="263"/>
      <c r="IO171" s="263"/>
      <c r="IP171" s="263"/>
      <c r="IQ171" s="263"/>
      <c r="IR171" s="263"/>
      <c r="IS171" s="263"/>
      <c r="IT171" s="263"/>
      <c r="IU171" s="263"/>
      <c r="IV171" s="263"/>
    </row>
    <row r="172" spans="1:256" ht="18">
      <c r="A172" s="271" t="s">
        <v>389</v>
      </c>
      <c r="B172" s="279">
        <v>6347.65</v>
      </c>
      <c r="C172" s="279">
        <v>5155.27</v>
      </c>
      <c r="D172" s="269"/>
      <c r="E172" s="269"/>
      <c r="F172" s="270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63"/>
      <c r="AG172" s="263"/>
      <c r="AH172" s="263"/>
      <c r="AI172" s="263"/>
      <c r="AJ172" s="263"/>
      <c r="AK172" s="263"/>
      <c r="AL172" s="263"/>
      <c r="AM172" s="263"/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263"/>
      <c r="BF172" s="263"/>
      <c r="BG172" s="263"/>
      <c r="BH172" s="263"/>
      <c r="BI172" s="263"/>
      <c r="BJ172" s="263"/>
      <c r="BK172" s="263"/>
      <c r="BL172" s="263"/>
      <c r="BM172" s="263"/>
      <c r="BN172" s="263"/>
      <c r="BO172" s="263"/>
      <c r="BP172" s="263"/>
      <c r="BQ172" s="263"/>
      <c r="BR172" s="263"/>
      <c r="BS172" s="263"/>
      <c r="BT172" s="263"/>
      <c r="BU172" s="263"/>
      <c r="BV172" s="263"/>
      <c r="BW172" s="263"/>
      <c r="BX172" s="263"/>
      <c r="BY172" s="263"/>
      <c r="BZ172" s="263"/>
      <c r="CA172" s="263"/>
      <c r="CB172" s="263"/>
      <c r="CC172" s="263"/>
      <c r="CD172" s="263"/>
      <c r="CE172" s="263"/>
      <c r="CF172" s="263"/>
      <c r="CG172" s="263"/>
      <c r="CH172" s="263"/>
      <c r="CI172" s="263"/>
      <c r="CJ172" s="263"/>
      <c r="CK172" s="263"/>
      <c r="CL172" s="263"/>
      <c r="CM172" s="263"/>
      <c r="CN172" s="263"/>
      <c r="CO172" s="263"/>
      <c r="CP172" s="263"/>
      <c r="CQ172" s="263"/>
      <c r="CR172" s="263"/>
      <c r="CS172" s="263"/>
      <c r="CT172" s="263"/>
      <c r="CU172" s="263"/>
      <c r="CV172" s="263"/>
      <c r="CW172" s="263"/>
      <c r="CX172" s="263"/>
      <c r="CY172" s="263"/>
      <c r="CZ172" s="263"/>
      <c r="DA172" s="263"/>
      <c r="DB172" s="263"/>
      <c r="DC172" s="263"/>
      <c r="DD172" s="263"/>
      <c r="DE172" s="263"/>
      <c r="DF172" s="263"/>
      <c r="DG172" s="263"/>
      <c r="DH172" s="263"/>
      <c r="DI172" s="263"/>
      <c r="DJ172" s="263"/>
      <c r="DK172" s="263"/>
      <c r="DL172" s="263"/>
      <c r="DM172" s="263"/>
      <c r="DN172" s="263"/>
      <c r="DO172" s="263"/>
      <c r="DP172" s="263"/>
      <c r="DQ172" s="263"/>
      <c r="DR172" s="263"/>
      <c r="DS172" s="263"/>
      <c r="DT172" s="263"/>
      <c r="DU172" s="263"/>
      <c r="DV172" s="263"/>
      <c r="DW172" s="263"/>
      <c r="DX172" s="263"/>
      <c r="DY172" s="263"/>
      <c r="DZ172" s="263"/>
      <c r="EA172" s="263"/>
      <c r="EB172" s="263"/>
      <c r="EC172" s="263"/>
      <c r="ED172" s="263"/>
      <c r="EE172" s="263"/>
      <c r="EF172" s="263"/>
      <c r="EG172" s="263"/>
      <c r="EH172" s="263"/>
      <c r="EI172" s="263"/>
      <c r="EJ172" s="263"/>
      <c r="EK172" s="263"/>
      <c r="EL172" s="263"/>
      <c r="EM172" s="263"/>
      <c r="EN172" s="263"/>
      <c r="EO172" s="263"/>
      <c r="EP172" s="263"/>
      <c r="EQ172" s="263"/>
      <c r="ER172" s="263"/>
      <c r="ES172" s="263"/>
      <c r="ET172" s="263"/>
      <c r="EU172" s="263"/>
      <c r="EV172" s="263"/>
      <c r="EW172" s="263"/>
      <c r="EX172" s="263"/>
      <c r="EY172" s="263"/>
      <c r="EZ172" s="263"/>
      <c r="FA172" s="263"/>
      <c r="FB172" s="263"/>
      <c r="FC172" s="263"/>
      <c r="FD172" s="263"/>
      <c r="FE172" s="263"/>
      <c r="FF172" s="263"/>
      <c r="FG172" s="263"/>
      <c r="FH172" s="263"/>
      <c r="FI172" s="263"/>
      <c r="FJ172" s="263"/>
      <c r="FK172" s="263"/>
      <c r="FL172" s="263"/>
      <c r="FM172" s="263"/>
      <c r="FN172" s="263"/>
      <c r="FO172" s="263"/>
      <c r="FP172" s="263"/>
      <c r="FQ172" s="263"/>
      <c r="FR172" s="263"/>
      <c r="FS172" s="263"/>
      <c r="FT172" s="263"/>
      <c r="FU172" s="263"/>
      <c r="FV172" s="263"/>
      <c r="FW172" s="263"/>
      <c r="FX172" s="263"/>
      <c r="FY172" s="263"/>
      <c r="FZ172" s="263"/>
      <c r="GA172" s="263"/>
      <c r="GB172" s="263"/>
      <c r="GC172" s="263"/>
      <c r="GD172" s="263"/>
      <c r="GE172" s="263"/>
      <c r="GF172" s="263"/>
      <c r="GG172" s="263"/>
      <c r="GH172" s="263"/>
      <c r="GI172" s="263"/>
      <c r="GJ172" s="263"/>
      <c r="GK172" s="263"/>
      <c r="GL172" s="263"/>
      <c r="GM172" s="263"/>
      <c r="GN172" s="263"/>
      <c r="GO172" s="263"/>
      <c r="GP172" s="263"/>
      <c r="GQ172" s="263"/>
      <c r="GR172" s="263"/>
      <c r="GS172" s="263"/>
      <c r="GT172" s="263"/>
      <c r="GU172" s="263"/>
      <c r="GV172" s="263"/>
      <c r="GW172" s="263"/>
      <c r="GX172" s="263"/>
      <c r="GY172" s="263"/>
      <c r="GZ172" s="263"/>
      <c r="HA172" s="263"/>
      <c r="HB172" s="263"/>
      <c r="HC172" s="263"/>
      <c r="HD172" s="263"/>
      <c r="HE172" s="263"/>
      <c r="HF172" s="263"/>
      <c r="HG172" s="263"/>
      <c r="HH172" s="263"/>
      <c r="HI172" s="263"/>
      <c r="HJ172" s="263"/>
      <c r="HK172" s="263"/>
      <c r="HL172" s="263"/>
      <c r="HM172" s="263"/>
      <c r="HN172" s="263"/>
      <c r="HO172" s="263"/>
      <c r="HP172" s="263"/>
      <c r="HQ172" s="263"/>
      <c r="HR172" s="263"/>
      <c r="HS172" s="263"/>
      <c r="HT172" s="263"/>
      <c r="HU172" s="263"/>
      <c r="HV172" s="263"/>
      <c r="HW172" s="263"/>
      <c r="HX172" s="263"/>
      <c r="HY172" s="263"/>
      <c r="HZ172" s="263"/>
      <c r="IA172" s="263"/>
      <c r="IB172" s="263"/>
      <c r="IC172" s="263"/>
      <c r="ID172" s="263"/>
      <c r="IE172" s="263"/>
      <c r="IF172" s="263"/>
      <c r="IG172" s="263"/>
      <c r="IH172" s="263"/>
      <c r="II172" s="263"/>
      <c r="IJ172" s="263"/>
      <c r="IK172" s="263"/>
      <c r="IL172" s="263"/>
      <c r="IM172" s="263"/>
      <c r="IN172" s="263"/>
      <c r="IO172" s="263"/>
      <c r="IP172" s="263"/>
      <c r="IQ172" s="263"/>
      <c r="IR172" s="263"/>
      <c r="IS172" s="263"/>
      <c r="IT172" s="263"/>
      <c r="IU172" s="263"/>
      <c r="IV172" s="263"/>
    </row>
    <row r="173" spans="1:256" ht="18">
      <c r="A173" s="271" t="s">
        <v>390</v>
      </c>
      <c r="B173" s="279">
        <v>0</v>
      </c>
      <c r="C173" s="279">
        <v>0</v>
      </c>
      <c r="D173" s="269"/>
      <c r="E173" s="269"/>
      <c r="F173" s="270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  <c r="AC173" s="263"/>
      <c r="AD173" s="263"/>
      <c r="AE173" s="263"/>
      <c r="AF173" s="263"/>
      <c r="AG173" s="263"/>
      <c r="AH173" s="263"/>
      <c r="AI173" s="263"/>
      <c r="AJ173" s="263"/>
      <c r="AK173" s="263"/>
      <c r="AL173" s="263"/>
      <c r="AM173" s="263"/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  <c r="BJ173" s="263"/>
      <c r="BK173" s="263"/>
      <c r="BL173" s="263"/>
      <c r="BM173" s="263"/>
      <c r="BN173" s="263"/>
      <c r="BO173" s="263"/>
      <c r="BP173" s="263"/>
      <c r="BQ173" s="263"/>
      <c r="BR173" s="263"/>
      <c r="BS173" s="263"/>
      <c r="BT173" s="263"/>
      <c r="BU173" s="263"/>
      <c r="BV173" s="263"/>
      <c r="BW173" s="263"/>
      <c r="BX173" s="263"/>
      <c r="BY173" s="263"/>
      <c r="BZ173" s="263"/>
      <c r="CA173" s="263"/>
      <c r="CB173" s="263"/>
      <c r="CC173" s="263"/>
      <c r="CD173" s="263"/>
      <c r="CE173" s="263"/>
      <c r="CF173" s="263"/>
      <c r="CG173" s="263"/>
      <c r="CH173" s="263"/>
      <c r="CI173" s="263"/>
      <c r="CJ173" s="263"/>
      <c r="CK173" s="263"/>
      <c r="CL173" s="263"/>
      <c r="CM173" s="263"/>
      <c r="CN173" s="263"/>
      <c r="CO173" s="263"/>
      <c r="CP173" s="263"/>
      <c r="CQ173" s="263"/>
      <c r="CR173" s="263"/>
      <c r="CS173" s="263"/>
      <c r="CT173" s="263"/>
      <c r="CU173" s="263"/>
      <c r="CV173" s="263"/>
      <c r="CW173" s="263"/>
      <c r="CX173" s="263"/>
      <c r="CY173" s="263"/>
      <c r="CZ173" s="263"/>
      <c r="DA173" s="263"/>
      <c r="DB173" s="263"/>
      <c r="DC173" s="263"/>
      <c r="DD173" s="263"/>
      <c r="DE173" s="263"/>
      <c r="DF173" s="263"/>
      <c r="DG173" s="263"/>
      <c r="DH173" s="263"/>
      <c r="DI173" s="263"/>
      <c r="DJ173" s="263"/>
      <c r="DK173" s="263"/>
      <c r="DL173" s="263"/>
      <c r="DM173" s="263"/>
      <c r="DN173" s="263"/>
      <c r="DO173" s="263"/>
      <c r="DP173" s="263"/>
      <c r="DQ173" s="263"/>
      <c r="DR173" s="263"/>
      <c r="DS173" s="263"/>
      <c r="DT173" s="263"/>
      <c r="DU173" s="263"/>
      <c r="DV173" s="263"/>
      <c r="DW173" s="263"/>
      <c r="DX173" s="263"/>
      <c r="DY173" s="263"/>
      <c r="DZ173" s="263"/>
      <c r="EA173" s="263"/>
      <c r="EB173" s="263"/>
      <c r="EC173" s="263"/>
      <c r="ED173" s="263"/>
      <c r="EE173" s="263"/>
      <c r="EF173" s="263"/>
      <c r="EG173" s="263"/>
      <c r="EH173" s="263"/>
      <c r="EI173" s="263"/>
      <c r="EJ173" s="263"/>
      <c r="EK173" s="263"/>
      <c r="EL173" s="263"/>
      <c r="EM173" s="263"/>
      <c r="EN173" s="263"/>
      <c r="EO173" s="263"/>
      <c r="EP173" s="263"/>
      <c r="EQ173" s="263"/>
      <c r="ER173" s="263"/>
      <c r="ES173" s="263"/>
      <c r="ET173" s="263"/>
      <c r="EU173" s="263"/>
      <c r="EV173" s="263"/>
      <c r="EW173" s="263"/>
      <c r="EX173" s="263"/>
      <c r="EY173" s="263"/>
      <c r="EZ173" s="263"/>
      <c r="FA173" s="263"/>
      <c r="FB173" s="263"/>
      <c r="FC173" s="263"/>
      <c r="FD173" s="263"/>
      <c r="FE173" s="263"/>
      <c r="FF173" s="263"/>
      <c r="FG173" s="263"/>
      <c r="FH173" s="263"/>
      <c r="FI173" s="263"/>
      <c r="FJ173" s="263"/>
      <c r="FK173" s="263"/>
      <c r="FL173" s="263"/>
      <c r="FM173" s="263"/>
      <c r="FN173" s="263"/>
      <c r="FO173" s="263"/>
      <c r="FP173" s="263"/>
      <c r="FQ173" s="263"/>
      <c r="FR173" s="263"/>
      <c r="FS173" s="263"/>
      <c r="FT173" s="263"/>
      <c r="FU173" s="263"/>
      <c r="FV173" s="263"/>
      <c r="FW173" s="263"/>
      <c r="FX173" s="263"/>
      <c r="FY173" s="263"/>
      <c r="FZ173" s="263"/>
      <c r="GA173" s="263"/>
      <c r="GB173" s="263"/>
      <c r="GC173" s="263"/>
      <c r="GD173" s="263"/>
      <c r="GE173" s="263"/>
      <c r="GF173" s="263"/>
      <c r="GG173" s="263"/>
      <c r="GH173" s="263"/>
      <c r="GI173" s="263"/>
      <c r="GJ173" s="263"/>
      <c r="GK173" s="263"/>
      <c r="GL173" s="263"/>
      <c r="GM173" s="263"/>
      <c r="GN173" s="263"/>
      <c r="GO173" s="263"/>
      <c r="GP173" s="263"/>
      <c r="GQ173" s="263"/>
      <c r="GR173" s="263"/>
      <c r="GS173" s="263"/>
      <c r="GT173" s="263"/>
      <c r="GU173" s="263"/>
      <c r="GV173" s="263"/>
      <c r="GW173" s="263"/>
      <c r="GX173" s="263"/>
      <c r="GY173" s="263"/>
      <c r="GZ173" s="263"/>
      <c r="HA173" s="263"/>
      <c r="HB173" s="263"/>
      <c r="HC173" s="263"/>
      <c r="HD173" s="263"/>
      <c r="HE173" s="263"/>
      <c r="HF173" s="263"/>
      <c r="HG173" s="263"/>
      <c r="HH173" s="263"/>
      <c r="HI173" s="263"/>
      <c r="HJ173" s="263"/>
      <c r="HK173" s="263"/>
      <c r="HL173" s="263"/>
      <c r="HM173" s="263"/>
      <c r="HN173" s="263"/>
      <c r="HO173" s="263"/>
      <c r="HP173" s="263"/>
      <c r="HQ173" s="263"/>
      <c r="HR173" s="263"/>
      <c r="HS173" s="263"/>
      <c r="HT173" s="263"/>
      <c r="HU173" s="263"/>
      <c r="HV173" s="263"/>
      <c r="HW173" s="263"/>
      <c r="HX173" s="263"/>
      <c r="HY173" s="263"/>
      <c r="HZ173" s="263"/>
      <c r="IA173" s="263"/>
      <c r="IB173" s="263"/>
      <c r="IC173" s="263"/>
      <c r="ID173" s="263"/>
      <c r="IE173" s="263"/>
      <c r="IF173" s="263"/>
      <c r="IG173" s="263"/>
      <c r="IH173" s="263"/>
      <c r="II173" s="263"/>
      <c r="IJ173" s="263"/>
      <c r="IK173" s="263"/>
      <c r="IL173" s="263"/>
      <c r="IM173" s="263"/>
      <c r="IN173" s="263"/>
      <c r="IO173" s="263"/>
      <c r="IP173" s="263"/>
      <c r="IQ173" s="263"/>
      <c r="IR173" s="263"/>
      <c r="IS173" s="263"/>
      <c r="IT173" s="263"/>
      <c r="IU173" s="263"/>
      <c r="IV173" s="263"/>
    </row>
    <row r="174" spans="1:256" ht="18">
      <c r="A174" s="271" t="s">
        <v>391</v>
      </c>
      <c r="B174" s="279">
        <v>0</v>
      </c>
      <c r="C174" s="279">
        <v>0</v>
      </c>
      <c r="D174" s="269" t="s">
        <v>106</v>
      </c>
      <c r="E174" s="274" t="s">
        <v>105</v>
      </c>
      <c r="F174" s="270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  <c r="AD174" s="263"/>
      <c r="AE174" s="263"/>
      <c r="AF174" s="263"/>
      <c r="AG174" s="263"/>
      <c r="AH174" s="263"/>
      <c r="AI174" s="263"/>
      <c r="AJ174" s="263"/>
      <c r="AK174" s="263"/>
      <c r="AL174" s="263"/>
      <c r="AM174" s="263"/>
      <c r="AN174" s="263"/>
      <c r="AO174" s="263"/>
      <c r="AP174" s="263"/>
      <c r="AQ174" s="263"/>
      <c r="AR174" s="263"/>
      <c r="AS174" s="263"/>
      <c r="AT174" s="263"/>
      <c r="AU174" s="263"/>
      <c r="AV174" s="263"/>
      <c r="AW174" s="263"/>
      <c r="AX174" s="263"/>
      <c r="AY174" s="263"/>
      <c r="AZ174" s="263"/>
      <c r="BA174" s="263"/>
      <c r="BB174" s="263"/>
      <c r="BC174" s="263"/>
      <c r="BD174" s="263"/>
      <c r="BE174" s="263"/>
      <c r="BF174" s="263"/>
      <c r="BG174" s="263"/>
      <c r="BH174" s="263"/>
      <c r="BI174" s="263"/>
      <c r="BJ174" s="263"/>
      <c r="BK174" s="263"/>
      <c r="BL174" s="263"/>
      <c r="BM174" s="263"/>
      <c r="BN174" s="263"/>
      <c r="BO174" s="263"/>
      <c r="BP174" s="263"/>
      <c r="BQ174" s="263"/>
      <c r="BR174" s="263"/>
      <c r="BS174" s="263"/>
      <c r="BT174" s="263"/>
      <c r="BU174" s="263"/>
      <c r="BV174" s="263"/>
      <c r="BW174" s="263"/>
      <c r="BX174" s="263"/>
      <c r="BY174" s="263"/>
      <c r="BZ174" s="263"/>
      <c r="CA174" s="263"/>
      <c r="CB174" s="263"/>
      <c r="CC174" s="263"/>
      <c r="CD174" s="263"/>
      <c r="CE174" s="263"/>
      <c r="CF174" s="263"/>
      <c r="CG174" s="263"/>
      <c r="CH174" s="263"/>
      <c r="CI174" s="263"/>
      <c r="CJ174" s="263"/>
      <c r="CK174" s="263"/>
      <c r="CL174" s="263"/>
      <c r="CM174" s="263"/>
      <c r="CN174" s="263"/>
      <c r="CO174" s="263"/>
      <c r="CP174" s="263"/>
      <c r="CQ174" s="263"/>
      <c r="CR174" s="263"/>
      <c r="CS174" s="263"/>
      <c r="CT174" s="263"/>
      <c r="CU174" s="263"/>
      <c r="CV174" s="263"/>
      <c r="CW174" s="263"/>
      <c r="CX174" s="263"/>
      <c r="CY174" s="263"/>
      <c r="CZ174" s="263"/>
      <c r="DA174" s="263"/>
      <c r="DB174" s="263"/>
      <c r="DC174" s="263"/>
      <c r="DD174" s="263"/>
      <c r="DE174" s="263"/>
      <c r="DF174" s="263"/>
      <c r="DG174" s="263"/>
      <c r="DH174" s="263"/>
      <c r="DI174" s="263"/>
      <c r="DJ174" s="263"/>
      <c r="DK174" s="263"/>
      <c r="DL174" s="263"/>
      <c r="DM174" s="263"/>
      <c r="DN174" s="263"/>
      <c r="DO174" s="263"/>
      <c r="DP174" s="263"/>
      <c r="DQ174" s="263"/>
      <c r="DR174" s="263"/>
      <c r="DS174" s="263"/>
      <c r="DT174" s="263"/>
      <c r="DU174" s="263"/>
      <c r="DV174" s="263"/>
      <c r="DW174" s="263"/>
      <c r="DX174" s="263"/>
      <c r="DY174" s="263"/>
      <c r="DZ174" s="263"/>
      <c r="EA174" s="263"/>
      <c r="EB174" s="263"/>
      <c r="EC174" s="263"/>
      <c r="ED174" s="263"/>
      <c r="EE174" s="263"/>
      <c r="EF174" s="263"/>
      <c r="EG174" s="263"/>
      <c r="EH174" s="263"/>
      <c r="EI174" s="263"/>
      <c r="EJ174" s="263"/>
      <c r="EK174" s="263"/>
      <c r="EL174" s="263"/>
      <c r="EM174" s="263"/>
      <c r="EN174" s="263"/>
      <c r="EO174" s="263"/>
      <c r="EP174" s="263"/>
      <c r="EQ174" s="263"/>
      <c r="ER174" s="263"/>
      <c r="ES174" s="263"/>
      <c r="ET174" s="263"/>
      <c r="EU174" s="263"/>
      <c r="EV174" s="263"/>
      <c r="EW174" s="263"/>
      <c r="EX174" s="263"/>
      <c r="EY174" s="263"/>
      <c r="EZ174" s="263"/>
      <c r="FA174" s="263"/>
      <c r="FB174" s="263"/>
      <c r="FC174" s="263"/>
      <c r="FD174" s="263"/>
      <c r="FE174" s="263"/>
      <c r="FF174" s="263"/>
      <c r="FG174" s="263"/>
      <c r="FH174" s="263"/>
      <c r="FI174" s="263"/>
      <c r="FJ174" s="263"/>
      <c r="FK174" s="263"/>
      <c r="FL174" s="263"/>
      <c r="FM174" s="263"/>
      <c r="FN174" s="263"/>
      <c r="FO174" s="263"/>
      <c r="FP174" s="263"/>
      <c r="FQ174" s="263"/>
      <c r="FR174" s="263"/>
      <c r="FS174" s="263"/>
      <c r="FT174" s="263"/>
      <c r="FU174" s="263"/>
      <c r="FV174" s="263"/>
      <c r="FW174" s="263"/>
      <c r="FX174" s="263"/>
      <c r="FY174" s="263"/>
      <c r="FZ174" s="263"/>
      <c r="GA174" s="263"/>
      <c r="GB174" s="263"/>
      <c r="GC174" s="263"/>
      <c r="GD174" s="263"/>
      <c r="GE174" s="263"/>
      <c r="GF174" s="263"/>
      <c r="GG174" s="263"/>
      <c r="GH174" s="263"/>
      <c r="GI174" s="263"/>
      <c r="GJ174" s="263"/>
      <c r="GK174" s="263"/>
      <c r="GL174" s="263"/>
      <c r="GM174" s="263"/>
      <c r="GN174" s="263"/>
      <c r="GO174" s="263"/>
      <c r="GP174" s="263"/>
      <c r="GQ174" s="263"/>
      <c r="GR174" s="263"/>
      <c r="GS174" s="263"/>
      <c r="GT174" s="263"/>
      <c r="GU174" s="263"/>
      <c r="GV174" s="263"/>
      <c r="GW174" s="263"/>
      <c r="GX174" s="263"/>
      <c r="GY174" s="263"/>
      <c r="GZ174" s="263"/>
      <c r="HA174" s="263"/>
      <c r="HB174" s="263"/>
      <c r="HC174" s="263"/>
      <c r="HD174" s="263"/>
      <c r="HE174" s="263"/>
      <c r="HF174" s="263"/>
      <c r="HG174" s="263"/>
      <c r="HH174" s="263"/>
      <c r="HI174" s="263"/>
      <c r="HJ174" s="263"/>
      <c r="HK174" s="263"/>
      <c r="HL174" s="263"/>
      <c r="HM174" s="263"/>
      <c r="HN174" s="263"/>
      <c r="HO174" s="263"/>
      <c r="HP174" s="263"/>
      <c r="HQ174" s="263"/>
      <c r="HR174" s="263"/>
      <c r="HS174" s="263"/>
      <c r="HT174" s="263"/>
      <c r="HU174" s="263"/>
      <c r="HV174" s="263"/>
      <c r="HW174" s="263"/>
      <c r="HX174" s="263"/>
      <c r="HY174" s="263"/>
      <c r="HZ174" s="263"/>
      <c r="IA174" s="263"/>
      <c r="IB174" s="263"/>
      <c r="IC174" s="263"/>
      <c r="ID174" s="263"/>
      <c r="IE174" s="263"/>
      <c r="IF174" s="263"/>
      <c r="IG174" s="263"/>
      <c r="IH174" s="263"/>
      <c r="II174" s="263"/>
      <c r="IJ174" s="263"/>
      <c r="IK174" s="263"/>
      <c r="IL174" s="263"/>
      <c r="IM174" s="263"/>
      <c r="IN174" s="263"/>
      <c r="IO174" s="263"/>
      <c r="IP174" s="263"/>
      <c r="IQ174" s="263"/>
      <c r="IR174" s="263"/>
      <c r="IS174" s="263"/>
      <c r="IT174" s="263"/>
      <c r="IU174" s="263"/>
      <c r="IV174" s="263"/>
    </row>
    <row r="175" spans="1:256" ht="18">
      <c r="A175" s="271" t="s">
        <v>392</v>
      </c>
      <c r="B175" s="279">
        <v>-66.25</v>
      </c>
      <c r="C175" s="279">
        <v>-219</v>
      </c>
      <c r="D175" s="269"/>
      <c r="E175" s="269"/>
      <c r="F175" s="270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  <c r="Y175" s="263"/>
      <c r="Z175" s="263"/>
      <c r="AA175" s="263"/>
      <c r="AB175" s="263"/>
      <c r="AC175" s="263"/>
      <c r="AD175" s="263"/>
      <c r="AE175" s="263"/>
      <c r="AF175" s="263"/>
      <c r="AG175" s="263"/>
      <c r="AH175" s="263"/>
      <c r="AI175" s="263"/>
      <c r="AJ175" s="263"/>
      <c r="AK175" s="263"/>
      <c r="AL175" s="263"/>
      <c r="AM175" s="263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3"/>
      <c r="BC175" s="263"/>
      <c r="BD175" s="263"/>
      <c r="BE175" s="263"/>
      <c r="BF175" s="263"/>
      <c r="BG175" s="263"/>
      <c r="BH175" s="263"/>
      <c r="BI175" s="263"/>
      <c r="BJ175" s="263"/>
      <c r="BK175" s="263"/>
      <c r="BL175" s="263"/>
      <c r="BM175" s="263"/>
      <c r="BN175" s="263"/>
      <c r="BO175" s="263"/>
      <c r="BP175" s="263"/>
      <c r="BQ175" s="263"/>
      <c r="BR175" s="263"/>
      <c r="BS175" s="263"/>
      <c r="BT175" s="263"/>
      <c r="BU175" s="263"/>
      <c r="BV175" s="263"/>
      <c r="BW175" s="263"/>
      <c r="BX175" s="263"/>
      <c r="BY175" s="263"/>
      <c r="BZ175" s="263"/>
      <c r="CA175" s="263"/>
      <c r="CB175" s="263"/>
      <c r="CC175" s="263"/>
      <c r="CD175" s="263"/>
      <c r="CE175" s="263"/>
      <c r="CF175" s="263"/>
      <c r="CG175" s="263"/>
      <c r="CH175" s="263"/>
      <c r="CI175" s="263"/>
      <c r="CJ175" s="263"/>
      <c r="CK175" s="263"/>
      <c r="CL175" s="263"/>
      <c r="CM175" s="263"/>
      <c r="CN175" s="263"/>
      <c r="CO175" s="263"/>
      <c r="CP175" s="263"/>
      <c r="CQ175" s="263"/>
      <c r="CR175" s="263"/>
      <c r="CS175" s="263"/>
      <c r="CT175" s="263"/>
      <c r="CU175" s="263"/>
      <c r="CV175" s="263"/>
      <c r="CW175" s="263"/>
      <c r="CX175" s="263"/>
      <c r="CY175" s="263"/>
      <c r="CZ175" s="263"/>
      <c r="DA175" s="263"/>
      <c r="DB175" s="263"/>
      <c r="DC175" s="263"/>
      <c r="DD175" s="263"/>
      <c r="DE175" s="263"/>
      <c r="DF175" s="263"/>
      <c r="DG175" s="263"/>
      <c r="DH175" s="263"/>
      <c r="DI175" s="263"/>
      <c r="DJ175" s="263"/>
      <c r="DK175" s="263"/>
      <c r="DL175" s="263"/>
      <c r="DM175" s="263"/>
      <c r="DN175" s="263"/>
      <c r="DO175" s="263"/>
      <c r="DP175" s="263"/>
      <c r="DQ175" s="263"/>
      <c r="DR175" s="263"/>
      <c r="DS175" s="263"/>
      <c r="DT175" s="263"/>
      <c r="DU175" s="263"/>
      <c r="DV175" s="263"/>
      <c r="DW175" s="263"/>
      <c r="DX175" s="263"/>
      <c r="DY175" s="263"/>
      <c r="DZ175" s="263"/>
      <c r="EA175" s="263"/>
      <c r="EB175" s="263"/>
      <c r="EC175" s="263"/>
      <c r="ED175" s="263"/>
      <c r="EE175" s="263"/>
      <c r="EF175" s="263"/>
      <c r="EG175" s="263"/>
      <c r="EH175" s="263"/>
      <c r="EI175" s="263"/>
      <c r="EJ175" s="263"/>
      <c r="EK175" s="263"/>
      <c r="EL175" s="263"/>
      <c r="EM175" s="263"/>
      <c r="EN175" s="263"/>
      <c r="EO175" s="263"/>
      <c r="EP175" s="263"/>
      <c r="EQ175" s="263"/>
      <c r="ER175" s="263"/>
      <c r="ES175" s="263"/>
      <c r="ET175" s="263"/>
      <c r="EU175" s="263"/>
      <c r="EV175" s="263"/>
      <c r="EW175" s="263"/>
      <c r="EX175" s="263"/>
      <c r="EY175" s="263"/>
      <c r="EZ175" s="263"/>
      <c r="FA175" s="263"/>
      <c r="FB175" s="263"/>
      <c r="FC175" s="263"/>
      <c r="FD175" s="263"/>
      <c r="FE175" s="263"/>
      <c r="FF175" s="263"/>
      <c r="FG175" s="263"/>
      <c r="FH175" s="263"/>
      <c r="FI175" s="263"/>
      <c r="FJ175" s="263"/>
      <c r="FK175" s="263"/>
      <c r="FL175" s="263"/>
      <c r="FM175" s="263"/>
      <c r="FN175" s="263"/>
      <c r="FO175" s="263"/>
      <c r="FP175" s="263"/>
      <c r="FQ175" s="263"/>
      <c r="FR175" s="263"/>
      <c r="FS175" s="263"/>
      <c r="FT175" s="263"/>
      <c r="FU175" s="263"/>
      <c r="FV175" s="263"/>
      <c r="FW175" s="263"/>
      <c r="FX175" s="263"/>
      <c r="FY175" s="263"/>
      <c r="FZ175" s="263"/>
      <c r="GA175" s="263"/>
      <c r="GB175" s="263"/>
      <c r="GC175" s="263"/>
      <c r="GD175" s="263"/>
      <c r="GE175" s="263"/>
      <c r="GF175" s="263"/>
      <c r="GG175" s="263"/>
      <c r="GH175" s="263"/>
      <c r="GI175" s="263"/>
      <c r="GJ175" s="263"/>
      <c r="GK175" s="263"/>
      <c r="GL175" s="263"/>
      <c r="GM175" s="263"/>
      <c r="GN175" s="263"/>
      <c r="GO175" s="263"/>
      <c r="GP175" s="263"/>
      <c r="GQ175" s="263"/>
      <c r="GR175" s="263"/>
      <c r="GS175" s="263"/>
      <c r="GT175" s="263"/>
      <c r="GU175" s="263"/>
      <c r="GV175" s="263"/>
      <c r="GW175" s="263"/>
      <c r="GX175" s="263"/>
      <c r="GY175" s="263"/>
      <c r="GZ175" s="263"/>
      <c r="HA175" s="263"/>
      <c r="HB175" s="263"/>
      <c r="HC175" s="263"/>
      <c r="HD175" s="263"/>
      <c r="HE175" s="263"/>
      <c r="HF175" s="263"/>
      <c r="HG175" s="263"/>
      <c r="HH175" s="263"/>
      <c r="HI175" s="263"/>
      <c r="HJ175" s="263"/>
      <c r="HK175" s="263"/>
      <c r="HL175" s="263"/>
      <c r="HM175" s="263"/>
      <c r="HN175" s="263"/>
      <c r="HO175" s="263"/>
      <c r="HP175" s="263"/>
      <c r="HQ175" s="263"/>
      <c r="HR175" s="263"/>
      <c r="HS175" s="263"/>
      <c r="HT175" s="263"/>
      <c r="HU175" s="263"/>
      <c r="HV175" s="263"/>
      <c r="HW175" s="263"/>
      <c r="HX175" s="263"/>
      <c r="HY175" s="263"/>
      <c r="HZ175" s="263"/>
      <c r="IA175" s="263"/>
      <c r="IB175" s="263"/>
      <c r="IC175" s="263"/>
      <c r="ID175" s="263"/>
      <c r="IE175" s="263"/>
      <c r="IF175" s="263"/>
      <c r="IG175" s="263"/>
      <c r="IH175" s="263"/>
      <c r="II175" s="263"/>
      <c r="IJ175" s="263"/>
      <c r="IK175" s="263"/>
      <c r="IL175" s="263"/>
      <c r="IM175" s="263"/>
      <c r="IN175" s="263"/>
      <c r="IO175" s="263"/>
      <c r="IP175" s="263"/>
      <c r="IQ175" s="263"/>
      <c r="IR175" s="263"/>
      <c r="IS175" s="263"/>
      <c r="IT175" s="263"/>
      <c r="IU175" s="263"/>
      <c r="IV175" s="263"/>
    </row>
    <row r="176" spans="1:256" ht="18">
      <c r="A176" s="271" t="s">
        <v>393</v>
      </c>
      <c r="B176" s="279">
        <v>0</v>
      </c>
      <c r="C176" s="279">
        <v>0</v>
      </c>
      <c r="D176" s="269"/>
      <c r="E176" s="269"/>
      <c r="F176" s="270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  <c r="Y176" s="263"/>
      <c r="Z176" s="263"/>
      <c r="AA176" s="263"/>
      <c r="AB176" s="263"/>
      <c r="AC176" s="263"/>
      <c r="AD176" s="263"/>
      <c r="AE176" s="263"/>
      <c r="AF176" s="263"/>
      <c r="AG176" s="263"/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  <c r="BE176" s="263"/>
      <c r="BF176" s="263"/>
      <c r="BG176" s="263"/>
      <c r="BH176" s="263"/>
      <c r="BI176" s="263"/>
      <c r="BJ176" s="263"/>
      <c r="BK176" s="263"/>
      <c r="BL176" s="263"/>
      <c r="BM176" s="263"/>
      <c r="BN176" s="263"/>
      <c r="BO176" s="263"/>
      <c r="BP176" s="263"/>
      <c r="BQ176" s="263"/>
      <c r="BR176" s="263"/>
      <c r="BS176" s="263"/>
      <c r="BT176" s="263"/>
      <c r="BU176" s="263"/>
      <c r="BV176" s="263"/>
      <c r="BW176" s="263"/>
      <c r="BX176" s="263"/>
      <c r="BY176" s="263"/>
      <c r="BZ176" s="263"/>
      <c r="CA176" s="263"/>
      <c r="CB176" s="263"/>
      <c r="CC176" s="263"/>
      <c r="CD176" s="263"/>
      <c r="CE176" s="263"/>
      <c r="CF176" s="263"/>
      <c r="CG176" s="263"/>
      <c r="CH176" s="263"/>
      <c r="CI176" s="263"/>
      <c r="CJ176" s="263"/>
      <c r="CK176" s="263"/>
      <c r="CL176" s="263"/>
      <c r="CM176" s="263"/>
      <c r="CN176" s="263"/>
      <c r="CO176" s="263"/>
      <c r="CP176" s="263"/>
      <c r="CQ176" s="263"/>
      <c r="CR176" s="263"/>
      <c r="CS176" s="263"/>
      <c r="CT176" s="263"/>
      <c r="CU176" s="263"/>
      <c r="CV176" s="263"/>
      <c r="CW176" s="263"/>
      <c r="CX176" s="263"/>
      <c r="CY176" s="263"/>
      <c r="CZ176" s="263"/>
      <c r="DA176" s="263"/>
      <c r="DB176" s="263"/>
      <c r="DC176" s="263"/>
      <c r="DD176" s="263"/>
      <c r="DE176" s="263"/>
      <c r="DF176" s="263"/>
      <c r="DG176" s="263"/>
      <c r="DH176" s="263"/>
      <c r="DI176" s="263"/>
      <c r="DJ176" s="263"/>
      <c r="DK176" s="263"/>
      <c r="DL176" s="263"/>
      <c r="DM176" s="263"/>
      <c r="DN176" s="263"/>
      <c r="DO176" s="263"/>
      <c r="DP176" s="263"/>
      <c r="DQ176" s="263"/>
      <c r="DR176" s="263"/>
      <c r="DS176" s="263"/>
      <c r="DT176" s="263"/>
      <c r="DU176" s="263"/>
      <c r="DV176" s="263"/>
      <c r="DW176" s="263"/>
      <c r="DX176" s="263"/>
      <c r="DY176" s="263"/>
      <c r="DZ176" s="263"/>
      <c r="EA176" s="263"/>
      <c r="EB176" s="263"/>
      <c r="EC176" s="263"/>
      <c r="ED176" s="263"/>
      <c r="EE176" s="263"/>
      <c r="EF176" s="263"/>
      <c r="EG176" s="263"/>
      <c r="EH176" s="263"/>
      <c r="EI176" s="263"/>
      <c r="EJ176" s="263"/>
      <c r="EK176" s="263"/>
      <c r="EL176" s="263"/>
      <c r="EM176" s="263"/>
      <c r="EN176" s="263"/>
      <c r="EO176" s="263"/>
      <c r="EP176" s="263"/>
      <c r="EQ176" s="263"/>
      <c r="ER176" s="263"/>
      <c r="ES176" s="263"/>
      <c r="ET176" s="263"/>
      <c r="EU176" s="263"/>
      <c r="EV176" s="263"/>
      <c r="EW176" s="263"/>
      <c r="EX176" s="263"/>
      <c r="EY176" s="263"/>
      <c r="EZ176" s="263"/>
      <c r="FA176" s="263"/>
      <c r="FB176" s="263"/>
      <c r="FC176" s="263"/>
      <c r="FD176" s="263"/>
      <c r="FE176" s="263"/>
      <c r="FF176" s="263"/>
      <c r="FG176" s="263"/>
      <c r="FH176" s="263"/>
      <c r="FI176" s="263"/>
      <c r="FJ176" s="263"/>
      <c r="FK176" s="263"/>
      <c r="FL176" s="263"/>
      <c r="FM176" s="263"/>
      <c r="FN176" s="263"/>
      <c r="FO176" s="263"/>
      <c r="FP176" s="263"/>
      <c r="FQ176" s="263"/>
      <c r="FR176" s="263"/>
      <c r="FS176" s="263"/>
      <c r="FT176" s="263"/>
      <c r="FU176" s="263"/>
      <c r="FV176" s="263"/>
      <c r="FW176" s="263"/>
      <c r="FX176" s="263"/>
      <c r="FY176" s="263"/>
      <c r="FZ176" s="263"/>
      <c r="GA176" s="263"/>
      <c r="GB176" s="263"/>
      <c r="GC176" s="263"/>
      <c r="GD176" s="263"/>
      <c r="GE176" s="263"/>
      <c r="GF176" s="263"/>
      <c r="GG176" s="263"/>
      <c r="GH176" s="263"/>
      <c r="GI176" s="263"/>
      <c r="GJ176" s="263"/>
      <c r="GK176" s="263"/>
      <c r="GL176" s="263"/>
      <c r="GM176" s="263"/>
      <c r="GN176" s="263"/>
      <c r="GO176" s="263"/>
      <c r="GP176" s="263"/>
      <c r="GQ176" s="263"/>
      <c r="GR176" s="263"/>
      <c r="GS176" s="263"/>
      <c r="GT176" s="263"/>
      <c r="GU176" s="263"/>
      <c r="GV176" s="263"/>
      <c r="GW176" s="263"/>
      <c r="GX176" s="263"/>
      <c r="GY176" s="263"/>
      <c r="GZ176" s="263"/>
      <c r="HA176" s="263"/>
      <c r="HB176" s="263"/>
      <c r="HC176" s="263"/>
      <c r="HD176" s="263"/>
      <c r="HE176" s="263"/>
      <c r="HF176" s="263"/>
      <c r="HG176" s="263"/>
      <c r="HH176" s="263"/>
      <c r="HI176" s="263"/>
      <c r="HJ176" s="263"/>
      <c r="HK176" s="263"/>
      <c r="HL176" s="263"/>
      <c r="HM176" s="263"/>
      <c r="HN176" s="263"/>
      <c r="HO176" s="263"/>
      <c r="HP176" s="263"/>
      <c r="HQ176" s="263"/>
      <c r="HR176" s="263"/>
      <c r="HS176" s="263"/>
      <c r="HT176" s="263"/>
      <c r="HU176" s="263"/>
      <c r="HV176" s="263"/>
      <c r="HW176" s="263"/>
      <c r="HX176" s="263"/>
      <c r="HY176" s="263"/>
      <c r="HZ176" s="263"/>
      <c r="IA176" s="263"/>
      <c r="IB176" s="263"/>
      <c r="IC176" s="263"/>
      <c r="ID176" s="263"/>
      <c r="IE176" s="263"/>
      <c r="IF176" s="263"/>
      <c r="IG176" s="263"/>
      <c r="IH176" s="263"/>
      <c r="II176" s="263"/>
      <c r="IJ176" s="263"/>
      <c r="IK176" s="263"/>
      <c r="IL176" s="263"/>
      <c r="IM176" s="263"/>
      <c r="IN176" s="263"/>
      <c r="IO176" s="263"/>
      <c r="IP176" s="263"/>
      <c r="IQ176" s="263"/>
      <c r="IR176" s="263"/>
      <c r="IS176" s="263"/>
      <c r="IT176" s="263"/>
      <c r="IU176" s="263"/>
      <c r="IV176" s="263"/>
    </row>
    <row r="177" spans="1:256" ht="18">
      <c r="A177" s="271" t="s">
        <v>394</v>
      </c>
      <c r="B177" s="279">
        <v>2929.57</v>
      </c>
      <c r="C177" s="279">
        <v>1325.63</v>
      </c>
      <c r="D177" s="269"/>
      <c r="E177" s="269"/>
      <c r="F177" s="270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  <c r="X177" s="263"/>
      <c r="Y177" s="263"/>
      <c r="Z177" s="263"/>
      <c r="AA177" s="263"/>
      <c r="AB177" s="263"/>
      <c r="AC177" s="263"/>
      <c r="AD177" s="263"/>
      <c r="AE177" s="263"/>
      <c r="AF177" s="263"/>
      <c r="AG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  <c r="BE177" s="263"/>
      <c r="BF177" s="263"/>
      <c r="BG177" s="263"/>
      <c r="BH177" s="263"/>
      <c r="BI177" s="263"/>
      <c r="BJ177" s="263"/>
      <c r="BK177" s="263"/>
      <c r="BL177" s="263"/>
      <c r="BM177" s="263"/>
      <c r="BN177" s="263"/>
      <c r="BO177" s="263"/>
      <c r="BP177" s="263"/>
      <c r="BQ177" s="263"/>
      <c r="BR177" s="263"/>
      <c r="BS177" s="263"/>
      <c r="BT177" s="263"/>
      <c r="BU177" s="263"/>
      <c r="BV177" s="263"/>
      <c r="BW177" s="263"/>
      <c r="BX177" s="263"/>
      <c r="BY177" s="263"/>
      <c r="BZ177" s="263"/>
      <c r="CA177" s="263"/>
      <c r="CB177" s="263"/>
      <c r="CC177" s="263"/>
      <c r="CD177" s="263"/>
      <c r="CE177" s="263"/>
      <c r="CF177" s="263"/>
      <c r="CG177" s="263"/>
      <c r="CH177" s="263"/>
      <c r="CI177" s="263"/>
      <c r="CJ177" s="263"/>
      <c r="CK177" s="263"/>
      <c r="CL177" s="263"/>
      <c r="CM177" s="263"/>
      <c r="CN177" s="263"/>
      <c r="CO177" s="263"/>
      <c r="CP177" s="263"/>
      <c r="CQ177" s="263"/>
      <c r="CR177" s="263"/>
      <c r="CS177" s="263"/>
      <c r="CT177" s="263"/>
      <c r="CU177" s="263"/>
      <c r="CV177" s="263"/>
      <c r="CW177" s="263"/>
      <c r="CX177" s="263"/>
      <c r="CY177" s="263"/>
      <c r="CZ177" s="263"/>
      <c r="DA177" s="263"/>
      <c r="DB177" s="263"/>
      <c r="DC177" s="263"/>
      <c r="DD177" s="263"/>
      <c r="DE177" s="263"/>
      <c r="DF177" s="263"/>
      <c r="DG177" s="263"/>
      <c r="DH177" s="263"/>
      <c r="DI177" s="263"/>
      <c r="DJ177" s="263"/>
      <c r="DK177" s="263"/>
      <c r="DL177" s="263"/>
      <c r="DM177" s="263"/>
      <c r="DN177" s="263"/>
      <c r="DO177" s="263"/>
      <c r="DP177" s="263"/>
      <c r="DQ177" s="263"/>
      <c r="DR177" s="263"/>
      <c r="DS177" s="263"/>
      <c r="DT177" s="263"/>
      <c r="DU177" s="263"/>
      <c r="DV177" s="263"/>
      <c r="DW177" s="263"/>
      <c r="DX177" s="263"/>
      <c r="DY177" s="263"/>
      <c r="DZ177" s="263"/>
      <c r="EA177" s="263"/>
      <c r="EB177" s="263"/>
      <c r="EC177" s="263"/>
      <c r="ED177" s="263"/>
      <c r="EE177" s="263"/>
      <c r="EF177" s="263"/>
      <c r="EG177" s="263"/>
      <c r="EH177" s="263"/>
      <c r="EI177" s="263"/>
      <c r="EJ177" s="263"/>
      <c r="EK177" s="263"/>
      <c r="EL177" s="263"/>
      <c r="EM177" s="263"/>
      <c r="EN177" s="263"/>
      <c r="EO177" s="263"/>
      <c r="EP177" s="263"/>
      <c r="EQ177" s="263"/>
      <c r="ER177" s="263"/>
      <c r="ES177" s="263"/>
      <c r="ET177" s="263"/>
      <c r="EU177" s="263"/>
      <c r="EV177" s="263"/>
      <c r="EW177" s="263"/>
      <c r="EX177" s="263"/>
      <c r="EY177" s="263"/>
      <c r="EZ177" s="263"/>
      <c r="FA177" s="263"/>
      <c r="FB177" s="263"/>
      <c r="FC177" s="263"/>
      <c r="FD177" s="263"/>
      <c r="FE177" s="263"/>
      <c r="FF177" s="263"/>
      <c r="FG177" s="263"/>
      <c r="FH177" s="263"/>
      <c r="FI177" s="263"/>
      <c r="FJ177" s="263"/>
      <c r="FK177" s="263"/>
      <c r="FL177" s="263"/>
      <c r="FM177" s="263"/>
      <c r="FN177" s="263"/>
      <c r="FO177" s="263"/>
      <c r="FP177" s="263"/>
      <c r="FQ177" s="263"/>
      <c r="FR177" s="263"/>
      <c r="FS177" s="263"/>
      <c r="FT177" s="263"/>
      <c r="FU177" s="263"/>
      <c r="FV177" s="263"/>
      <c r="FW177" s="263"/>
      <c r="FX177" s="263"/>
      <c r="FY177" s="263"/>
      <c r="FZ177" s="263"/>
      <c r="GA177" s="263"/>
      <c r="GB177" s="263"/>
      <c r="GC177" s="263"/>
      <c r="GD177" s="263"/>
      <c r="GE177" s="263"/>
      <c r="GF177" s="263"/>
      <c r="GG177" s="263"/>
      <c r="GH177" s="263"/>
      <c r="GI177" s="263"/>
      <c r="GJ177" s="263"/>
      <c r="GK177" s="263"/>
      <c r="GL177" s="263"/>
      <c r="GM177" s="263"/>
      <c r="GN177" s="263"/>
      <c r="GO177" s="263"/>
      <c r="GP177" s="263"/>
      <c r="GQ177" s="263"/>
      <c r="GR177" s="263"/>
      <c r="GS177" s="263"/>
      <c r="GT177" s="263"/>
      <c r="GU177" s="263"/>
      <c r="GV177" s="263"/>
      <c r="GW177" s="263"/>
      <c r="GX177" s="263"/>
      <c r="GY177" s="263"/>
      <c r="GZ177" s="263"/>
      <c r="HA177" s="263"/>
      <c r="HB177" s="263"/>
      <c r="HC177" s="263"/>
      <c r="HD177" s="263"/>
      <c r="HE177" s="263"/>
      <c r="HF177" s="263"/>
      <c r="HG177" s="263"/>
      <c r="HH177" s="263"/>
      <c r="HI177" s="263"/>
      <c r="HJ177" s="263"/>
      <c r="HK177" s="263"/>
      <c r="HL177" s="263"/>
      <c r="HM177" s="263"/>
      <c r="HN177" s="263"/>
      <c r="HO177" s="263"/>
      <c r="HP177" s="263"/>
      <c r="HQ177" s="263"/>
      <c r="HR177" s="263"/>
      <c r="HS177" s="263"/>
      <c r="HT177" s="263"/>
      <c r="HU177" s="263"/>
      <c r="HV177" s="263"/>
      <c r="HW177" s="263"/>
      <c r="HX177" s="263"/>
      <c r="HY177" s="263"/>
      <c r="HZ177" s="263"/>
      <c r="IA177" s="263"/>
      <c r="IB177" s="263"/>
      <c r="IC177" s="263"/>
      <c r="ID177" s="263"/>
      <c r="IE177" s="263"/>
      <c r="IF177" s="263"/>
      <c r="IG177" s="263"/>
      <c r="IH177" s="263"/>
      <c r="II177" s="263"/>
      <c r="IJ177" s="263"/>
      <c r="IK177" s="263"/>
      <c r="IL177" s="263"/>
      <c r="IM177" s="263"/>
      <c r="IN177" s="263"/>
      <c r="IO177" s="263"/>
      <c r="IP177" s="263"/>
      <c r="IQ177" s="263"/>
      <c r="IR177" s="263"/>
      <c r="IS177" s="263"/>
      <c r="IT177" s="263"/>
      <c r="IU177" s="263"/>
      <c r="IV177" s="263"/>
    </row>
    <row r="178" spans="1:256" ht="18">
      <c r="A178" s="271" t="s">
        <v>395</v>
      </c>
      <c r="B178" s="279">
        <v>6125</v>
      </c>
      <c r="C178" s="279">
        <v>5300</v>
      </c>
      <c r="D178" s="269"/>
      <c r="E178" s="269"/>
      <c r="F178" s="270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  <c r="AJ178" s="263"/>
      <c r="AK178" s="263"/>
      <c r="AL178" s="263"/>
      <c r="AM178" s="263"/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  <c r="BE178" s="263"/>
      <c r="BF178" s="263"/>
      <c r="BG178" s="263"/>
      <c r="BH178" s="263"/>
      <c r="BI178" s="263"/>
      <c r="BJ178" s="263"/>
      <c r="BK178" s="263"/>
      <c r="BL178" s="263"/>
      <c r="BM178" s="263"/>
      <c r="BN178" s="263"/>
      <c r="BO178" s="263"/>
      <c r="BP178" s="263"/>
      <c r="BQ178" s="263"/>
      <c r="BR178" s="263"/>
      <c r="BS178" s="263"/>
      <c r="BT178" s="263"/>
      <c r="BU178" s="263"/>
      <c r="BV178" s="263"/>
      <c r="BW178" s="263"/>
      <c r="BX178" s="263"/>
      <c r="BY178" s="263"/>
      <c r="BZ178" s="263"/>
      <c r="CA178" s="263"/>
      <c r="CB178" s="263"/>
      <c r="CC178" s="263"/>
      <c r="CD178" s="263"/>
      <c r="CE178" s="263"/>
      <c r="CF178" s="263"/>
      <c r="CG178" s="263"/>
      <c r="CH178" s="263"/>
      <c r="CI178" s="263"/>
      <c r="CJ178" s="263"/>
      <c r="CK178" s="263"/>
      <c r="CL178" s="263"/>
      <c r="CM178" s="263"/>
      <c r="CN178" s="263"/>
      <c r="CO178" s="263"/>
      <c r="CP178" s="263"/>
      <c r="CQ178" s="263"/>
      <c r="CR178" s="263"/>
      <c r="CS178" s="263"/>
      <c r="CT178" s="263"/>
      <c r="CU178" s="263"/>
      <c r="CV178" s="263"/>
      <c r="CW178" s="263"/>
      <c r="CX178" s="263"/>
      <c r="CY178" s="263"/>
      <c r="CZ178" s="263"/>
      <c r="DA178" s="263"/>
      <c r="DB178" s="263"/>
      <c r="DC178" s="263"/>
      <c r="DD178" s="263"/>
      <c r="DE178" s="263"/>
      <c r="DF178" s="263"/>
      <c r="DG178" s="263"/>
      <c r="DH178" s="263"/>
      <c r="DI178" s="263"/>
      <c r="DJ178" s="263"/>
      <c r="DK178" s="263"/>
      <c r="DL178" s="263"/>
      <c r="DM178" s="263"/>
      <c r="DN178" s="263"/>
      <c r="DO178" s="263"/>
      <c r="DP178" s="263"/>
      <c r="DQ178" s="263"/>
      <c r="DR178" s="263"/>
      <c r="DS178" s="263"/>
      <c r="DT178" s="263"/>
      <c r="DU178" s="263"/>
      <c r="DV178" s="263"/>
      <c r="DW178" s="263"/>
      <c r="DX178" s="263"/>
      <c r="DY178" s="263"/>
      <c r="DZ178" s="263"/>
      <c r="EA178" s="263"/>
      <c r="EB178" s="263"/>
      <c r="EC178" s="263"/>
      <c r="ED178" s="263"/>
      <c r="EE178" s="263"/>
      <c r="EF178" s="263"/>
      <c r="EG178" s="263"/>
      <c r="EH178" s="263"/>
      <c r="EI178" s="263"/>
      <c r="EJ178" s="263"/>
      <c r="EK178" s="263"/>
      <c r="EL178" s="263"/>
      <c r="EM178" s="263"/>
      <c r="EN178" s="263"/>
      <c r="EO178" s="263"/>
      <c r="EP178" s="263"/>
      <c r="EQ178" s="263"/>
      <c r="ER178" s="263"/>
      <c r="ES178" s="263"/>
      <c r="ET178" s="263"/>
      <c r="EU178" s="263"/>
      <c r="EV178" s="263"/>
      <c r="EW178" s="263"/>
      <c r="EX178" s="263"/>
      <c r="EY178" s="263"/>
      <c r="EZ178" s="263"/>
      <c r="FA178" s="263"/>
      <c r="FB178" s="263"/>
      <c r="FC178" s="263"/>
      <c r="FD178" s="263"/>
      <c r="FE178" s="263"/>
      <c r="FF178" s="263"/>
      <c r="FG178" s="263"/>
      <c r="FH178" s="263"/>
      <c r="FI178" s="263"/>
      <c r="FJ178" s="263"/>
      <c r="FK178" s="263"/>
      <c r="FL178" s="263"/>
      <c r="FM178" s="263"/>
      <c r="FN178" s="263"/>
      <c r="FO178" s="263"/>
      <c r="FP178" s="263"/>
      <c r="FQ178" s="263"/>
      <c r="FR178" s="263"/>
      <c r="FS178" s="263"/>
      <c r="FT178" s="263"/>
      <c r="FU178" s="263"/>
      <c r="FV178" s="263"/>
      <c r="FW178" s="263"/>
      <c r="FX178" s="263"/>
      <c r="FY178" s="263"/>
      <c r="FZ178" s="263"/>
      <c r="GA178" s="263"/>
      <c r="GB178" s="263"/>
      <c r="GC178" s="263"/>
      <c r="GD178" s="263"/>
      <c r="GE178" s="263"/>
      <c r="GF178" s="263"/>
      <c r="GG178" s="263"/>
      <c r="GH178" s="263"/>
      <c r="GI178" s="263"/>
      <c r="GJ178" s="263"/>
      <c r="GK178" s="263"/>
      <c r="GL178" s="263"/>
      <c r="GM178" s="263"/>
      <c r="GN178" s="263"/>
      <c r="GO178" s="263"/>
      <c r="GP178" s="263"/>
      <c r="GQ178" s="263"/>
      <c r="GR178" s="263"/>
      <c r="GS178" s="263"/>
      <c r="GT178" s="263"/>
      <c r="GU178" s="263"/>
      <c r="GV178" s="263"/>
      <c r="GW178" s="263"/>
      <c r="GX178" s="263"/>
      <c r="GY178" s="263"/>
      <c r="GZ178" s="263"/>
      <c r="HA178" s="263"/>
      <c r="HB178" s="263"/>
      <c r="HC178" s="263"/>
      <c r="HD178" s="263"/>
      <c r="HE178" s="263"/>
      <c r="HF178" s="263"/>
      <c r="HG178" s="263"/>
      <c r="HH178" s="263"/>
      <c r="HI178" s="263"/>
      <c r="HJ178" s="263"/>
      <c r="HK178" s="263"/>
      <c r="HL178" s="263"/>
      <c r="HM178" s="263"/>
      <c r="HN178" s="263"/>
      <c r="HO178" s="263"/>
      <c r="HP178" s="263"/>
      <c r="HQ178" s="263"/>
      <c r="HR178" s="263"/>
      <c r="HS178" s="263"/>
      <c r="HT178" s="263"/>
      <c r="HU178" s="263"/>
      <c r="HV178" s="263"/>
      <c r="HW178" s="263"/>
      <c r="HX178" s="263"/>
      <c r="HY178" s="263"/>
      <c r="HZ178" s="263"/>
      <c r="IA178" s="263"/>
      <c r="IB178" s="263"/>
      <c r="IC178" s="263"/>
      <c r="ID178" s="263"/>
      <c r="IE178" s="263"/>
      <c r="IF178" s="263"/>
      <c r="IG178" s="263"/>
      <c r="IH178" s="263"/>
      <c r="II178" s="263"/>
      <c r="IJ178" s="263"/>
      <c r="IK178" s="263"/>
      <c r="IL178" s="263"/>
      <c r="IM178" s="263"/>
      <c r="IN178" s="263"/>
      <c r="IO178" s="263"/>
      <c r="IP178" s="263"/>
      <c r="IQ178" s="263"/>
      <c r="IR178" s="263"/>
      <c r="IS178" s="263"/>
      <c r="IT178" s="263"/>
      <c r="IU178" s="263"/>
      <c r="IV178" s="263"/>
    </row>
    <row r="179" spans="1:256" ht="18">
      <c r="A179" s="273" t="s">
        <v>220</v>
      </c>
      <c r="B179" s="269">
        <f>SUM(B171:B178)</f>
        <v>12655476.08</v>
      </c>
      <c r="C179" s="269">
        <f>SUM(C171:C178)</f>
        <v>10906607.32</v>
      </c>
      <c r="D179" s="269">
        <f>C179-B179</f>
        <v>-1748868.7599999998</v>
      </c>
      <c r="E179" s="274">
        <f>D179/B179</f>
        <v>-0.13819067326624032</v>
      </c>
      <c r="F179" s="270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G179" s="263"/>
      <c r="AH179" s="263"/>
      <c r="AI179" s="263"/>
      <c r="AJ179" s="263"/>
      <c r="AK179" s="263"/>
      <c r="AL179" s="263"/>
      <c r="AM179" s="263"/>
      <c r="AN179" s="263"/>
      <c r="AO179" s="263"/>
      <c r="AP179" s="263"/>
      <c r="AQ179" s="263"/>
      <c r="AR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3"/>
      <c r="BC179" s="263"/>
      <c r="BD179" s="263"/>
      <c r="BE179" s="263"/>
      <c r="BF179" s="263"/>
      <c r="BG179" s="263"/>
      <c r="BH179" s="263"/>
      <c r="BI179" s="263"/>
      <c r="BJ179" s="263"/>
      <c r="BK179" s="263"/>
      <c r="BL179" s="263"/>
      <c r="BM179" s="263"/>
      <c r="BN179" s="263"/>
      <c r="BO179" s="263"/>
      <c r="BP179" s="263"/>
      <c r="BQ179" s="263"/>
      <c r="BR179" s="263"/>
      <c r="BS179" s="263"/>
      <c r="BT179" s="263"/>
      <c r="BU179" s="263"/>
      <c r="BV179" s="263"/>
      <c r="BW179" s="263"/>
      <c r="BX179" s="263"/>
      <c r="BY179" s="263"/>
      <c r="BZ179" s="263"/>
      <c r="CA179" s="263"/>
      <c r="CB179" s="263"/>
      <c r="CC179" s="263"/>
      <c r="CD179" s="263"/>
      <c r="CE179" s="263"/>
      <c r="CF179" s="263"/>
      <c r="CG179" s="263"/>
      <c r="CH179" s="263"/>
      <c r="CI179" s="263"/>
      <c r="CJ179" s="263"/>
      <c r="CK179" s="263"/>
      <c r="CL179" s="263"/>
      <c r="CM179" s="263"/>
      <c r="CN179" s="263"/>
      <c r="CO179" s="263"/>
      <c r="CP179" s="263"/>
      <c r="CQ179" s="263"/>
      <c r="CR179" s="263"/>
      <c r="CS179" s="263"/>
      <c r="CT179" s="263"/>
      <c r="CU179" s="263"/>
      <c r="CV179" s="263"/>
      <c r="CW179" s="263"/>
      <c r="CX179" s="263"/>
      <c r="CY179" s="263"/>
      <c r="CZ179" s="263"/>
      <c r="DA179" s="263"/>
      <c r="DB179" s="263"/>
      <c r="DC179" s="263"/>
      <c r="DD179" s="263"/>
      <c r="DE179" s="263"/>
      <c r="DF179" s="263"/>
      <c r="DG179" s="263"/>
      <c r="DH179" s="263"/>
      <c r="DI179" s="263"/>
      <c r="DJ179" s="263"/>
      <c r="DK179" s="263"/>
      <c r="DL179" s="263"/>
      <c r="DM179" s="263"/>
      <c r="DN179" s="263"/>
      <c r="DO179" s="263"/>
      <c r="DP179" s="263"/>
      <c r="DQ179" s="263"/>
      <c r="DR179" s="263"/>
      <c r="DS179" s="263"/>
      <c r="DT179" s="263"/>
      <c r="DU179" s="263"/>
      <c r="DV179" s="263"/>
      <c r="DW179" s="263"/>
      <c r="DX179" s="263"/>
      <c r="DY179" s="263"/>
      <c r="DZ179" s="263"/>
      <c r="EA179" s="263"/>
      <c r="EB179" s="263"/>
      <c r="EC179" s="263"/>
      <c r="ED179" s="263"/>
      <c r="EE179" s="263"/>
      <c r="EF179" s="263"/>
      <c r="EG179" s="263"/>
      <c r="EH179" s="263"/>
      <c r="EI179" s="263"/>
      <c r="EJ179" s="263"/>
      <c r="EK179" s="263"/>
      <c r="EL179" s="263"/>
      <c r="EM179" s="263"/>
      <c r="EN179" s="263"/>
      <c r="EO179" s="263"/>
      <c r="EP179" s="263"/>
      <c r="EQ179" s="263"/>
      <c r="ER179" s="263"/>
      <c r="ES179" s="263"/>
      <c r="ET179" s="263"/>
      <c r="EU179" s="263"/>
      <c r="EV179" s="263"/>
      <c r="EW179" s="263"/>
      <c r="EX179" s="263"/>
      <c r="EY179" s="263"/>
      <c r="EZ179" s="263"/>
      <c r="FA179" s="263"/>
      <c r="FB179" s="263"/>
      <c r="FC179" s="263"/>
      <c r="FD179" s="263"/>
      <c r="FE179" s="263"/>
      <c r="FF179" s="263"/>
      <c r="FG179" s="263"/>
      <c r="FH179" s="263"/>
      <c r="FI179" s="263"/>
      <c r="FJ179" s="263"/>
      <c r="FK179" s="263"/>
      <c r="FL179" s="263"/>
      <c r="FM179" s="263"/>
      <c r="FN179" s="263"/>
      <c r="FO179" s="263"/>
      <c r="FP179" s="263"/>
      <c r="FQ179" s="263"/>
      <c r="FR179" s="263"/>
      <c r="FS179" s="263"/>
      <c r="FT179" s="263"/>
      <c r="FU179" s="263"/>
      <c r="FV179" s="263"/>
      <c r="FW179" s="263"/>
      <c r="FX179" s="263"/>
      <c r="FY179" s="263"/>
      <c r="FZ179" s="263"/>
      <c r="GA179" s="263"/>
      <c r="GB179" s="263"/>
      <c r="GC179" s="263"/>
      <c r="GD179" s="263"/>
      <c r="GE179" s="263"/>
      <c r="GF179" s="263"/>
      <c r="GG179" s="263"/>
      <c r="GH179" s="263"/>
      <c r="GI179" s="263"/>
      <c r="GJ179" s="263"/>
      <c r="GK179" s="263"/>
      <c r="GL179" s="263"/>
      <c r="GM179" s="263"/>
      <c r="GN179" s="263"/>
      <c r="GO179" s="263"/>
      <c r="GP179" s="263"/>
      <c r="GQ179" s="263"/>
      <c r="GR179" s="263"/>
      <c r="GS179" s="263"/>
      <c r="GT179" s="263"/>
      <c r="GU179" s="263"/>
      <c r="GV179" s="263"/>
      <c r="GW179" s="263"/>
      <c r="GX179" s="263"/>
      <c r="GY179" s="263"/>
      <c r="GZ179" s="263"/>
      <c r="HA179" s="263"/>
      <c r="HB179" s="263"/>
      <c r="HC179" s="263"/>
      <c r="HD179" s="263"/>
      <c r="HE179" s="263"/>
      <c r="HF179" s="263"/>
      <c r="HG179" s="263"/>
      <c r="HH179" s="263"/>
      <c r="HI179" s="263"/>
      <c r="HJ179" s="263"/>
      <c r="HK179" s="263"/>
      <c r="HL179" s="263"/>
      <c r="HM179" s="263"/>
      <c r="HN179" s="263"/>
      <c r="HO179" s="263"/>
      <c r="HP179" s="263"/>
      <c r="HQ179" s="263"/>
      <c r="HR179" s="263"/>
      <c r="HS179" s="263"/>
      <c r="HT179" s="263"/>
      <c r="HU179" s="263"/>
      <c r="HV179" s="263"/>
      <c r="HW179" s="263"/>
      <c r="HX179" s="263"/>
      <c r="HY179" s="263"/>
      <c r="HZ179" s="263"/>
      <c r="IA179" s="263"/>
      <c r="IB179" s="263"/>
      <c r="IC179" s="263"/>
      <c r="ID179" s="263"/>
      <c r="IE179" s="263"/>
      <c r="IF179" s="263"/>
      <c r="IG179" s="263"/>
      <c r="IH179" s="263"/>
      <c r="II179" s="263"/>
      <c r="IJ179" s="263"/>
      <c r="IK179" s="263"/>
      <c r="IL179" s="263"/>
      <c r="IM179" s="263"/>
      <c r="IN179" s="263"/>
      <c r="IO179" s="263"/>
      <c r="IP179" s="263"/>
      <c r="IQ179" s="263"/>
      <c r="IR179" s="263"/>
      <c r="IS179" s="263"/>
      <c r="IT179" s="263"/>
      <c r="IU179" s="263"/>
      <c r="IV179" s="263"/>
    </row>
    <row r="180" spans="1:256" ht="18">
      <c r="A180" s="275" t="s">
        <v>396</v>
      </c>
      <c r="B180" s="281">
        <v>50269</v>
      </c>
      <c r="C180" s="281">
        <v>63638.94</v>
      </c>
      <c r="D180" s="276"/>
      <c r="E180" s="276"/>
      <c r="F180" s="270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3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  <c r="AJ180" s="263"/>
      <c r="AK180" s="263"/>
      <c r="AL180" s="263"/>
      <c r="AM180" s="263"/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  <c r="FH180" s="263"/>
      <c r="FI180" s="263"/>
      <c r="FJ180" s="263"/>
      <c r="FK180" s="263"/>
      <c r="FL180" s="263"/>
      <c r="FM180" s="263"/>
      <c r="FN180" s="263"/>
      <c r="FO180" s="263"/>
      <c r="FP180" s="263"/>
      <c r="FQ180" s="263"/>
      <c r="FR180" s="263"/>
      <c r="FS180" s="263"/>
      <c r="FT180" s="263"/>
      <c r="FU180" s="263"/>
      <c r="FV180" s="263"/>
      <c r="FW180" s="263"/>
      <c r="FX180" s="263"/>
      <c r="FY180" s="263"/>
      <c r="FZ180" s="263"/>
      <c r="GA180" s="263"/>
      <c r="GB180" s="263"/>
      <c r="GC180" s="263"/>
      <c r="GD180" s="263"/>
      <c r="GE180" s="263"/>
      <c r="GF180" s="263"/>
      <c r="GG180" s="263"/>
      <c r="GH180" s="263"/>
      <c r="GI180" s="263"/>
      <c r="GJ180" s="263"/>
      <c r="GK180" s="263"/>
      <c r="GL180" s="263"/>
      <c r="GM180" s="263"/>
      <c r="GN180" s="263"/>
      <c r="GO180" s="263"/>
      <c r="GP180" s="263"/>
      <c r="GQ180" s="263"/>
      <c r="GR180" s="263"/>
      <c r="GS180" s="263"/>
      <c r="GT180" s="263"/>
      <c r="GU180" s="263"/>
      <c r="GV180" s="263"/>
      <c r="GW180" s="263"/>
      <c r="GX180" s="263"/>
      <c r="GY180" s="263"/>
      <c r="GZ180" s="263"/>
      <c r="HA180" s="263"/>
      <c r="HB180" s="263"/>
      <c r="HC180" s="263"/>
      <c r="HD180" s="263"/>
      <c r="HE180" s="263"/>
      <c r="HF180" s="263"/>
      <c r="HG180" s="263"/>
      <c r="HH180" s="263"/>
      <c r="HI180" s="263"/>
      <c r="HJ180" s="263"/>
      <c r="HK180" s="263"/>
      <c r="HL180" s="263"/>
      <c r="HM180" s="263"/>
      <c r="HN180" s="263"/>
      <c r="HO180" s="263"/>
      <c r="HP180" s="263"/>
      <c r="HQ180" s="263"/>
      <c r="HR180" s="263"/>
      <c r="HS180" s="263"/>
      <c r="HT180" s="263"/>
      <c r="HU180" s="263"/>
      <c r="HV180" s="263"/>
      <c r="HW180" s="263"/>
      <c r="HX180" s="263"/>
      <c r="HY180" s="263"/>
      <c r="HZ180" s="263"/>
      <c r="IA180" s="263"/>
      <c r="IB180" s="263"/>
      <c r="IC180" s="263"/>
      <c r="ID180" s="263"/>
      <c r="IE180" s="263"/>
      <c r="IF180" s="263"/>
      <c r="IG180" s="263"/>
      <c r="IH180" s="263"/>
      <c r="II180" s="263"/>
      <c r="IJ180" s="263"/>
      <c r="IK180" s="263"/>
      <c r="IL180" s="263"/>
      <c r="IM180" s="263"/>
      <c r="IN180" s="263"/>
      <c r="IO180" s="263"/>
      <c r="IP180" s="263"/>
      <c r="IQ180" s="263"/>
      <c r="IR180" s="263"/>
      <c r="IS180" s="263"/>
      <c r="IT180" s="263"/>
      <c r="IU180" s="263"/>
      <c r="IV180" s="263"/>
    </row>
    <row r="181" spans="1:256" ht="18">
      <c r="A181" s="273" t="s">
        <v>220</v>
      </c>
      <c r="B181" s="269">
        <f>SUM(B180:B180)</f>
        <v>50269</v>
      </c>
      <c r="C181" s="269">
        <v>63638.94</v>
      </c>
      <c r="D181" s="269">
        <f>C181-B181</f>
        <v>13369.940000000002</v>
      </c>
      <c r="E181" s="274">
        <f>D181/B181</f>
        <v>0.2659678927370746</v>
      </c>
      <c r="F181" s="270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3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263"/>
      <c r="AJ181" s="263"/>
      <c r="AK181" s="263"/>
      <c r="AL181" s="263"/>
      <c r="AM181" s="263"/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3"/>
      <c r="BC181" s="263"/>
      <c r="BD181" s="263"/>
      <c r="BE181" s="263"/>
      <c r="BF181" s="263"/>
      <c r="BG181" s="263"/>
      <c r="BH181" s="263"/>
      <c r="BI181" s="263"/>
      <c r="BJ181" s="263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63"/>
      <c r="BV181" s="263"/>
      <c r="BW181" s="263"/>
      <c r="BX181" s="263"/>
      <c r="BY181" s="263"/>
      <c r="BZ181" s="263"/>
      <c r="CA181" s="263"/>
      <c r="CB181" s="263"/>
      <c r="CC181" s="263"/>
      <c r="CD181" s="263"/>
      <c r="CE181" s="263"/>
      <c r="CF181" s="263"/>
      <c r="CG181" s="263"/>
      <c r="CH181" s="263"/>
      <c r="CI181" s="263"/>
      <c r="CJ181" s="263"/>
      <c r="CK181" s="263"/>
      <c r="CL181" s="263"/>
      <c r="CM181" s="263"/>
      <c r="CN181" s="263"/>
      <c r="CO181" s="263"/>
      <c r="CP181" s="263"/>
      <c r="CQ181" s="263"/>
      <c r="CR181" s="263"/>
      <c r="CS181" s="263"/>
      <c r="CT181" s="263"/>
      <c r="CU181" s="263"/>
      <c r="CV181" s="263"/>
      <c r="CW181" s="263"/>
      <c r="CX181" s="263"/>
      <c r="CY181" s="263"/>
      <c r="CZ181" s="263"/>
      <c r="DA181" s="263"/>
      <c r="DB181" s="263"/>
      <c r="DC181" s="263"/>
      <c r="DD181" s="263"/>
      <c r="DE181" s="263"/>
      <c r="DF181" s="263"/>
      <c r="DG181" s="263"/>
      <c r="DH181" s="263"/>
      <c r="DI181" s="263"/>
      <c r="DJ181" s="263"/>
      <c r="DK181" s="263"/>
      <c r="DL181" s="263"/>
      <c r="DM181" s="263"/>
      <c r="DN181" s="263"/>
      <c r="DO181" s="263"/>
      <c r="DP181" s="263"/>
      <c r="DQ181" s="263"/>
      <c r="DR181" s="263"/>
      <c r="DS181" s="263"/>
      <c r="DT181" s="263"/>
      <c r="DU181" s="263"/>
      <c r="DV181" s="263"/>
      <c r="DW181" s="263"/>
      <c r="DX181" s="263"/>
      <c r="DY181" s="263"/>
      <c r="DZ181" s="263"/>
      <c r="EA181" s="263"/>
      <c r="EB181" s="263"/>
      <c r="EC181" s="263"/>
      <c r="ED181" s="263"/>
      <c r="EE181" s="263"/>
      <c r="EF181" s="263"/>
      <c r="EG181" s="263"/>
      <c r="EH181" s="263"/>
      <c r="EI181" s="263"/>
      <c r="EJ181" s="263"/>
      <c r="EK181" s="263"/>
      <c r="EL181" s="263"/>
      <c r="EM181" s="263"/>
      <c r="EN181" s="263"/>
      <c r="EO181" s="263"/>
      <c r="EP181" s="263"/>
      <c r="EQ181" s="263"/>
      <c r="ER181" s="263"/>
      <c r="ES181" s="263"/>
      <c r="ET181" s="263"/>
      <c r="EU181" s="263"/>
      <c r="EV181" s="263"/>
      <c r="EW181" s="263"/>
      <c r="EX181" s="263"/>
      <c r="EY181" s="263"/>
      <c r="EZ181" s="263"/>
      <c r="FA181" s="263"/>
      <c r="FB181" s="263"/>
      <c r="FC181" s="263"/>
      <c r="FD181" s="263"/>
      <c r="FE181" s="263"/>
      <c r="FF181" s="263"/>
      <c r="FG181" s="263"/>
      <c r="FH181" s="263"/>
      <c r="FI181" s="263"/>
      <c r="FJ181" s="263"/>
      <c r="FK181" s="263"/>
      <c r="FL181" s="263"/>
      <c r="FM181" s="263"/>
      <c r="FN181" s="263"/>
      <c r="FO181" s="263"/>
      <c r="FP181" s="263"/>
      <c r="FQ181" s="263"/>
      <c r="FR181" s="263"/>
      <c r="FS181" s="263"/>
      <c r="FT181" s="263"/>
      <c r="FU181" s="263"/>
      <c r="FV181" s="263"/>
      <c r="FW181" s="263"/>
      <c r="FX181" s="263"/>
      <c r="FY181" s="263"/>
      <c r="FZ181" s="263"/>
      <c r="GA181" s="263"/>
      <c r="GB181" s="263"/>
      <c r="GC181" s="263"/>
      <c r="GD181" s="263"/>
      <c r="GE181" s="263"/>
      <c r="GF181" s="263"/>
      <c r="GG181" s="263"/>
      <c r="GH181" s="263"/>
      <c r="GI181" s="263"/>
      <c r="GJ181" s="263"/>
      <c r="GK181" s="263"/>
      <c r="GL181" s="263"/>
      <c r="GM181" s="263"/>
      <c r="GN181" s="263"/>
      <c r="GO181" s="263"/>
      <c r="GP181" s="263"/>
      <c r="GQ181" s="263"/>
      <c r="GR181" s="263"/>
      <c r="GS181" s="263"/>
      <c r="GT181" s="263"/>
      <c r="GU181" s="263"/>
      <c r="GV181" s="263"/>
      <c r="GW181" s="263"/>
      <c r="GX181" s="263"/>
      <c r="GY181" s="263"/>
      <c r="GZ181" s="263"/>
      <c r="HA181" s="263"/>
      <c r="HB181" s="263"/>
      <c r="HC181" s="263"/>
      <c r="HD181" s="263"/>
      <c r="HE181" s="263"/>
      <c r="HF181" s="263"/>
      <c r="HG181" s="263"/>
      <c r="HH181" s="263"/>
      <c r="HI181" s="263"/>
      <c r="HJ181" s="263"/>
      <c r="HK181" s="263"/>
      <c r="HL181" s="263"/>
      <c r="HM181" s="263"/>
      <c r="HN181" s="263"/>
      <c r="HO181" s="263"/>
      <c r="HP181" s="263"/>
      <c r="HQ181" s="263"/>
      <c r="HR181" s="263"/>
      <c r="HS181" s="263"/>
      <c r="HT181" s="263"/>
      <c r="HU181" s="263"/>
      <c r="HV181" s="263"/>
      <c r="HW181" s="263"/>
      <c r="HX181" s="263"/>
      <c r="HY181" s="263"/>
      <c r="HZ181" s="263"/>
      <c r="IA181" s="263"/>
      <c r="IB181" s="263"/>
      <c r="IC181" s="263"/>
      <c r="ID181" s="263"/>
      <c r="IE181" s="263"/>
      <c r="IF181" s="263"/>
      <c r="IG181" s="263"/>
      <c r="IH181" s="263"/>
      <c r="II181" s="263"/>
      <c r="IJ181" s="263"/>
      <c r="IK181" s="263"/>
      <c r="IL181" s="263"/>
      <c r="IM181" s="263"/>
      <c r="IN181" s="263"/>
      <c r="IO181" s="263"/>
      <c r="IP181" s="263"/>
      <c r="IQ181" s="263"/>
      <c r="IR181" s="263"/>
      <c r="IS181" s="263"/>
      <c r="IT181" s="263"/>
      <c r="IU181" s="263"/>
      <c r="IV181" s="263"/>
    </row>
    <row r="182" spans="1:256" ht="18">
      <c r="A182" s="275" t="s">
        <v>397</v>
      </c>
      <c r="B182" s="281">
        <v>37701.62</v>
      </c>
      <c r="C182" s="281">
        <v>36345.05</v>
      </c>
      <c r="D182" s="276"/>
      <c r="E182" s="276"/>
      <c r="F182" s="270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3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63"/>
      <c r="AG182" s="263"/>
      <c r="AH182" s="263"/>
      <c r="AI182" s="263"/>
      <c r="AJ182" s="263"/>
      <c r="AK182" s="263"/>
      <c r="AL182" s="263"/>
      <c r="AM182" s="263"/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  <c r="BE182" s="263"/>
      <c r="BF182" s="263"/>
      <c r="BG182" s="263"/>
      <c r="BH182" s="263"/>
      <c r="BI182" s="263"/>
      <c r="BJ182" s="263"/>
      <c r="BK182" s="263"/>
      <c r="BL182" s="263"/>
      <c r="BM182" s="263"/>
      <c r="BN182" s="263"/>
      <c r="BO182" s="263"/>
      <c r="BP182" s="263"/>
      <c r="BQ182" s="263"/>
      <c r="BR182" s="263"/>
      <c r="BS182" s="263"/>
      <c r="BT182" s="263"/>
      <c r="BU182" s="263"/>
      <c r="BV182" s="263"/>
      <c r="BW182" s="263"/>
      <c r="BX182" s="263"/>
      <c r="BY182" s="263"/>
      <c r="BZ182" s="263"/>
      <c r="CA182" s="263"/>
      <c r="CB182" s="263"/>
      <c r="CC182" s="263"/>
      <c r="CD182" s="263"/>
      <c r="CE182" s="263"/>
      <c r="CF182" s="263"/>
      <c r="CG182" s="263"/>
      <c r="CH182" s="263"/>
      <c r="CI182" s="263"/>
      <c r="CJ182" s="263"/>
      <c r="CK182" s="263"/>
      <c r="CL182" s="263"/>
      <c r="CM182" s="263"/>
      <c r="CN182" s="263"/>
      <c r="CO182" s="263"/>
      <c r="CP182" s="263"/>
      <c r="CQ182" s="263"/>
      <c r="CR182" s="263"/>
      <c r="CS182" s="263"/>
      <c r="CT182" s="263"/>
      <c r="CU182" s="263"/>
      <c r="CV182" s="263"/>
      <c r="CW182" s="263"/>
      <c r="CX182" s="263"/>
      <c r="CY182" s="263"/>
      <c r="CZ182" s="263"/>
      <c r="DA182" s="263"/>
      <c r="DB182" s="263"/>
      <c r="DC182" s="263"/>
      <c r="DD182" s="263"/>
      <c r="DE182" s="263"/>
      <c r="DF182" s="263"/>
      <c r="DG182" s="263"/>
      <c r="DH182" s="263"/>
      <c r="DI182" s="263"/>
      <c r="DJ182" s="263"/>
      <c r="DK182" s="263"/>
      <c r="DL182" s="263"/>
      <c r="DM182" s="263"/>
      <c r="DN182" s="263"/>
      <c r="DO182" s="263"/>
      <c r="DP182" s="263"/>
      <c r="DQ182" s="263"/>
      <c r="DR182" s="263"/>
      <c r="DS182" s="263"/>
      <c r="DT182" s="263"/>
      <c r="DU182" s="263"/>
      <c r="DV182" s="263"/>
      <c r="DW182" s="263"/>
      <c r="DX182" s="263"/>
      <c r="DY182" s="263"/>
      <c r="DZ182" s="263"/>
      <c r="EA182" s="263"/>
      <c r="EB182" s="263"/>
      <c r="EC182" s="263"/>
      <c r="ED182" s="263"/>
      <c r="EE182" s="263"/>
      <c r="EF182" s="263"/>
      <c r="EG182" s="263"/>
      <c r="EH182" s="263"/>
      <c r="EI182" s="263"/>
      <c r="EJ182" s="263"/>
      <c r="EK182" s="263"/>
      <c r="EL182" s="263"/>
      <c r="EM182" s="263"/>
      <c r="EN182" s="263"/>
      <c r="EO182" s="263"/>
      <c r="EP182" s="263"/>
      <c r="EQ182" s="263"/>
      <c r="ER182" s="263"/>
      <c r="ES182" s="263"/>
      <c r="ET182" s="263"/>
      <c r="EU182" s="263"/>
      <c r="EV182" s="263"/>
      <c r="EW182" s="263"/>
      <c r="EX182" s="263"/>
      <c r="EY182" s="263"/>
      <c r="EZ182" s="263"/>
      <c r="FA182" s="263"/>
      <c r="FB182" s="263"/>
      <c r="FC182" s="263"/>
      <c r="FD182" s="263"/>
      <c r="FE182" s="263"/>
      <c r="FF182" s="263"/>
      <c r="FG182" s="263"/>
      <c r="FH182" s="263"/>
      <c r="FI182" s="263"/>
      <c r="FJ182" s="263"/>
      <c r="FK182" s="263"/>
      <c r="FL182" s="263"/>
      <c r="FM182" s="263"/>
      <c r="FN182" s="263"/>
      <c r="FO182" s="263"/>
      <c r="FP182" s="263"/>
      <c r="FQ182" s="263"/>
      <c r="FR182" s="263"/>
      <c r="FS182" s="263"/>
      <c r="FT182" s="263"/>
      <c r="FU182" s="263"/>
      <c r="FV182" s="263"/>
      <c r="FW182" s="263"/>
      <c r="FX182" s="263"/>
      <c r="FY182" s="263"/>
      <c r="FZ182" s="263"/>
      <c r="GA182" s="263"/>
      <c r="GB182" s="263"/>
      <c r="GC182" s="263"/>
      <c r="GD182" s="263"/>
      <c r="GE182" s="263"/>
      <c r="GF182" s="263"/>
      <c r="GG182" s="263"/>
      <c r="GH182" s="263"/>
      <c r="GI182" s="263"/>
      <c r="GJ182" s="263"/>
      <c r="GK182" s="263"/>
      <c r="GL182" s="263"/>
      <c r="GM182" s="263"/>
      <c r="GN182" s="263"/>
      <c r="GO182" s="263"/>
      <c r="GP182" s="263"/>
      <c r="GQ182" s="263"/>
      <c r="GR182" s="263"/>
      <c r="GS182" s="263"/>
      <c r="GT182" s="263"/>
      <c r="GU182" s="263"/>
      <c r="GV182" s="263"/>
      <c r="GW182" s="263"/>
      <c r="GX182" s="263"/>
      <c r="GY182" s="263"/>
      <c r="GZ182" s="263"/>
      <c r="HA182" s="263"/>
      <c r="HB182" s="263"/>
      <c r="HC182" s="263"/>
      <c r="HD182" s="263"/>
      <c r="HE182" s="263"/>
      <c r="HF182" s="263"/>
      <c r="HG182" s="263"/>
      <c r="HH182" s="263"/>
      <c r="HI182" s="263"/>
      <c r="HJ182" s="263"/>
      <c r="HK182" s="263"/>
      <c r="HL182" s="263"/>
      <c r="HM182" s="263"/>
      <c r="HN182" s="263"/>
      <c r="HO182" s="263"/>
      <c r="HP182" s="263"/>
      <c r="HQ182" s="263"/>
      <c r="HR182" s="263"/>
      <c r="HS182" s="263"/>
      <c r="HT182" s="263"/>
      <c r="HU182" s="263"/>
      <c r="HV182" s="263"/>
      <c r="HW182" s="263"/>
      <c r="HX182" s="263"/>
      <c r="HY182" s="263"/>
      <c r="HZ182" s="263"/>
      <c r="IA182" s="263"/>
      <c r="IB182" s="263"/>
      <c r="IC182" s="263"/>
      <c r="ID182" s="263"/>
      <c r="IE182" s="263"/>
      <c r="IF182" s="263"/>
      <c r="IG182" s="263"/>
      <c r="IH182" s="263"/>
      <c r="II182" s="263"/>
      <c r="IJ182" s="263"/>
      <c r="IK182" s="263"/>
      <c r="IL182" s="263"/>
      <c r="IM182" s="263"/>
      <c r="IN182" s="263"/>
      <c r="IO182" s="263"/>
      <c r="IP182" s="263"/>
      <c r="IQ182" s="263"/>
      <c r="IR182" s="263"/>
      <c r="IS182" s="263"/>
      <c r="IT182" s="263"/>
      <c r="IU182" s="263"/>
      <c r="IV182" s="263"/>
    </row>
    <row r="183" spans="1:256" ht="18">
      <c r="A183" s="273" t="s">
        <v>220</v>
      </c>
      <c r="B183" s="269">
        <f>SUM(B182:B182)</f>
        <v>37701.62</v>
      </c>
      <c r="C183" s="269">
        <f>SUM(C182:C182)</f>
        <v>36345.05</v>
      </c>
      <c r="D183" s="269">
        <f>C183-B183</f>
        <v>-1356.5699999999997</v>
      </c>
      <c r="E183" s="274">
        <f>D183/B183</f>
        <v>-0.035981742959586345</v>
      </c>
      <c r="F183" s="270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3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  <c r="AC183" s="263"/>
      <c r="AD183" s="263"/>
      <c r="AE183" s="263"/>
      <c r="AF183" s="263"/>
      <c r="AG183" s="263"/>
      <c r="AH183" s="263"/>
      <c r="AI183" s="263"/>
      <c r="AJ183" s="263"/>
      <c r="AK183" s="263"/>
      <c r="AL183" s="263"/>
      <c r="AM183" s="263"/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3"/>
      <c r="BF183" s="263"/>
      <c r="BG183" s="263"/>
      <c r="BH183" s="263"/>
      <c r="BI183" s="263"/>
      <c r="BJ183" s="263"/>
      <c r="BK183" s="263"/>
      <c r="BL183" s="263"/>
      <c r="BM183" s="263"/>
      <c r="BN183" s="263"/>
      <c r="BO183" s="263"/>
      <c r="BP183" s="263"/>
      <c r="BQ183" s="263"/>
      <c r="BR183" s="263"/>
      <c r="BS183" s="263"/>
      <c r="BT183" s="263"/>
      <c r="BU183" s="263"/>
      <c r="BV183" s="263"/>
      <c r="BW183" s="263"/>
      <c r="BX183" s="263"/>
      <c r="BY183" s="263"/>
      <c r="BZ183" s="263"/>
      <c r="CA183" s="263"/>
      <c r="CB183" s="263"/>
      <c r="CC183" s="263"/>
      <c r="CD183" s="263"/>
      <c r="CE183" s="263"/>
      <c r="CF183" s="263"/>
      <c r="CG183" s="263"/>
      <c r="CH183" s="263"/>
      <c r="CI183" s="263"/>
      <c r="CJ183" s="263"/>
      <c r="CK183" s="263"/>
      <c r="CL183" s="263"/>
      <c r="CM183" s="263"/>
      <c r="CN183" s="263"/>
      <c r="CO183" s="263"/>
      <c r="CP183" s="263"/>
      <c r="CQ183" s="263"/>
      <c r="CR183" s="263"/>
      <c r="CS183" s="263"/>
      <c r="CT183" s="263"/>
      <c r="CU183" s="263"/>
      <c r="CV183" s="263"/>
      <c r="CW183" s="263"/>
      <c r="CX183" s="263"/>
      <c r="CY183" s="263"/>
      <c r="CZ183" s="263"/>
      <c r="DA183" s="263"/>
      <c r="DB183" s="263"/>
      <c r="DC183" s="263"/>
      <c r="DD183" s="263"/>
      <c r="DE183" s="263"/>
      <c r="DF183" s="263"/>
      <c r="DG183" s="263"/>
      <c r="DH183" s="263"/>
      <c r="DI183" s="263"/>
      <c r="DJ183" s="263"/>
      <c r="DK183" s="263"/>
      <c r="DL183" s="263"/>
      <c r="DM183" s="263"/>
      <c r="DN183" s="263"/>
      <c r="DO183" s="263"/>
      <c r="DP183" s="263"/>
      <c r="DQ183" s="263"/>
      <c r="DR183" s="263"/>
      <c r="DS183" s="263"/>
      <c r="DT183" s="263"/>
      <c r="DU183" s="263"/>
      <c r="DV183" s="263"/>
      <c r="DW183" s="263"/>
      <c r="DX183" s="263"/>
      <c r="DY183" s="263"/>
      <c r="DZ183" s="263"/>
      <c r="EA183" s="263"/>
      <c r="EB183" s="263"/>
      <c r="EC183" s="263"/>
      <c r="ED183" s="263"/>
      <c r="EE183" s="263"/>
      <c r="EF183" s="263"/>
      <c r="EG183" s="263"/>
      <c r="EH183" s="263"/>
      <c r="EI183" s="263"/>
      <c r="EJ183" s="263"/>
      <c r="EK183" s="263"/>
      <c r="EL183" s="263"/>
      <c r="EM183" s="263"/>
      <c r="EN183" s="263"/>
      <c r="EO183" s="263"/>
      <c r="EP183" s="263"/>
      <c r="EQ183" s="263"/>
      <c r="ER183" s="263"/>
      <c r="ES183" s="263"/>
      <c r="ET183" s="263"/>
      <c r="EU183" s="263"/>
      <c r="EV183" s="263"/>
      <c r="EW183" s="263"/>
      <c r="EX183" s="263"/>
      <c r="EY183" s="263"/>
      <c r="EZ183" s="263"/>
      <c r="FA183" s="263"/>
      <c r="FB183" s="263"/>
      <c r="FC183" s="263"/>
      <c r="FD183" s="263"/>
      <c r="FE183" s="263"/>
      <c r="FF183" s="263"/>
      <c r="FG183" s="263"/>
      <c r="FH183" s="263"/>
      <c r="FI183" s="263"/>
      <c r="FJ183" s="263"/>
      <c r="FK183" s="263"/>
      <c r="FL183" s="263"/>
      <c r="FM183" s="263"/>
      <c r="FN183" s="263"/>
      <c r="FO183" s="263"/>
      <c r="FP183" s="263"/>
      <c r="FQ183" s="263"/>
      <c r="FR183" s="263"/>
      <c r="FS183" s="263"/>
      <c r="FT183" s="263"/>
      <c r="FU183" s="263"/>
      <c r="FV183" s="263"/>
      <c r="FW183" s="263"/>
      <c r="FX183" s="263"/>
      <c r="FY183" s="263"/>
      <c r="FZ183" s="263"/>
      <c r="GA183" s="263"/>
      <c r="GB183" s="263"/>
      <c r="GC183" s="263"/>
      <c r="GD183" s="263"/>
      <c r="GE183" s="263"/>
      <c r="GF183" s="263"/>
      <c r="GG183" s="263"/>
      <c r="GH183" s="263"/>
      <c r="GI183" s="263"/>
      <c r="GJ183" s="263"/>
      <c r="GK183" s="263"/>
      <c r="GL183" s="263"/>
      <c r="GM183" s="263"/>
      <c r="GN183" s="263"/>
      <c r="GO183" s="263"/>
      <c r="GP183" s="263"/>
      <c r="GQ183" s="263"/>
      <c r="GR183" s="263"/>
      <c r="GS183" s="263"/>
      <c r="GT183" s="263"/>
      <c r="GU183" s="263"/>
      <c r="GV183" s="263"/>
      <c r="GW183" s="263"/>
      <c r="GX183" s="263"/>
      <c r="GY183" s="263"/>
      <c r="GZ183" s="263"/>
      <c r="HA183" s="263"/>
      <c r="HB183" s="263"/>
      <c r="HC183" s="263"/>
      <c r="HD183" s="263"/>
      <c r="HE183" s="263"/>
      <c r="HF183" s="263"/>
      <c r="HG183" s="263"/>
      <c r="HH183" s="263"/>
      <c r="HI183" s="263"/>
      <c r="HJ183" s="263"/>
      <c r="HK183" s="263"/>
      <c r="HL183" s="263"/>
      <c r="HM183" s="263"/>
      <c r="HN183" s="263"/>
      <c r="HO183" s="263"/>
      <c r="HP183" s="263"/>
      <c r="HQ183" s="263"/>
      <c r="HR183" s="263"/>
      <c r="HS183" s="263"/>
      <c r="HT183" s="263"/>
      <c r="HU183" s="263"/>
      <c r="HV183" s="263"/>
      <c r="HW183" s="263"/>
      <c r="HX183" s="263"/>
      <c r="HY183" s="263"/>
      <c r="HZ183" s="263"/>
      <c r="IA183" s="263"/>
      <c r="IB183" s="263"/>
      <c r="IC183" s="263"/>
      <c r="ID183" s="263"/>
      <c r="IE183" s="263"/>
      <c r="IF183" s="263"/>
      <c r="IG183" s="263"/>
      <c r="IH183" s="263"/>
      <c r="II183" s="263"/>
      <c r="IJ183" s="263"/>
      <c r="IK183" s="263"/>
      <c r="IL183" s="263"/>
      <c r="IM183" s="263"/>
      <c r="IN183" s="263"/>
      <c r="IO183" s="263"/>
      <c r="IP183" s="263"/>
      <c r="IQ183" s="263"/>
      <c r="IR183" s="263"/>
      <c r="IS183" s="263"/>
      <c r="IT183" s="263"/>
      <c r="IU183" s="263"/>
      <c r="IV183" s="263"/>
    </row>
    <row r="184" spans="1:256" ht="18">
      <c r="A184" s="282" t="s">
        <v>398</v>
      </c>
      <c r="B184" s="282">
        <f>B7+B10+B15+B24+B33+B38+B48+B64+B82+B84+B88+B95+B123+B143+B163+B167+B169+B179+B181+B183</f>
        <v>669800491.59</v>
      </c>
      <c r="C184" s="282">
        <f>C7+C10+C15+C24+C33+C38+C48+C64+C82+C84+C88+C95+C123+C143+C163+C167+C169+C179+C181+C183</f>
        <v>660057113.43</v>
      </c>
      <c r="D184" s="282">
        <f>C184-B184</f>
        <v>-9743378.160000086</v>
      </c>
      <c r="E184" s="283">
        <f>D184/B184</f>
        <v>-0.014546687084195554</v>
      </c>
      <c r="F184" s="270"/>
      <c r="G184" s="263"/>
      <c r="H184" s="263"/>
      <c r="I184" s="263"/>
      <c r="J184" s="263"/>
      <c r="K184" s="263"/>
      <c r="L184" s="263"/>
      <c r="M184" s="263"/>
      <c r="N184" s="263"/>
      <c r="O184" s="263"/>
      <c r="P184" s="263"/>
      <c r="Q184" s="263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  <c r="AJ184" s="263"/>
      <c r="AK184" s="263"/>
      <c r="AL184" s="263"/>
      <c r="AM184" s="263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3"/>
      <c r="BF184" s="263"/>
      <c r="BG184" s="263"/>
      <c r="BH184" s="263"/>
      <c r="BI184" s="263"/>
      <c r="BJ184" s="263"/>
      <c r="BK184" s="263"/>
      <c r="BL184" s="263"/>
      <c r="BM184" s="263"/>
      <c r="BN184" s="263"/>
      <c r="BO184" s="263"/>
      <c r="BP184" s="263"/>
      <c r="BQ184" s="263"/>
      <c r="BR184" s="263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  <c r="EJ184" s="263"/>
      <c r="EK184" s="263"/>
      <c r="EL184" s="263"/>
      <c r="EM184" s="263"/>
      <c r="EN184" s="263"/>
      <c r="EO184" s="263"/>
      <c r="EP184" s="263"/>
      <c r="EQ184" s="263"/>
      <c r="ER184" s="263"/>
      <c r="ES184" s="263"/>
      <c r="ET184" s="263"/>
      <c r="EU184" s="263"/>
      <c r="EV184" s="263"/>
      <c r="EW184" s="263"/>
      <c r="EX184" s="263"/>
      <c r="EY184" s="263"/>
      <c r="EZ184" s="263"/>
      <c r="FA184" s="263"/>
      <c r="FB184" s="263"/>
      <c r="FC184" s="263"/>
      <c r="FD184" s="263"/>
      <c r="FE184" s="263"/>
      <c r="FF184" s="263"/>
      <c r="FG184" s="263"/>
      <c r="FH184" s="263"/>
      <c r="FI184" s="263"/>
      <c r="FJ184" s="263"/>
      <c r="FK184" s="263"/>
      <c r="FL184" s="263"/>
      <c r="FM184" s="263"/>
      <c r="FN184" s="263"/>
      <c r="FO184" s="263"/>
      <c r="FP184" s="263"/>
      <c r="FQ184" s="263"/>
      <c r="FR184" s="263"/>
      <c r="FS184" s="263"/>
      <c r="FT184" s="263"/>
      <c r="FU184" s="263"/>
      <c r="FV184" s="263"/>
      <c r="FW184" s="263"/>
      <c r="FX184" s="263"/>
      <c r="FY184" s="263"/>
      <c r="FZ184" s="263"/>
      <c r="GA184" s="263"/>
      <c r="GB184" s="263"/>
      <c r="GC184" s="263"/>
      <c r="GD184" s="263"/>
      <c r="GE184" s="263"/>
      <c r="GF184" s="263"/>
      <c r="GG184" s="263"/>
      <c r="GH184" s="263"/>
      <c r="GI184" s="263"/>
      <c r="GJ184" s="263"/>
      <c r="GK184" s="263"/>
      <c r="GL184" s="263"/>
      <c r="GM184" s="263"/>
      <c r="GN184" s="263"/>
      <c r="GO184" s="263"/>
      <c r="GP184" s="263"/>
      <c r="GQ184" s="263"/>
      <c r="GR184" s="263"/>
      <c r="GS184" s="263"/>
      <c r="GT184" s="263"/>
      <c r="GU184" s="263"/>
      <c r="GV184" s="263"/>
      <c r="GW184" s="263"/>
      <c r="GX184" s="263"/>
      <c r="GY184" s="263"/>
      <c r="GZ184" s="263"/>
      <c r="HA184" s="263"/>
      <c r="HB184" s="263"/>
      <c r="HC184" s="263"/>
      <c r="HD184" s="263"/>
      <c r="HE184" s="263"/>
      <c r="HF184" s="263"/>
      <c r="HG184" s="263"/>
      <c r="HH184" s="263"/>
      <c r="HI184" s="263"/>
      <c r="HJ184" s="263"/>
      <c r="HK184" s="263"/>
      <c r="HL184" s="263"/>
      <c r="HM184" s="263"/>
      <c r="HN184" s="263"/>
      <c r="HO184" s="263"/>
      <c r="HP184" s="263"/>
      <c r="HQ184" s="263"/>
      <c r="HR184" s="263"/>
      <c r="HS184" s="263"/>
      <c r="HT184" s="263"/>
      <c r="HU184" s="263"/>
      <c r="HV184" s="263"/>
      <c r="HW184" s="263"/>
      <c r="HX184" s="263"/>
      <c r="HY184" s="263"/>
      <c r="HZ184" s="263"/>
      <c r="IA184" s="263"/>
      <c r="IB184" s="263"/>
      <c r="IC184" s="263"/>
      <c r="ID184" s="263"/>
      <c r="IE184" s="263"/>
      <c r="IF184" s="263"/>
      <c r="IG184" s="263"/>
      <c r="IH184" s="263"/>
      <c r="II184" s="263"/>
      <c r="IJ184" s="263"/>
      <c r="IK184" s="263"/>
      <c r="IL184" s="263"/>
      <c r="IM184" s="263"/>
      <c r="IN184" s="263"/>
      <c r="IO184" s="263"/>
      <c r="IP184" s="263"/>
      <c r="IQ184" s="263"/>
      <c r="IR184" s="263"/>
      <c r="IS184" s="263"/>
      <c r="IT184" s="263"/>
      <c r="IU184" s="263"/>
      <c r="IV184" s="263"/>
    </row>
    <row r="185" spans="1:6" ht="12.75">
      <c r="A185" s="284"/>
      <c r="B185" s="284"/>
      <c r="C185" s="285"/>
      <c r="D185" s="286"/>
      <c r="E185" s="286"/>
      <c r="F185" s="287"/>
    </row>
    <row r="186" spans="1:5" ht="12.75">
      <c r="A186" s="287"/>
      <c r="B186" s="287"/>
      <c r="C186" s="287"/>
      <c r="D186" s="287"/>
      <c r="E186" s="287"/>
    </row>
    <row r="191" ht="12.75">
      <c r="A191" s="288" t="s">
        <v>209</v>
      </c>
    </row>
    <row r="192" ht="12.75">
      <c r="A192" s="288" t="s">
        <v>399</v>
      </c>
    </row>
    <row r="193" ht="12.75">
      <c r="A193" s="288" t="s">
        <v>400</v>
      </c>
    </row>
    <row r="194" ht="12.75">
      <c r="A194" s="288" t="s">
        <v>401</v>
      </c>
    </row>
    <row r="195" ht="12.75">
      <c r="A195" s="288" t="s">
        <v>402</v>
      </c>
    </row>
    <row r="196" ht="12.75">
      <c r="A196" s="288" t="s">
        <v>403</v>
      </c>
    </row>
    <row r="197" ht="12.75">
      <c r="A197" s="288" t="s">
        <v>404</v>
      </c>
    </row>
    <row r="198" ht="12.75">
      <c r="A198" s="288" t="s">
        <v>405</v>
      </c>
    </row>
    <row r="199" ht="12.75">
      <c r="A199" s="288" t="s">
        <v>406</v>
      </c>
    </row>
    <row r="200" ht="12.75">
      <c r="A200" s="288" t="s">
        <v>407</v>
      </c>
    </row>
    <row r="202" ht="12.75">
      <c r="A202" s="288" t="s">
        <v>408</v>
      </c>
    </row>
    <row r="203" ht="12.75">
      <c r="A203" s="288" t="s">
        <v>409</v>
      </c>
    </row>
    <row r="204" ht="12.75">
      <c r="A204" s="288" t="s">
        <v>410</v>
      </c>
    </row>
    <row r="205" ht="12.75">
      <c r="A205" s="288" t="s">
        <v>411</v>
      </c>
    </row>
    <row r="206" ht="12.75">
      <c r="A206" s="288" t="s">
        <v>412</v>
      </c>
    </row>
    <row r="207" ht="12.75">
      <c r="A207" s="288" t="s">
        <v>413</v>
      </c>
    </row>
    <row r="208" ht="12.75">
      <c r="A208" s="288" t="s">
        <v>414</v>
      </c>
    </row>
    <row r="209" ht="12.75">
      <c r="A209" s="288" t="s">
        <v>415</v>
      </c>
    </row>
    <row r="210" ht="12.75">
      <c r="A210" s="288" t="s">
        <v>416</v>
      </c>
    </row>
    <row r="211" ht="12.75">
      <c r="A211" s="288" t="s">
        <v>417</v>
      </c>
    </row>
    <row r="212" ht="12.75">
      <c r="A212" s="288" t="s">
        <v>418</v>
      </c>
    </row>
    <row r="213" ht="12.75">
      <c r="A213" s="288" t="s">
        <v>419</v>
      </c>
    </row>
    <row r="214" ht="12.75">
      <c r="A214" s="288" t="s">
        <v>420</v>
      </c>
    </row>
    <row r="215" ht="12.75">
      <c r="A215" s="288" t="s">
        <v>421</v>
      </c>
    </row>
    <row r="216" ht="12.75">
      <c r="A216" s="288" t="s">
        <v>422</v>
      </c>
    </row>
    <row r="217" ht="12.75">
      <c r="A217" s="288" t="s">
        <v>423</v>
      </c>
    </row>
    <row r="218" ht="12.75">
      <c r="A218" s="260" t="s">
        <v>424</v>
      </c>
    </row>
    <row r="219" ht="12.75">
      <c r="A219" s="260" t="s">
        <v>425</v>
      </c>
    </row>
    <row r="220" ht="12.75">
      <c r="A220" s="288" t="s">
        <v>426</v>
      </c>
    </row>
    <row r="221" ht="12.75">
      <c r="A221" s="288" t="s">
        <v>427</v>
      </c>
    </row>
    <row r="222" ht="12.75">
      <c r="A222" s="288" t="s">
        <v>428</v>
      </c>
    </row>
    <row r="223" ht="12.75">
      <c r="A223" s="288" t="s">
        <v>429</v>
      </c>
    </row>
    <row r="224" ht="12.75">
      <c r="A224" s="288" t="s">
        <v>430</v>
      </c>
    </row>
    <row r="225" ht="12.75">
      <c r="A225" s="288" t="s">
        <v>431</v>
      </c>
    </row>
    <row r="226" ht="12.75">
      <c r="A226" s="288" t="s">
        <v>432</v>
      </c>
    </row>
    <row r="227" ht="12.75">
      <c r="A227" s="288" t="s">
        <v>433</v>
      </c>
    </row>
    <row r="228" ht="12.75">
      <c r="A228" s="288" t="s">
        <v>434</v>
      </c>
    </row>
    <row r="229" ht="12.75">
      <c r="A229" s="288" t="s">
        <v>435</v>
      </c>
    </row>
    <row r="230" ht="12.75">
      <c r="A230" s="288" t="s">
        <v>436</v>
      </c>
    </row>
    <row r="231" ht="12.75">
      <c r="A231" s="288" t="s">
        <v>437</v>
      </c>
    </row>
    <row r="232" ht="12.75">
      <c r="A232" s="288" t="s">
        <v>438</v>
      </c>
    </row>
    <row r="233" ht="12.75">
      <c r="A233" s="288" t="s">
        <v>439</v>
      </c>
    </row>
    <row r="234" ht="12.75">
      <c r="A234" s="288" t="s">
        <v>440</v>
      </c>
    </row>
    <row r="235" ht="12.75">
      <c r="A235" s="288" t="s">
        <v>441</v>
      </c>
    </row>
    <row r="236" ht="12.75">
      <c r="A236" s="288" t="s">
        <v>442</v>
      </c>
    </row>
    <row r="237" ht="12.75">
      <c r="A237" s="288" t="s">
        <v>443</v>
      </c>
    </row>
    <row r="240" ht="12.75">
      <c r="A240" s="289"/>
    </row>
  </sheetData>
  <printOptions/>
  <pageMargins left="0.75" right="0.26944444444444443" top="0.25" bottom="0.26944444444444443" header="0.5" footer="0.5"/>
  <pageSetup orientation="portrait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2.10546875" style="234" customWidth="1"/>
    <col min="2" max="16384" width="19.77734375" style="234" customWidth="1"/>
  </cols>
  <sheetData>
    <row r="1" spans="1:256" ht="18">
      <c r="A1" s="230"/>
      <c r="B1" s="231" t="s">
        <v>0</v>
      </c>
      <c r="C1" s="231"/>
      <c r="D1" s="231"/>
      <c r="E1" s="232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  <c r="IJ1" s="233"/>
      <c r="IK1" s="233"/>
      <c r="IL1" s="233"/>
      <c r="IM1" s="233"/>
      <c r="IN1" s="233"/>
      <c r="IO1" s="233"/>
      <c r="IP1" s="233"/>
      <c r="IQ1" s="233"/>
      <c r="IR1" s="233"/>
      <c r="IS1" s="233"/>
      <c r="IT1" s="233"/>
      <c r="IU1" s="233"/>
      <c r="IV1" s="233"/>
    </row>
    <row r="2" spans="1:256" ht="18">
      <c r="A2" s="232"/>
      <c r="B2" s="235" t="s">
        <v>240</v>
      </c>
      <c r="C2" s="235"/>
      <c r="D2" s="235"/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  <c r="IJ2" s="233"/>
      <c r="IK2" s="233"/>
      <c r="IL2" s="233"/>
      <c r="IM2" s="233"/>
      <c r="IN2" s="233"/>
      <c r="IO2" s="233"/>
      <c r="IP2" s="233"/>
      <c r="IQ2" s="233"/>
      <c r="IR2" s="233"/>
      <c r="IS2" s="233"/>
      <c r="IT2" s="233"/>
      <c r="IU2" s="233"/>
      <c r="IV2" s="233"/>
    </row>
    <row r="3" spans="1:256" ht="18">
      <c r="A3" s="236" t="s">
        <v>241</v>
      </c>
      <c r="B3" s="235" t="s">
        <v>105</v>
      </c>
      <c r="C3" s="235"/>
      <c r="D3" s="235"/>
      <c r="E3" s="236" t="s">
        <v>242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  <c r="IJ3" s="233"/>
      <c r="IK3" s="233"/>
      <c r="IL3" s="233"/>
      <c r="IM3" s="233"/>
      <c r="IN3" s="233"/>
      <c r="IO3" s="233"/>
      <c r="IP3" s="233"/>
      <c r="IQ3" s="233"/>
      <c r="IR3" s="233"/>
      <c r="IS3" s="233"/>
      <c r="IT3" s="233"/>
      <c r="IU3" s="233"/>
      <c r="IV3" s="233"/>
    </row>
    <row r="4" spans="1:256" ht="18">
      <c r="A4" s="237" t="s">
        <v>243</v>
      </c>
      <c r="B4" s="237" t="s">
        <v>244</v>
      </c>
      <c r="C4" s="237" t="s">
        <v>245</v>
      </c>
      <c r="D4" s="237" t="s">
        <v>246</v>
      </c>
      <c r="E4" s="237" t="s">
        <v>247</v>
      </c>
      <c r="F4" s="238"/>
      <c r="G4" s="239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  <c r="IJ4" s="233"/>
      <c r="IK4" s="233"/>
      <c r="IL4" s="233"/>
      <c r="IM4" s="233"/>
      <c r="IN4" s="233"/>
      <c r="IO4" s="233"/>
      <c r="IP4" s="233"/>
      <c r="IQ4" s="233"/>
      <c r="IR4" s="233"/>
      <c r="IS4" s="233"/>
      <c r="IT4" s="233"/>
      <c r="IU4" s="233"/>
      <c r="IV4" s="233"/>
    </row>
    <row r="5" spans="1:256" ht="18">
      <c r="A5" s="240" t="s">
        <v>248</v>
      </c>
      <c r="B5" s="241"/>
      <c r="C5" s="241"/>
      <c r="D5" s="241"/>
      <c r="E5" s="241"/>
      <c r="F5" s="242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  <c r="IT5" s="233"/>
      <c r="IU5" s="233"/>
      <c r="IV5" s="233"/>
    </row>
    <row r="6" spans="1:256" ht="18">
      <c r="A6" s="243" t="s">
        <v>249</v>
      </c>
      <c r="B6" s="244">
        <v>104813284.75</v>
      </c>
      <c r="C6" s="244">
        <v>89913959.26</v>
      </c>
      <c r="D6" s="243"/>
      <c r="E6" s="243"/>
      <c r="F6" s="242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33"/>
      <c r="GA6" s="233"/>
      <c r="GB6" s="233"/>
      <c r="GC6" s="233"/>
      <c r="GD6" s="233"/>
      <c r="GE6" s="233"/>
      <c r="GF6" s="233"/>
      <c r="GG6" s="233"/>
      <c r="GH6" s="233"/>
      <c r="GI6" s="233"/>
      <c r="GJ6" s="233"/>
      <c r="GK6" s="233"/>
      <c r="GL6" s="233"/>
      <c r="GM6" s="233"/>
      <c r="GN6" s="233"/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233"/>
      <c r="HC6" s="233"/>
      <c r="HD6" s="233"/>
      <c r="HE6" s="233"/>
      <c r="HF6" s="233"/>
      <c r="HG6" s="233"/>
      <c r="HH6" s="233"/>
      <c r="HI6" s="233"/>
      <c r="HJ6" s="233"/>
      <c r="HK6" s="233"/>
      <c r="HL6" s="233"/>
      <c r="HM6" s="233"/>
      <c r="HN6" s="233"/>
      <c r="HO6" s="233"/>
      <c r="HP6" s="233"/>
      <c r="HQ6" s="233"/>
      <c r="HR6" s="233"/>
      <c r="HS6" s="233"/>
      <c r="HT6" s="233"/>
      <c r="HU6" s="233"/>
      <c r="HV6" s="233"/>
      <c r="HW6" s="233"/>
      <c r="HX6" s="233"/>
      <c r="HY6" s="233"/>
      <c r="HZ6" s="233"/>
      <c r="IA6" s="233"/>
      <c r="IB6" s="233"/>
      <c r="IC6" s="233"/>
      <c r="ID6" s="233"/>
      <c r="IE6" s="233"/>
      <c r="IF6" s="233"/>
      <c r="IG6" s="233"/>
      <c r="IH6" s="233"/>
      <c r="II6" s="233"/>
      <c r="IJ6" s="233"/>
      <c r="IK6" s="233"/>
      <c r="IL6" s="233"/>
      <c r="IM6" s="233"/>
      <c r="IN6" s="233"/>
      <c r="IO6" s="233"/>
      <c r="IP6" s="233"/>
      <c r="IQ6" s="233"/>
      <c r="IR6" s="233"/>
      <c r="IS6" s="233"/>
      <c r="IT6" s="233"/>
      <c r="IU6" s="233"/>
      <c r="IV6" s="233"/>
    </row>
    <row r="7" spans="1:256" ht="18">
      <c r="A7" s="245" t="s">
        <v>220</v>
      </c>
      <c r="B7" s="241">
        <f>B6</f>
        <v>104813284.75</v>
      </c>
      <c r="C7" s="241">
        <f>C6</f>
        <v>89913959.26</v>
      </c>
      <c r="D7" s="241">
        <f>C7-B7</f>
        <v>-14899325.489999995</v>
      </c>
      <c r="E7" s="246">
        <f>D7/B7</f>
        <v>-0.14215111686975343</v>
      </c>
      <c r="F7" s="24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  <c r="IV7" s="233"/>
    </row>
    <row r="8" spans="1:256" ht="18">
      <c r="A8" s="247" t="s">
        <v>250</v>
      </c>
      <c r="B8" s="248"/>
      <c r="C8" s="248"/>
      <c r="D8" s="248"/>
      <c r="E8" s="249"/>
      <c r="F8" s="242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  <c r="IV8" s="233"/>
    </row>
    <row r="9" spans="1:256" ht="18">
      <c r="A9" s="243" t="s">
        <v>251</v>
      </c>
      <c r="B9" s="244">
        <v>132953516.15</v>
      </c>
      <c r="C9" s="244">
        <v>95747055.49</v>
      </c>
      <c r="D9" s="243"/>
      <c r="E9" s="250"/>
      <c r="F9" s="242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  <c r="IV9" s="233"/>
    </row>
    <row r="10" spans="1:256" ht="18">
      <c r="A10" s="245" t="s">
        <v>220</v>
      </c>
      <c r="B10" s="241">
        <f>SUM(B8:B9)</f>
        <v>132953516.15</v>
      </c>
      <c r="C10" s="241">
        <f>SUM(C8:C9)</f>
        <v>95747055.49</v>
      </c>
      <c r="D10" s="241">
        <f>C10-B10</f>
        <v>-37206460.66000001</v>
      </c>
      <c r="E10" s="246">
        <f>D10/B10</f>
        <v>-0.27984563129585205</v>
      </c>
      <c r="F10" s="242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  <c r="IV10" s="233"/>
    </row>
    <row r="11" spans="1:256" ht="18">
      <c r="A11" s="247" t="s">
        <v>252</v>
      </c>
      <c r="B11" s="248"/>
      <c r="C11" s="248"/>
      <c r="D11" s="248"/>
      <c r="E11" s="249" t="s">
        <v>106</v>
      </c>
      <c r="F11" s="242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  <c r="IV11" s="233"/>
    </row>
    <row r="12" spans="1:256" ht="18">
      <c r="A12" s="243" t="s">
        <v>253</v>
      </c>
      <c r="B12" s="244">
        <v>-10103264.78</v>
      </c>
      <c r="C12" s="244">
        <v>-11941112.36</v>
      </c>
      <c r="D12" s="243"/>
      <c r="E12" s="250"/>
      <c r="F12" s="242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  <c r="IV12" s="233"/>
    </row>
    <row r="13" spans="1:256" ht="18">
      <c r="A13" s="243" t="s">
        <v>254</v>
      </c>
      <c r="B13" s="251">
        <v>13041673.88</v>
      </c>
      <c r="C13" s="251">
        <v>16457370.59</v>
      </c>
      <c r="D13" s="241"/>
      <c r="E13" s="246"/>
      <c r="F13" s="242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  <c r="IV13" s="233"/>
    </row>
    <row r="14" spans="1:256" ht="18">
      <c r="A14" s="243" t="s">
        <v>255</v>
      </c>
      <c r="B14" s="251">
        <v>453065.25</v>
      </c>
      <c r="C14" s="251">
        <v>395859.11</v>
      </c>
      <c r="D14" s="241"/>
      <c r="E14" s="246"/>
      <c r="F14" s="242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  <c r="IV14" s="233"/>
    </row>
    <row r="15" spans="1:256" ht="18">
      <c r="A15" s="245" t="s">
        <v>220</v>
      </c>
      <c r="B15" s="241">
        <f>SUM(B12:B14)</f>
        <v>3391474.3500000015</v>
      </c>
      <c r="C15" s="241">
        <f>SUM(C12:C14)</f>
        <v>4912117.340000001</v>
      </c>
      <c r="D15" s="241">
        <f>C15-B15</f>
        <v>1520642.9899999993</v>
      </c>
      <c r="E15" s="246">
        <f>D15/B15</f>
        <v>0.44837225143690046</v>
      </c>
      <c r="F15" s="242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  <c r="IV15" s="233"/>
    </row>
    <row r="16" spans="1:256" ht="18">
      <c r="A16" s="247" t="s">
        <v>256</v>
      </c>
      <c r="B16" s="248"/>
      <c r="C16" s="248"/>
      <c r="D16" s="248"/>
      <c r="E16" s="249"/>
      <c r="F16" s="242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  <c r="IV16" s="233"/>
    </row>
    <row r="17" spans="1:256" ht="18">
      <c r="A17" s="243" t="s">
        <v>257</v>
      </c>
      <c r="B17" s="244">
        <v>12974184.8</v>
      </c>
      <c r="C17" s="244">
        <v>19152602.98</v>
      </c>
      <c r="D17" s="243"/>
      <c r="E17" s="250"/>
      <c r="F17" s="242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  <c r="IV17" s="233"/>
    </row>
    <row r="18" spans="1:256" ht="18">
      <c r="A18" s="243" t="s">
        <v>258</v>
      </c>
      <c r="B18" s="251">
        <v>1599684.74</v>
      </c>
      <c r="C18" s="251">
        <v>1332610.48</v>
      </c>
      <c r="D18" s="241"/>
      <c r="E18" s="246"/>
      <c r="F18" s="242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  <c r="IV18" s="233"/>
    </row>
    <row r="19" spans="1:256" ht="18">
      <c r="A19" s="243" t="s">
        <v>259</v>
      </c>
      <c r="B19" s="251">
        <v>1907690.29</v>
      </c>
      <c r="C19" s="251">
        <v>5272955.33</v>
      </c>
      <c r="D19" s="241"/>
      <c r="E19" s="246"/>
      <c r="F19" s="242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  <c r="HM19" s="233"/>
      <c r="HN19" s="233"/>
      <c r="HO19" s="233"/>
      <c r="HP19" s="233"/>
      <c r="HQ19" s="233"/>
      <c r="HR19" s="233"/>
      <c r="HS19" s="233"/>
      <c r="HT19" s="233"/>
      <c r="HU19" s="233"/>
      <c r="HV19" s="233"/>
      <c r="HW19" s="233"/>
      <c r="HX19" s="233"/>
      <c r="HY19" s="233"/>
      <c r="HZ19" s="233"/>
      <c r="IA19" s="233"/>
      <c r="IB19" s="233"/>
      <c r="IC19" s="233"/>
      <c r="ID19" s="233"/>
      <c r="IE19" s="233"/>
      <c r="IF19" s="233"/>
      <c r="IG19" s="233"/>
      <c r="IH19" s="233"/>
      <c r="II19" s="233"/>
      <c r="IJ19" s="233"/>
      <c r="IK19" s="233"/>
      <c r="IL19" s="233"/>
      <c r="IM19" s="233"/>
      <c r="IN19" s="233"/>
      <c r="IO19" s="233"/>
      <c r="IP19" s="233"/>
      <c r="IQ19" s="233"/>
      <c r="IR19" s="233"/>
      <c r="IS19" s="233"/>
      <c r="IT19" s="233"/>
      <c r="IU19" s="233"/>
      <c r="IV19" s="233"/>
    </row>
    <row r="20" spans="1:256" ht="18">
      <c r="A20" s="243" t="s">
        <v>260</v>
      </c>
      <c r="B20" s="251">
        <v>34290.97</v>
      </c>
      <c r="C20" s="251">
        <v>-5519.08</v>
      </c>
      <c r="D20" s="241"/>
      <c r="E20" s="246"/>
      <c r="F20" s="242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  <c r="HM20" s="233"/>
      <c r="HN20" s="233"/>
      <c r="HO20" s="233"/>
      <c r="HP20" s="233"/>
      <c r="HQ20" s="233"/>
      <c r="HR20" s="233"/>
      <c r="HS20" s="233"/>
      <c r="HT20" s="233"/>
      <c r="HU20" s="233"/>
      <c r="HV20" s="233"/>
      <c r="HW20" s="233"/>
      <c r="HX20" s="233"/>
      <c r="HY20" s="233"/>
      <c r="HZ20" s="233"/>
      <c r="IA20" s="233"/>
      <c r="IB20" s="233"/>
      <c r="IC20" s="233"/>
      <c r="ID20" s="233"/>
      <c r="IE20" s="233"/>
      <c r="IF20" s="233"/>
      <c r="IG20" s="233"/>
      <c r="IH20" s="233"/>
      <c r="II20" s="233"/>
      <c r="IJ20" s="233"/>
      <c r="IK20" s="233"/>
      <c r="IL20" s="233"/>
      <c r="IM20" s="233"/>
      <c r="IN20" s="233"/>
      <c r="IO20" s="233"/>
      <c r="IP20" s="233"/>
      <c r="IQ20" s="233"/>
      <c r="IR20" s="233"/>
      <c r="IS20" s="233"/>
      <c r="IT20" s="233"/>
      <c r="IU20" s="233"/>
      <c r="IV20" s="233"/>
    </row>
    <row r="21" spans="1:256" ht="18">
      <c r="A21" s="243" t="s">
        <v>261</v>
      </c>
      <c r="B21" s="251">
        <v>266997.81</v>
      </c>
      <c r="C21" s="251">
        <v>126701.78</v>
      </c>
      <c r="D21" s="241"/>
      <c r="E21" s="246"/>
      <c r="F21" s="242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  <c r="IV21" s="233"/>
    </row>
    <row r="22" spans="1:256" ht="18">
      <c r="A22" s="243" t="s">
        <v>262</v>
      </c>
      <c r="B22" s="251">
        <v>-819898.05</v>
      </c>
      <c r="C22" s="251">
        <v>-821552.26</v>
      </c>
      <c r="D22" s="241"/>
      <c r="E22" s="246"/>
      <c r="F22" s="242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  <c r="IV22" s="233"/>
    </row>
    <row r="23" spans="1:256" ht="18">
      <c r="A23" s="243" t="s">
        <v>263</v>
      </c>
      <c r="B23" s="251">
        <v>-1005617.81</v>
      </c>
      <c r="C23" s="251">
        <v>-4457761.69</v>
      </c>
      <c r="D23" s="241"/>
      <c r="E23" s="246"/>
      <c r="F23" s="242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233"/>
      <c r="HH23" s="233"/>
      <c r="HI23" s="233"/>
      <c r="HJ23" s="233"/>
      <c r="HK23" s="233"/>
      <c r="HL23" s="233"/>
      <c r="HM23" s="233"/>
      <c r="HN23" s="233"/>
      <c r="HO23" s="233"/>
      <c r="HP23" s="233"/>
      <c r="HQ23" s="233"/>
      <c r="HR23" s="233"/>
      <c r="HS23" s="233"/>
      <c r="HT23" s="233"/>
      <c r="HU23" s="233"/>
      <c r="HV23" s="233"/>
      <c r="HW23" s="233"/>
      <c r="HX23" s="233"/>
      <c r="HY23" s="233"/>
      <c r="HZ23" s="233"/>
      <c r="IA23" s="233"/>
      <c r="IB23" s="233"/>
      <c r="IC23" s="233"/>
      <c r="ID23" s="233"/>
      <c r="IE23" s="233"/>
      <c r="IF23" s="233"/>
      <c r="IG23" s="233"/>
      <c r="IH23" s="233"/>
      <c r="II23" s="233"/>
      <c r="IJ23" s="233"/>
      <c r="IK23" s="233"/>
      <c r="IL23" s="233"/>
      <c r="IM23" s="233"/>
      <c r="IN23" s="233"/>
      <c r="IO23" s="233"/>
      <c r="IP23" s="233"/>
      <c r="IQ23" s="233"/>
      <c r="IR23" s="233"/>
      <c r="IS23" s="233"/>
      <c r="IT23" s="233"/>
      <c r="IU23" s="233"/>
      <c r="IV23" s="233"/>
    </row>
    <row r="24" spans="1:256" ht="18">
      <c r="A24" s="245" t="s">
        <v>220</v>
      </c>
      <c r="B24" s="241">
        <f>SUM(B17:B23)</f>
        <v>14957332.750000002</v>
      </c>
      <c r="C24" s="241">
        <f>SUM(C17:C23)</f>
        <v>20600037.54</v>
      </c>
      <c r="D24" s="241">
        <f>C24-B24</f>
        <v>5642704.789999997</v>
      </c>
      <c r="E24" s="246">
        <f>D24/B24</f>
        <v>0.3772534103715782</v>
      </c>
      <c r="F24" s="242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  <c r="IV24" s="233"/>
    </row>
    <row r="25" spans="1:256" ht="18">
      <c r="A25" s="247" t="s">
        <v>264</v>
      </c>
      <c r="B25" s="248"/>
      <c r="C25" s="248"/>
      <c r="D25" s="248"/>
      <c r="E25" s="249"/>
      <c r="F25" s="242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3"/>
      <c r="CC25" s="233"/>
      <c r="CD25" s="233"/>
      <c r="CE25" s="233"/>
      <c r="CF25" s="233"/>
      <c r="CG25" s="233"/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3"/>
      <c r="CX25" s="233"/>
      <c r="CY25" s="233"/>
      <c r="CZ25" s="233"/>
      <c r="DA25" s="233"/>
      <c r="DB25" s="233"/>
      <c r="DC25" s="233"/>
      <c r="DD25" s="233"/>
      <c r="DE25" s="233"/>
      <c r="DF25" s="233"/>
      <c r="DG25" s="233"/>
      <c r="DH25" s="233"/>
      <c r="DI25" s="233"/>
      <c r="DJ25" s="233"/>
      <c r="DK25" s="233"/>
      <c r="DL25" s="233"/>
      <c r="DM25" s="233"/>
      <c r="DN25" s="233"/>
      <c r="DO25" s="233"/>
      <c r="DP25" s="233"/>
      <c r="DQ25" s="233"/>
      <c r="DR25" s="233"/>
      <c r="DS25" s="233"/>
      <c r="DT25" s="233"/>
      <c r="DU25" s="233"/>
      <c r="DV25" s="233"/>
      <c r="DW25" s="233"/>
      <c r="DX25" s="233"/>
      <c r="DY25" s="233"/>
      <c r="DZ25" s="233"/>
      <c r="EA25" s="233"/>
      <c r="EB25" s="233"/>
      <c r="EC25" s="233"/>
      <c r="ED25" s="233"/>
      <c r="EE25" s="233"/>
      <c r="EF25" s="233"/>
      <c r="EG25" s="233"/>
      <c r="EH25" s="233"/>
      <c r="EI25" s="233"/>
      <c r="EJ25" s="233"/>
      <c r="EK25" s="233"/>
      <c r="EL25" s="233"/>
      <c r="EM25" s="233"/>
      <c r="EN25" s="233"/>
      <c r="EO25" s="233"/>
      <c r="EP25" s="233"/>
      <c r="EQ25" s="233"/>
      <c r="ER25" s="233"/>
      <c r="ES25" s="233"/>
      <c r="ET25" s="233"/>
      <c r="EU25" s="233"/>
      <c r="EV25" s="233"/>
      <c r="EW25" s="233"/>
      <c r="EX25" s="233"/>
      <c r="EY25" s="233"/>
      <c r="EZ25" s="233"/>
      <c r="FA25" s="233"/>
      <c r="FB25" s="233"/>
      <c r="FC25" s="233"/>
      <c r="FD25" s="233"/>
      <c r="FE25" s="233"/>
      <c r="FF25" s="233"/>
      <c r="FG25" s="233"/>
      <c r="FH25" s="233"/>
      <c r="FI25" s="233"/>
      <c r="FJ25" s="233"/>
      <c r="FK25" s="233"/>
      <c r="FL25" s="233"/>
      <c r="FM25" s="233"/>
      <c r="FN25" s="233"/>
      <c r="FO25" s="233"/>
      <c r="FP25" s="233"/>
      <c r="FQ25" s="233"/>
      <c r="FR25" s="233"/>
      <c r="FS25" s="233"/>
      <c r="FT25" s="233"/>
      <c r="FU25" s="233"/>
      <c r="FV25" s="233"/>
      <c r="FW25" s="233"/>
      <c r="FX25" s="233"/>
      <c r="FY25" s="233"/>
      <c r="FZ25" s="233"/>
      <c r="GA25" s="233"/>
      <c r="GB25" s="233"/>
      <c r="GC25" s="233"/>
      <c r="GD25" s="233"/>
      <c r="GE25" s="233"/>
      <c r="GF25" s="233"/>
      <c r="GG25" s="233"/>
      <c r="GH25" s="233"/>
      <c r="GI25" s="233"/>
      <c r="GJ25" s="233"/>
      <c r="GK25" s="233"/>
      <c r="GL25" s="233"/>
      <c r="GM25" s="233"/>
      <c r="GN25" s="233"/>
      <c r="GO25" s="233"/>
      <c r="GP25" s="233"/>
      <c r="GQ25" s="233"/>
      <c r="GR25" s="233"/>
      <c r="GS25" s="233"/>
      <c r="GT25" s="233"/>
      <c r="GU25" s="233"/>
      <c r="GV25" s="233"/>
      <c r="GW25" s="233"/>
      <c r="GX25" s="233"/>
      <c r="GY25" s="233"/>
      <c r="GZ25" s="233"/>
      <c r="HA25" s="233"/>
      <c r="HB25" s="233"/>
      <c r="HC25" s="233"/>
      <c r="HD25" s="233"/>
      <c r="HE25" s="233"/>
      <c r="HF25" s="233"/>
      <c r="HG25" s="233"/>
      <c r="HH25" s="233"/>
      <c r="HI25" s="233"/>
      <c r="HJ25" s="233"/>
      <c r="HK25" s="233"/>
      <c r="HL25" s="233"/>
      <c r="HM25" s="233"/>
      <c r="HN25" s="233"/>
      <c r="HO25" s="233"/>
      <c r="HP25" s="233"/>
      <c r="HQ25" s="233"/>
      <c r="HR25" s="233"/>
      <c r="HS25" s="233"/>
      <c r="HT25" s="233"/>
      <c r="HU25" s="233"/>
      <c r="HV25" s="233"/>
      <c r="HW25" s="233"/>
      <c r="HX25" s="233"/>
      <c r="HY25" s="233"/>
      <c r="HZ25" s="233"/>
      <c r="IA25" s="233"/>
      <c r="IB25" s="233"/>
      <c r="IC25" s="233"/>
      <c r="ID25" s="233"/>
      <c r="IE25" s="233"/>
      <c r="IF25" s="233"/>
      <c r="IG25" s="233"/>
      <c r="IH25" s="233"/>
      <c r="II25" s="233"/>
      <c r="IJ25" s="233"/>
      <c r="IK25" s="233"/>
      <c r="IL25" s="233"/>
      <c r="IM25" s="233"/>
      <c r="IN25" s="233"/>
      <c r="IO25" s="233"/>
      <c r="IP25" s="233"/>
      <c r="IQ25" s="233"/>
      <c r="IR25" s="233"/>
      <c r="IS25" s="233"/>
      <c r="IT25" s="233"/>
      <c r="IU25" s="233"/>
      <c r="IV25" s="233"/>
    </row>
    <row r="26" spans="1:256" ht="18">
      <c r="A26" s="243" t="s">
        <v>265</v>
      </c>
      <c r="B26" s="244">
        <v>149043436.98</v>
      </c>
      <c r="C26" s="244">
        <v>148851567.9</v>
      </c>
      <c r="D26" s="243"/>
      <c r="E26" s="250"/>
      <c r="F26" s="242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  <c r="EW26" s="233"/>
      <c r="EX26" s="233"/>
      <c r="EY26" s="233"/>
      <c r="EZ26" s="233"/>
      <c r="FA26" s="233"/>
      <c r="FB26" s="233"/>
      <c r="FC26" s="233"/>
      <c r="FD26" s="233"/>
      <c r="FE26" s="233"/>
      <c r="FF26" s="233"/>
      <c r="FG26" s="233"/>
      <c r="FH26" s="233"/>
      <c r="FI26" s="233"/>
      <c r="FJ26" s="233"/>
      <c r="FK26" s="233"/>
      <c r="FL26" s="233"/>
      <c r="FM26" s="233"/>
      <c r="FN26" s="233"/>
      <c r="FO26" s="233"/>
      <c r="FP26" s="233"/>
      <c r="FQ26" s="233"/>
      <c r="FR26" s="233"/>
      <c r="FS26" s="233"/>
      <c r="FT26" s="233"/>
      <c r="FU26" s="233"/>
      <c r="FV26" s="233"/>
      <c r="FW26" s="233"/>
      <c r="FX26" s="233"/>
      <c r="FY26" s="233"/>
      <c r="FZ26" s="233"/>
      <c r="GA26" s="233"/>
      <c r="GB26" s="233"/>
      <c r="GC26" s="233"/>
      <c r="GD26" s="233"/>
      <c r="GE26" s="233"/>
      <c r="GF26" s="233"/>
      <c r="GG26" s="233"/>
      <c r="GH26" s="233"/>
      <c r="GI26" s="233"/>
      <c r="GJ26" s="233"/>
      <c r="GK26" s="233"/>
      <c r="GL26" s="233"/>
      <c r="GM26" s="233"/>
      <c r="GN26" s="233"/>
      <c r="GO26" s="233"/>
      <c r="GP26" s="233"/>
      <c r="GQ26" s="233"/>
      <c r="GR26" s="233"/>
      <c r="GS26" s="233"/>
      <c r="GT26" s="233"/>
      <c r="GU26" s="233"/>
      <c r="GV26" s="233"/>
      <c r="GW26" s="233"/>
      <c r="GX26" s="233"/>
      <c r="GY26" s="233"/>
      <c r="GZ26" s="233"/>
      <c r="HA26" s="233"/>
      <c r="HB26" s="233"/>
      <c r="HC26" s="233"/>
      <c r="HD26" s="233"/>
      <c r="HE26" s="233"/>
      <c r="HF26" s="233"/>
      <c r="HG26" s="233"/>
      <c r="HH26" s="233"/>
      <c r="HI26" s="233"/>
      <c r="HJ26" s="233"/>
      <c r="HK26" s="233"/>
      <c r="HL26" s="233"/>
      <c r="HM26" s="233"/>
      <c r="HN26" s="233"/>
      <c r="HO26" s="233"/>
      <c r="HP26" s="233"/>
      <c r="HQ26" s="233"/>
      <c r="HR26" s="233"/>
      <c r="HS26" s="233"/>
      <c r="HT26" s="233"/>
      <c r="HU26" s="233"/>
      <c r="HV26" s="233"/>
      <c r="HW26" s="233"/>
      <c r="HX26" s="233"/>
      <c r="HY26" s="233"/>
      <c r="HZ26" s="233"/>
      <c r="IA26" s="233"/>
      <c r="IB26" s="233"/>
      <c r="IC26" s="233"/>
      <c r="ID26" s="233"/>
      <c r="IE26" s="233"/>
      <c r="IF26" s="233"/>
      <c r="IG26" s="233"/>
      <c r="IH26" s="233"/>
      <c r="II26" s="233"/>
      <c r="IJ26" s="233"/>
      <c r="IK26" s="233"/>
      <c r="IL26" s="233"/>
      <c r="IM26" s="233"/>
      <c r="IN26" s="233"/>
      <c r="IO26" s="233"/>
      <c r="IP26" s="233"/>
      <c r="IQ26" s="233"/>
      <c r="IR26" s="233"/>
      <c r="IS26" s="233"/>
      <c r="IT26" s="233"/>
      <c r="IU26" s="233"/>
      <c r="IV26" s="233"/>
    </row>
    <row r="27" spans="1:256" ht="18">
      <c r="A27" s="243" t="s">
        <v>266</v>
      </c>
      <c r="B27" s="251">
        <v>0</v>
      </c>
      <c r="C27" s="251">
        <v>0</v>
      </c>
      <c r="D27" s="241"/>
      <c r="E27" s="246"/>
      <c r="F27" s="242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233"/>
      <c r="BJ27" s="233"/>
      <c r="BK27" s="233"/>
      <c r="BL27" s="233"/>
      <c r="BM27" s="233"/>
      <c r="BN27" s="233"/>
      <c r="BO27" s="233"/>
      <c r="BP27" s="233"/>
      <c r="BQ27" s="233"/>
      <c r="BR27" s="233"/>
      <c r="BS27" s="233"/>
      <c r="BT27" s="233"/>
      <c r="BU27" s="233"/>
      <c r="BV27" s="233"/>
      <c r="BW27" s="233"/>
      <c r="BX27" s="233"/>
      <c r="BY27" s="233"/>
      <c r="BZ27" s="233"/>
      <c r="CA27" s="233"/>
      <c r="CB27" s="233"/>
      <c r="CC27" s="233"/>
      <c r="CD27" s="233"/>
      <c r="CE27" s="233"/>
      <c r="CF27" s="233"/>
      <c r="CG27" s="233"/>
      <c r="CH27" s="233"/>
      <c r="CI27" s="233"/>
      <c r="CJ27" s="233"/>
      <c r="CK27" s="233"/>
      <c r="CL27" s="233"/>
      <c r="CM27" s="233"/>
      <c r="CN27" s="233"/>
      <c r="CO27" s="233"/>
      <c r="CP27" s="233"/>
      <c r="CQ27" s="233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233"/>
      <c r="DP27" s="233"/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33"/>
      <c r="FN27" s="233"/>
      <c r="FO27" s="233"/>
      <c r="FP27" s="233"/>
      <c r="FQ27" s="233"/>
      <c r="FR27" s="233"/>
      <c r="FS27" s="233"/>
      <c r="FT27" s="233"/>
      <c r="FU27" s="233"/>
      <c r="FV27" s="233"/>
      <c r="FW27" s="233"/>
      <c r="FX27" s="233"/>
      <c r="FY27" s="233"/>
      <c r="FZ27" s="233"/>
      <c r="GA27" s="233"/>
      <c r="GB27" s="233"/>
      <c r="GC27" s="233"/>
      <c r="GD27" s="233"/>
      <c r="GE27" s="233"/>
      <c r="GF27" s="233"/>
      <c r="GG27" s="233"/>
      <c r="GH27" s="233"/>
      <c r="GI27" s="233"/>
      <c r="GJ27" s="233"/>
      <c r="GK27" s="233"/>
      <c r="GL27" s="233"/>
      <c r="GM27" s="233"/>
      <c r="GN27" s="233"/>
      <c r="GO27" s="233"/>
      <c r="GP27" s="233"/>
      <c r="GQ27" s="233"/>
      <c r="GR27" s="233"/>
      <c r="GS27" s="233"/>
      <c r="GT27" s="233"/>
      <c r="GU27" s="233"/>
      <c r="GV27" s="233"/>
      <c r="GW27" s="233"/>
      <c r="GX27" s="233"/>
      <c r="GY27" s="233"/>
      <c r="GZ27" s="233"/>
      <c r="HA27" s="233"/>
      <c r="HB27" s="233"/>
      <c r="HC27" s="233"/>
      <c r="HD27" s="233"/>
      <c r="HE27" s="233"/>
      <c r="HF27" s="233"/>
      <c r="HG27" s="233"/>
      <c r="HH27" s="233"/>
      <c r="HI27" s="233"/>
      <c r="HJ27" s="233"/>
      <c r="HK27" s="233"/>
      <c r="HL27" s="233"/>
      <c r="HM27" s="233"/>
      <c r="HN27" s="233"/>
      <c r="HO27" s="233"/>
      <c r="HP27" s="233"/>
      <c r="HQ27" s="233"/>
      <c r="HR27" s="233"/>
      <c r="HS27" s="233"/>
      <c r="HT27" s="233"/>
      <c r="HU27" s="233"/>
      <c r="HV27" s="233"/>
      <c r="HW27" s="233"/>
      <c r="HX27" s="233"/>
      <c r="HY27" s="233"/>
      <c r="HZ27" s="233"/>
      <c r="IA27" s="233"/>
      <c r="IB27" s="233"/>
      <c r="IC27" s="233"/>
      <c r="ID27" s="233"/>
      <c r="IE27" s="233"/>
      <c r="IF27" s="233"/>
      <c r="IG27" s="233"/>
      <c r="IH27" s="233"/>
      <c r="II27" s="233"/>
      <c r="IJ27" s="233"/>
      <c r="IK27" s="233"/>
      <c r="IL27" s="233"/>
      <c r="IM27" s="233"/>
      <c r="IN27" s="233"/>
      <c r="IO27" s="233"/>
      <c r="IP27" s="233"/>
      <c r="IQ27" s="233"/>
      <c r="IR27" s="233"/>
      <c r="IS27" s="233"/>
      <c r="IT27" s="233"/>
      <c r="IU27" s="233"/>
      <c r="IV27" s="233"/>
    </row>
    <row r="28" spans="1:256" ht="18">
      <c r="A28" s="243" t="s">
        <v>267</v>
      </c>
      <c r="B28" s="251">
        <v>82500</v>
      </c>
      <c r="C28" s="251">
        <v>39000</v>
      </c>
      <c r="D28" s="241"/>
      <c r="E28" s="246"/>
      <c r="F28" s="242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3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3"/>
      <c r="DS28" s="233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3"/>
      <c r="EF28" s="233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3"/>
      <c r="ES28" s="233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3"/>
      <c r="FF28" s="233"/>
      <c r="FG28" s="233"/>
      <c r="FH28" s="233"/>
      <c r="FI28" s="233"/>
      <c r="FJ28" s="233"/>
      <c r="FK28" s="233"/>
      <c r="FL28" s="233"/>
      <c r="FM28" s="233"/>
      <c r="FN28" s="233"/>
      <c r="FO28" s="233"/>
      <c r="FP28" s="233"/>
      <c r="FQ28" s="233"/>
      <c r="FR28" s="233"/>
      <c r="FS28" s="233"/>
      <c r="FT28" s="233"/>
      <c r="FU28" s="233"/>
      <c r="FV28" s="233"/>
      <c r="FW28" s="233"/>
      <c r="FX28" s="233"/>
      <c r="FY28" s="233"/>
      <c r="FZ28" s="233"/>
      <c r="GA28" s="233"/>
      <c r="GB28" s="233"/>
      <c r="GC28" s="233"/>
      <c r="GD28" s="233"/>
      <c r="GE28" s="233"/>
      <c r="GF28" s="233"/>
      <c r="GG28" s="233"/>
      <c r="GH28" s="233"/>
      <c r="GI28" s="233"/>
      <c r="GJ28" s="233"/>
      <c r="GK28" s="233"/>
      <c r="GL28" s="233"/>
      <c r="GM28" s="233"/>
      <c r="GN28" s="233"/>
      <c r="GO28" s="233"/>
      <c r="GP28" s="233"/>
      <c r="GQ28" s="233"/>
      <c r="GR28" s="233"/>
      <c r="GS28" s="233"/>
      <c r="GT28" s="233"/>
      <c r="GU28" s="233"/>
      <c r="GV28" s="233"/>
      <c r="GW28" s="233"/>
      <c r="GX28" s="233"/>
      <c r="GY28" s="233"/>
      <c r="GZ28" s="233"/>
      <c r="HA28" s="233"/>
      <c r="HB28" s="233"/>
      <c r="HC28" s="233"/>
      <c r="HD28" s="233"/>
      <c r="HE28" s="233"/>
      <c r="HF28" s="233"/>
      <c r="HG28" s="233"/>
      <c r="HH28" s="233"/>
      <c r="HI28" s="233"/>
      <c r="HJ28" s="233"/>
      <c r="HK28" s="233"/>
      <c r="HL28" s="233"/>
      <c r="HM28" s="233"/>
      <c r="HN28" s="233"/>
      <c r="HO28" s="233"/>
      <c r="HP28" s="233"/>
      <c r="HQ28" s="233"/>
      <c r="HR28" s="233"/>
      <c r="HS28" s="233"/>
      <c r="HT28" s="233"/>
      <c r="HU28" s="233"/>
      <c r="HV28" s="233"/>
      <c r="HW28" s="233"/>
      <c r="HX28" s="233"/>
      <c r="HY28" s="233"/>
      <c r="HZ28" s="233"/>
      <c r="IA28" s="233"/>
      <c r="IB28" s="233"/>
      <c r="IC28" s="233"/>
      <c r="ID28" s="233"/>
      <c r="IE28" s="233"/>
      <c r="IF28" s="233"/>
      <c r="IG28" s="233"/>
      <c r="IH28" s="233"/>
      <c r="II28" s="233"/>
      <c r="IJ28" s="233"/>
      <c r="IK28" s="233"/>
      <c r="IL28" s="233"/>
      <c r="IM28" s="233"/>
      <c r="IN28" s="233"/>
      <c r="IO28" s="233"/>
      <c r="IP28" s="233"/>
      <c r="IQ28" s="233"/>
      <c r="IR28" s="233"/>
      <c r="IS28" s="233"/>
      <c r="IT28" s="233"/>
      <c r="IU28" s="233"/>
      <c r="IV28" s="233"/>
    </row>
    <row r="29" spans="1:256" ht="18">
      <c r="A29" s="243" t="s">
        <v>268</v>
      </c>
      <c r="B29" s="251">
        <v>0</v>
      </c>
      <c r="C29" s="251">
        <v>0</v>
      </c>
      <c r="D29" s="241"/>
      <c r="E29" s="246"/>
      <c r="F29" s="242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/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33"/>
      <c r="EU29" s="233"/>
      <c r="EV29" s="233"/>
      <c r="EW29" s="233"/>
      <c r="EX29" s="233"/>
      <c r="EY29" s="233"/>
      <c r="EZ29" s="233"/>
      <c r="FA29" s="233"/>
      <c r="FB29" s="233"/>
      <c r="FC29" s="233"/>
      <c r="FD29" s="233"/>
      <c r="FE29" s="233"/>
      <c r="FF29" s="233"/>
      <c r="FG29" s="233"/>
      <c r="FH29" s="233"/>
      <c r="FI29" s="233"/>
      <c r="FJ29" s="233"/>
      <c r="FK29" s="233"/>
      <c r="FL29" s="233"/>
      <c r="FM29" s="233"/>
      <c r="FN29" s="233"/>
      <c r="FO29" s="233"/>
      <c r="FP29" s="233"/>
      <c r="FQ29" s="233"/>
      <c r="FR29" s="233"/>
      <c r="FS29" s="233"/>
      <c r="FT29" s="233"/>
      <c r="FU29" s="233"/>
      <c r="FV29" s="233"/>
      <c r="FW29" s="233"/>
      <c r="FX29" s="233"/>
      <c r="FY29" s="233"/>
      <c r="FZ29" s="233"/>
      <c r="GA29" s="233"/>
      <c r="GB29" s="233"/>
      <c r="GC29" s="233"/>
      <c r="GD29" s="233"/>
      <c r="GE29" s="233"/>
      <c r="GF29" s="233"/>
      <c r="GG29" s="233"/>
      <c r="GH29" s="233"/>
      <c r="GI29" s="233"/>
      <c r="GJ29" s="233"/>
      <c r="GK29" s="233"/>
      <c r="GL29" s="233"/>
      <c r="GM29" s="233"/>
      <c r="GN29" s="233"/>
      <c r="GO29" s="233"/>
      <c r="GP29" s="233"/>
      <c r="GQ29" s="233"/>
      <c r="GR29" s="233"/>
      <c r="GS29" s="233"/>
      <c r="GT29" s="233"/>
      <c r="GU29" s="233"/>
      <c r="GV29" s="233"/>
      <c r="GW29" s="233"/>
      <c r="GX29" s="233"/>
      <c r="GY29" s="233"/>
      <c r="GZ29" s="233"/>
      <c r="HA29" s="233"/>
      <c r="HB29" s="233"/>
      <c r="HC29" s="233"/>
      <c r="HD29" s="233"/>
      <c r="HE29" s="233"/>
      <c r="HF29" s="233"/>
      <c r="HG29" s="233"/>
      <c r="HH29" s="233"/>
      <c r="HI29" s="233"/>
      <c r="HJ29" s="233"/>
      <c r="HK29" s="233"/>
      <c r="HL29" s="233"/>
      <c r="HM29" s="233"/>
      <c r="HN29" s="233"/>
      <c r="HO29" s="233"/>
      <c r="HP29" s="233"/>
      <c r="HQ29" s="233"/>
      <c r="HR29" s="233"/>
      <c r="HS29" s="233"/>
      <c r="HT29" s="233"/>
      <c r="HU29" s="233"/>
      <c r="HV29" s="233"/>
      <c r="HW29" s="233"/>
      <c r="HX29" s="233"/>
      <c r="HY29" s="233"/>
      <c r="HZ29" s="233"/>
      <c r="IA29" s="233"/>
      <c r="IB29" s="233"/>
      <c r="IC29" s="233"/>
      <c r="ID29" s="233"/>
      <c r="IE29" s="233"/>
      <c r="IF29" s="233"/>
      <c r="IG29" s="233"/>
      <c r="IH29" s="233"/>
      <c r="II29" s="233"/>
      <c r="IJ29" s="233"/>
      <c r="IK29" s="233"/>
      <c r="IL29" s="233"/>
      <c r="IM29" s="233"/>
      <c r="IN29" s="233"/>
      <c r="IO29" s="233"/>
      <c r="IP29" s="233"/>
      <c r="IQ29" s="233"/>
      <c r="IR29" s="233"/>
      <c r="IS29" s="233"/>
      <c r="IT29" s="233"/>
      <c r="IU29" s="233"/>
      <c r="IV29" s="233"/>
    </row>
    <row r="30" spans="1:256" ht="18">
      <c r="A30" s="243" t="s">
        <v>269</v>
      </c>
      <c r="B30" s="251">
        <v>-43532.5</v>
      </c>
      <c r="C30" s="251">
        <v>58043</v>
      </c>
      <c r="D30" s="241"/>
      <c r="E30" s="246"/>
      <c r="F30" s="242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33"/>
      <c r="EF30" s="233"/>
      <c r="EG30" s="233"/>
      <c r="EH30" s="233"/>
      <c r="EI30" s="233"/>
      <c r="EJ30" s="233"/>
      <c r="EK30" s="233"/>
      <c r="EL30" s="233"/>
      <c r="EM30" s="233"/>
      <c r="EN30" s="233"/>
      <c r="EO30" s="233"/>
      <c r="EP30" s="233"/>
      <c r="EQ30" s="233"/>
      <c r="ER30" s="233"/>
      <c r="ES30" s="233"/>
      <c r="ET30" s="233"/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3"/>
      <c r="FK30" s="233"/>
      <c r="FL30" s="233"/>
      <c r="FM30" s="233"/>
      <c r="FN30" s="233"/>
      <c r="FO30" s="233"/>
      <c r="FP30" s="233"/>
      <c r="FQ30" s="233"/>
      <c r="FR30" s="233"/>
      <c r="FS30" s="233"/>
      <c r="FT30" s="233"/>
      <c r="FU30" s="233"/>
      <c r="FV30" s="233"/>
      <c r="FW30" s="233"/>
      <c r="FX30" s="233"/>
      <c r="FY30" s="233"/>
      <c r="FZ30" s="233"/>
      <c r="GA30" s="233"/>
      <c r="GB30" s="233"/>
      <c r="GC30" s="233"/>
      <c r="GD30" s="233"/>
      <c r="GE30" s="233"/>
      <c r="GF30" s="233"/>
      <c r="GG30" s="233"/>
      <c r="GH30" s="233"/>
      <c r="GI30" s="233"/>
      <c r="GJ30" s="233"/>
      <c r="GK30" s="233"/>
      <c r="GL30" s="233"/>
      <c r="GM30" s="233"/>
      <c r="GN30" s="233"/>
      <c r="GO30" s="233"/>
      <c r="GP30" s="233"/>
      <c r="GQ30" s="233"/>
      <c r="GR30" s="233"/>
      <c r="GS30" s="233"/>
      <c r="GT30" s="233"/>
      <c r="GU30" s="233"/>
      <c r="GV30" s="233"/>
      <c r="GW30" s="233"/>
      <c r="GX30" s="233"/>
      <c r="GY30" s="233"/>
      <c r="GZ30" s="233"/>
      <c r="HA30" s="233"/>
      <c r="HB30" s="233"/>
      <c r="HC30" s="233"/>
      <c r="HD30" s="233"/>
      <c r="HE30" s="233"/>
      <c r="HF30" s="233"/>
      <c r="HG30" s="233"/>
      <c r="HH30" s="233"/>
      <c r="HI30" s="233"/>
      <c r="HJ30" s="233"/>
      <c r="HK30" s="233"/>
      <c r="HL30" s="233"/>
      <c r="HM30" s="233"/>
      <c r="HN30" s="233"/>
      <c r="HO30" s="233"/>
      <c r="HP30" s="233"/>
      <c r="HQ30" s="233"/>
      <c r="HR30" s="233"/>
      <c r="HS30" s="233"/>
      <c r="HT30" s="233"/>
      <c r="HU30" s="233"/>
      <c r="HV30" s="233"/>
      <c r="HW30" s="233"/>
      <c r="HX30" s="233"/>
      <c r="HY30" s="233"/>
      <c r="HZ30" s="233"/>
      <c r="IA30" s="233"/>
      <c r="IB30" s="233"/>
      <c r="IC30" s="233"/>
      <c r="ID30" s="233"/>
      <c r="IE30" s="233"/>
      <c r="IF30" s="233"/>
      <c r="IG30" s="233"/>
      <c r="IH30" s="233"/>
      <c r="II30" s="233"/>
      <c r="IJ30" s="233"/>
      <c r="IK30" s="233"/>
      <c r="IL30" s="233"/>
      <c r="IM30" s="233"/>
      <c r="IN30" s="233"/>
      <c r="IO30" s="233"/>
      <c r="IP30" s="233"/>
      <c r="IQ30" s="233"/>
      <c r="IR30" s="233"/>
      <c r="IS30" s="233"/>
      <c r="IT30" s="233"/>
      <c r="IU30" s="233"/>
      <c r="IV30" s="233"/>
    </row>
    <row r="31" spans="1:256" ht="18">
      <c r="A31" s="243" t="s">
        <v>270</v>
      </c>
      <c r="B31" s="251">
        <v>0</v>
      </c>
      <c r="C31" s="251">
        <v>0</v>
      </c>
      <c r="D31" s="241"/>
      <c r="E31" s="246"/>
      <c r="F31" s="242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33"/>
      <c r="EF31" s="233"/>
      <c r="EG31" s="233"/>
      <c r="EH31" s="233"/>
      <c r="EI31" s="233"/>
      <c r="EJ31" s="233"/>
      <c r="EK31" s="233"/>
      <c r="EL31" s="233"/>
      <c r="EM31" s="233"/>
      <c r="EN31" s="233"/>
      <c r="EO31" s="233"/>
      <c r="EP31" s="233"/>
      <c r="EQ31" s="233"/>
      <c r="ER31" s="233"/>
      <c r="ES31" s="233"/>
      <c r="ET31" s="233"/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33"/>
      <c r="FK31" s="233"/>
      <c r="FL31" s="233"/>
      <c r="FM31" s="233"/>
      <c r="FN31" s="233"/>
      <c r="FO31" s="233"/>
      <c r="FP31" s="233"/>
      <c r="FQ31" s="233"/>
      <c r="FR31" s="233"/>
      <c r="FS31" s="233"/>
      <c r="FT31" s="233"/>
      <c r="FU31" s="233"/>
      <c r="FV31" s="233"/>
      <c r="FW31" s="233"/>
      <c r="FX31" s="233"/>
      <c r="FY31" s="233"/>
      <c r="FZ31" s="233"/>
      <c r="GA31" s="233"/>
      <c r="GB31" s="233"/>
      <c r="GC31" s="233"/>
      <c r="GD31" s="233"/>
      <c r="GE31" s="233"/>
      <c r="GF31" s="233"/>
      <c r="GG31" s="233"/>
      <c r="GH31" s="233"/>
      <c r="GI31" s="233"/>
      <c r="GJ31" s="233"/>
      <c r="GK31" s="233"/>
      <c r="GL31" s="233"/>
      <c r="GM31" s="233"/>
      <c r="GN31" s="233"/>
      <c r="GO31" s="233"/>
      <c r="GP31" s="233"/>
      <c r="GQ31" s="233"/>
      <c r="GR31" s="233"/>
      <c r="GS31" s="233"/>
      <c r="GT31" s="233"/>
      <c r="GU31" s="233"/>
      <c r="GV31" s="233"/>
      <c r="GW31" s="233"/>
      <c r="GX31" s="233"/>
      <c r="GY31" s="233"/>
      <c r="GZ31" s="233"/>
      <c r="HA31" s="233"/>
      <c r="HB31" s="233"/>
      <c r="HC31" s="233"/>
      <c r="HD31" s="233"/>
      <c r="HE31" s="233"/>
      <c r="HF31" s="233"/>
      <c r="HG31" s="233"/>
      <c r="HH31" s="233"/>
      <c r="HI31" s="233"/>
      <c r="HJ31" s="233"/>
      <c r="HK31" s="233"/>
      <c r="HL31" s="233"/>
      <c r="HM31" s="233"/>
      <c r="HN31" s="233"/>
      <c r="HO31" s="233"/>
      <c r="HP31" s="233"/>
      <c r="HQ31" s="233"/>
      <c r="HR31" s="233"/>
      <c r="HS31" s="233"/>
      <c r="HT31" s="233"/>
      <c r="HU31" s="233"/>
      <c r="HV31" s="233"/>
      <c r="HW31" s="233"/>
      <c r="HX31" s="233"/>
      <c r="HY31" s="233"/>
      <c r="HZ31" s="233"/>
      <c r="IA31" s="233"/>
      <c r="IB31" s="233"/>
      <c r="IC31" s="233"/>
      <c r="ID31" s="233"/>
      <c r="IE31" s="233"/>
      <c r="IF31" s="233"/>
      <c r="IG31" s="233"/>
      <c r="IH31" s="233"/>
      <c r="II31" s="233"/>
      <c r="IJ31" s="233"/>
      <c r="IK31" s="233"/>
      <c r="IL31" s="233"/>
      <c r="IM31" s="233"/>
      <c r="IN31" s="233"/>
      <c r="IO31" s="233"/>
      <c r="IP31" s="233"/>
      <c r="IQ31" s="233"/>
      <c r="IR31" s="233"/>
      <c r="IS31" s="233"/>
      <c r="IT31" s="233"/>
      <c r="IU31" s="233"/>
      <c r="IV31" s="233"/>
    </row>
    <row r="32" spans="1:256" ht="18">
      <c r="A32" s="243" t="s">
        <v>271</v>
      </c>
      <c r="B32" s="251">
        <v>100</v>
      </c>
      <c r="C32" s="251">
        <v>0</v>
      </c>
      <c r="D32" s="241"/>
      <c r="E32" s="246"/>
      <c r="F32" s="242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3"/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3"/>
      <c r="FF32" s="233"/>
      <c r="FG32" s="233"/>
      <c r="FH32" s="233"/>
      <c r="FI32" s="233"/>
      <c r="FJ32" s="233"/>
      <c r="FK32" s="233"/>
      <c r="FL32" s="233"/>
      <c r="FM32" s="233"/>
      <c r="FN32" s="233"/>
      <c r="FO32" s="233"/>
      <c r="FP32" s="233"/>
      <c r="FQ32" s="233"/>
      <c r="FR32" s="233"/>
      <c r="FS32" s="233"/>
      <c r="FT32" s="233"/>
      <c r="FU32" s="233"/>
      <c r="FV32" s="233"/>
      <c r="FW32" s="233"/>
      <c r="FX32" s="233"/>
      <c r="FY32" s="233"/>
      <c r="FZ32" s="233"/>
      <c r="GA32" s="233"/>
      <c r="GB32" s="233"/>
      <c r="GC32" s="233"/>
      <c r="GD32" s="233"/>
      <c r="GE32" s="233"/>
      <c r="GF32" s="233"/>
      <c r="GG32" s="233"/>
      <c r="GH32" s="233"/>
      <c r="GI32" s="233"/>
      <c r="GJ32" s="233"/>
      <c r="GK32" s="233"/>
      <c r="GL32" s="233"/>
      <c r="GM32" s="233"/>
      <c r="GN32" s="233"/>
      <c r="GO32" s="233"/>
      <c r="GP32" s="233"/>
      <c r="GQ32" s="233"/>
      <c r="GR32" s="233"/>
      <c r="GS32" s="233"/>
      <c r="GT32" s="233"/>
      <c r="GU32" s="233"/>
      <c r="GV32" s="233"/>
      <c r="GW32" s="233"/>
      <c r="GX32" s="233"/>
      <c r="GY32" s="233"/>
      <c r="GZ32" s="233"/>
      <c r="HA32" s="233"/>
      <c r="HB32" s="233"/>
      <c r="HC32" s="233"/>
      <c r="HD32" s="233"/>
      <c r="HE32" s="233"/>
      <c r="HF32" s="233"/>
      <c r="HG32" s="233"/>
      <c r="HH32" s="233"/>
      <c r="HI32" s="233"/>
      <c r="HJ32" s="233"/>
      <c r="HK32" s="233"/>
      <c r="HL32" s="233"/>
      <c r="HM32" s="233"/>
      <c r="HN32" s="233"/>
      <c r="HO32" s="233"/>
      <c r="HP32" s="233"/>
      <c r="HQ32" s="233"/>
      <c r="HR32" s="233"/>
      <c r="HS32" s="233"/>
      <c r="HT32" s="233"/>
      <c r="HU32" s="233"/>
      <c r="HV32" s="233"/>
      <c r="HW32" s="233"/>
      <c r="HX32" s="233"/>
      <c r="HY32" s="233"/>
      <c r="HZ32" s="233"/>
      <c r="IA32" s="233"/>
      <c r="IB32" s="233"/>
      <c r="IC32" s="233"/>
      <c r="ID32" s="233"/>
      <c r="IE32" s="233"/>
      <c r="IF32" s="233"/>
      <c r="IG32" s="233"/>
      <c r="IH32" s="233"/>
      <c r="II32" s="233"/>
      <c r="IJ32" s="233"/>
      <c r="IK32" s="233"/>
      <c r="IL32" s="233"/>
      <c r="IM32" s="233"/>
      <c r="IN32" s="233"/>
      <c r="IO32" s="233"/>
      <c r="IP32" s="233"/>
      <c r="IQ32" s="233"/>
      <c r="IR32" s="233"/>
      <c r="IS32" s="233"/>
      <c r="IT32" s="233"/>
      <c r="IU32" s="233"/>
      <c r="IV32" s="233"/>
    </row>
    <row r="33" spans="1:256" ht="18">
      <c r="A33" s="245" t="s">
        <v>220</v>
      </c>
      <c r="B33" s="241">
        <f>SUM(B26:B32)</f>
        <v>149082504.48</v>
      </c>
      <c r="C33" s="241">
        <f>SUM(C26:C32)</f>
        <v>148948610.9</v>
      </c>
      <c r="D33" s="241">
        <f>C33-B33</f>
        <v>-133893.5799999833</v>
      </c>
      <c r="E33" s="246">
        <f>D33/B33</f>
        <v>-0.0008981173241421207</v>
      </c>
      <c r="F33" s="242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33"/>
      <c r="EU33" s="233"/>
      <c r="EV33" s="233"/>
      <c r="EW33" s="233"/>
      <c r="EX33" s="233"/>
      <c r="EY33" s="233"/>
      <c r="EZ33" s="233"/>
      <c r="FA33" s="233"/>
      <c r="FB33" s="233"/>
      <c r="FC33" s="233"/>
      <c r="FD33" s="233"/>
      <c r="FE33" s="233"/>
      <c r="FF33" s="233"/>
      <c r="FG33" s="233"/>
      <c r="FH33" s="233"/>
      <c r="FI33" s="233"/>
      <c r="FJ33" s="233"/>
      <c r="FK33" s="233"/>
      <c r="FL33" s="233"/>
      <c r="FM33" s="233"/>
      <c r="FN33" s="233"/>
      <c r="FO33" s="233"/>
      <c r="FP33" s="233"/>
      <c r="FQ33" s="233"/>
      <c r="FR33" s="233"/>
      <c r="FS33" s="233"/>
      <c r="FT33" s="233"/>
      <c r="FU33" s="233"/>
      <c r="FV33" s="233"/>
      <c r="FW33" s="233"/>
      <c r="FX33" s="233"/>
      <c r="FY33" s="233"/>
      <c r="FZ33" s="233"/>
      <c r="GA33" s="233"/>
      <c r="GB33" s="233"/>
      <c r="GC33" s="233"/>
      <c r="GD33" s="233"/>
      <c r="GE33" s="233"/>
      <c r="GF33" s="233"/>
      <c r="GG33" s="233"/>
      <c r="GH33" s="233"/>
      <c r="GI33" s="233"/>
      <c r="GJ33" s="233"/>
      <c r="GK33" s="233"/>
      <c r="GL33" s="233"/>
      <c r="GM33" s="233"/>
      <c r="GN33" s="233"/>
      <c r="GO33" s="233"/>
      <c r="GP33" s="233"/>
      <c r="GQ33" s="233"/>
      <c r="GR33" s="233"/>
      <c r="GS33" s="233"/>
      <c r="GT33" s="233"/>
      <c r="GU33" s="233"/>
      <c r="GV33" s="233"/>
      <c r="GW33" s="233"/>
      <c r="GX33" s="233"/>
      <c r="GY33" s="233"/>
      <c r="GZ33" s="233"/>
      <c r="HA33" s="233"/>
      <c r="HB33" s="233"/>
      <c r="HC33" s="233"/>
      <c r="HD33" s="233"/>
      <c r="HE33" s="233"/>
      <c r="HF33" s="233"/>
      <c r="HG33" s="233"/>
      <c r="HH33" s="233"/>
      <c r="HI33" s="233"/>
      <c r="HJ33" s="233"/>
      <c r="HK33" s="233"/>
      <c r="HL33" s="233"/>
      <c r="HM33" s="233"/>
      <c r="HN33" s="233"/>
      <c r="HO33" s="233"/>
      <c r="HP33" s="233"/>
      <c r="HQ33" s="233"/>
      <c r="HR33" s="233"/>
      <c r="HS33" s="233"/>
      <c r="HT33" s="233"/>
      <c r="HU33" s="233"/>
      <c r="HV33" s="233"/>
      <c r="HW33" s="233"/>
      <c r="HX33" s="233"/>
      <c r="HY33" s="233"/>
      <c r="HZ33" s="233"/>
      <c r="IA33" s="233"/>
      <c r="IB33" s="233"/>
      <c r="IC33" s="233"/>
      <c r="ID33" s="233"/>
      <c r="IE33" s="233"/>
      <c r="IF33" s="233"/>
      <c r="IG33" s="233"/>
      <c r="IH33" s="233"/>
      <c r="II33" s="233"/>
      <c r="IJ33" s="233"/>
      <c r="IK33" s="233"/>
      <c r="IL33" s="233"/>
      <c r="IM33" s="233"/>
      <c r="IN33" s="233"/>
      <c r="IO33" s="233"/>
      <c r="IP33" s="233"/>
      <c r="IQ33" s="233"/>
      <c r="IR33" s="233"/>
      <c r="IS33" s="233"/>
      <c r="IT33" s="233"/>
      <c r="IU33" s="233"/>
      <c r="IV33" s="233"/>
    </row>
    <row r="34" spans="1:256" ht="18">
      <c r="A34" s="247" t="s">
        <v>272</v>
      </c>
      <c r="B34" s="248"/>
      <c r="C34" s="248"/>
      <c r="D34" s="248"/>
      <c r="E34" s="249"/>
      <c r="F34" s="242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233"/>
      <c r="EE34" s="233"/>
      <c r="EF34" s="233"/>
      <c r="EG34" s="233"/>
      <c r="EH34" s="233"/>
      <c r="EI34" s="233"/>
      <c r="EJ34" s="233"/>
      <c r="EK34" s="233"/>
      <c r="EL34" s="233"/>
      <c r="EM34" s="233"/>
      <c r="EN34" s="233"/>
      <c r="EO34" s="233"/>
      <c r="EP34" s="233"/>
      <c r="EQ34" s="233"/>
      <c r="ER34" s="233"/>
      <c r="ES34" s="233"/>
      <c r="ET34" s="233"/>
      <c r="EU34" s="233"/>
      <c r="EV34" s="233"/>
      <c r="EW34" s="233"/>
      <c r="EX34" s="233"/>
      <c r="EY34" s="233"/>
      <c r="EZ34" s="233"/>
      <c r="FA34" s="233"/>
      <c r="FB34" s="233"/>
      <c r="FC34" s="233"/>
      <c r="FD34" s="233"/>
      <c r="FE34" s="233"/>
      <c r="FF34" s="233"/>
      <c r="FG34" s="233"/>
      <c r="FH34" s="233"/>
      <c r="FI34" s="233"/>
      <c r="FJ34" s="233"/>
      <c r="FK34" s="233"/>
      <c r="FL34" s="233"/>
      <c r="FM34" s="233"/>
      <c r="FN34" s="233"/>
      <c r="FO34" s="233"/>
      <c r="FP34" s="233"/>
      <c r="FQ34" s="233"/>
      <c r="FR34" s="233"/>
      <c r="FS34" s="233"/>
      <c r="FT34" s="233"/>
      <c r="FU34" s="233"/>
      <c r="FV34" s="233"/>
      <c r="FW34" s="233"/>
      <c r="FX34" s="233"/>
      <c r="FY34" s="233"/>
      <c r="FZ34" s="233"/>
      <c r="GA34" s="233"/>
      <c r="GB34" s="233"/>
      <c r="GC34" s="233"/>
      <c r="GD34" s="233"/>
      <c r="GE34" s="233"/>
      <c r="GF34" s="233"/>
      <c r="GG34" s="233"/>
      <c r="GH34" s="233"/>
      <c r="GI34" s="233"/>
      <c r="GJ34" s="233"/>
      <c r="GK34" s="233"/>
      <c r="GL34" s="233"/>
      <c r="GM34" s="233"/>
      <c r="GN34" s="233"/>
      <c r="GO34" s="233"/>
      <c r="GP34" s="233"/>
      <c r="GQ34" s="233"/>
      <c r="GR34" s="233"/>
      <c r="GS34" s="233"/>
      <c r="GT34" s="233"/>
      <c r="GU34" s="233"/>
      <c r="GV34" s="233"/>
      <c r="GW34" s="233"/>
      <c r="GX34" s="233"/>
      <c r="GY34" s="233"/>
      <c r="GZ34" s="233"/>
      <c r="HA34" s="233"/>
      <c r="HB34" s="233"/>
      <c r="HC34" s="233"/>
      <c r="HD34" s="233"/>
      <c r="HE34" s="233"/>
      <c r="HF34" s="233"/>
      <c r="HG34" s="233"/>
      <c r="HH34" s="233"/>
      <c r="HI34" s="233"/>
      <c r="HJ34" s="233"/>
      <c r="HK34" s="233"/>
      <c r="HL34" s="233"/>
      <c r="HM34" s="233"/>
      <c r="HN34" s="233"/>
      <c r="HO34" s="233"/>
      <c r="HP34" s="233"/>
      <c r="HQ34" s="233"/>
      <c r="HR34" s="233"/>
      <c r="HS34" s="233"/>
      <c r="HT34" s="233"/>
      <c r="HU34" s="233"/>
      <c r="HV34" s="233"/>
      <c r="HW34" s="233"/>
      <c r="HX34" s="233"/>
      <c r="HY34" s="233"/>
      <c r="HZ34" s="233"/>
      <c r="IA34" s="233"/>
      <c r="IB34" s="233"/>
      <c r="IC34" s="233"/>
      <c r="ID34" s="233"/>
      <c r="IE34" s="233"/>
      <c r="IF34" s="233"/>
      <c r="IG34" s="233"/>
      <c r="IH34" s="233"/>
      <c r="II34" s="233"/>
      <c r="IJ34" s="233"/>
      <c r="IK34" s="233"/>
      <c r="IL34" s="233"/>
      <c r="IM34" s="233"/>
      <c r="IN34" s="233"/>
      <c r="IO34" s="233"/>
      <c r="IP34" s="233"/>
      <c r="IQ34" s="233"/>
      <c r="IR34" s="233"/>
      <c r="IS34" s="233"/>
      <c r="IT34" s="233"/>
      <c r="IU34" s="233"/>
      <c r="IV34" s="233"/>
    </row>
    <row r="35" spans="1:256" ht="18">
      <c r="A35" s="243" t="s">
        <v>273</v>
      </c>
      <c r="B35" s="244">
        <v>10901896.41</v>
      </c>
      <c r="C35" s="244">
        <v>12893365.19</v>
      </c>
      <c r="D35" s="243"/>
      <c r="E35" s="250"/>
      <c r="F35" s="242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3"/>
      <c r="DA35" s="233"/>
      <c r="DB35" s="233"/>
      <c r="DC35" s="233"/>
      <c r="DD35" s="233"/>
      <c r="DE35" s="233"/>
      <c r="DF35" s="233"/>
      <c r="DG35" s="233"/>
      <c r="DH35" s="233"/>
      <c r="DI35" s="233"/>
      <c r="DJ35" s="233"/>
      <c r="DK35" s="233"/>
      <c r="DL35" s="233"/>
      <c r="DM35" s="233"/>
      <c r="DN35" s="233"/>
      <c r="DO35" s="233"/>
      <c r="DP35" s="233"/>
      <c r="DQ35" s="233"/>
      <c r="DR35" s="233"/>
      <c r="DS35" s="233"/>
      <c r="DT35" s="233"/>
      <c r="DU35" s="233"/>
      <c r="DV35" s="233"/>
      <c r="DW35" s="233"/>
      <c r="DX35" s="233"/>
      <c r="DY35" s="233"/>
      <c r="DZ35" s="233"/>
      <c r="EA35" s="233"/>
      <c r="EB35" s="233"/>
      <c r="EC35" s="233"/>
      <c r="ED35" s="233"/>
      <c r="EE35" s="233"/>
      <c r="EF35" s="233"/>
      <c r="EG35" s="233"/>
      <c r="EH35" s="233"/>
      <c r="EI35" s="233"/>
      <c r="EJ35" s="233"/>
      <c r="EK35" s="233"/>
      <c r="EL35" s="233"/>
      <c r="EM35" s="233"/>
      <c r="EN35" s="233"/>
      <c r="EO35" s="233"/>
      <c r="EP35" s="233"/>
      <c r="EQ35" s="233"/>
      <c r="ER35" s="233"/>
      <c r="ES35" s="233"/>
      <c r="ET35" s="233"/>
      <c r="EU35" s="233"/>
      <c r="EV35" s="233"/>
      <c r="EW35" s="233"/>
      <c r="EX35" s="233"/>
      <c r="EY35" s="233"/>
      <c r="EZ35" s="233"/>
      <c r="FA35" s="233"/>
      <c r="FB35" s="233"/>
      <c r="FC35" s="233"/>
      <c r="FD35" s="233"/>
      <c r="FE35" s="233"/>
      <c r="FF35" s="233"/>
      <c r="FG35" s="233"/>
      <c r="FH35" s="233"/>
      <c r="FI35" s="233"/>
      <c r="FJ35" s="233"/>
      <c r="FK35" s="233"/>
      <c r="FL35" s="233"/>
      <c r="FM35" s="233"/>
      <c r="FN35" s="233"/>
      <c r="FO35" s="233"/>
      <c r="FP35" s="233"/>
      <c r="FQ35" s="233"/>
      <c r="FR35" s="233"/>
      <c r="FS35" s="233"/>
      <c r="FT35" s="233"/>
      <c r="FU35" s="233"/>
      <c r="FV35" s="233"/>
      <c r="FW35" s="233"/>
      <c r="FX35" s="233"/>
      <c r="FY35" s="233"/>
      <c r="FZ35" s="233"/>
      <c r="GA35" s="233"/>
      <c r="GB35" s="233"/>
      <c r="GC35" s="233"/>
      <c r="GD35" s="233"/>
      <c r="GE35" s="233"/>
      <c r="GF35" s="233"/>
      <c r="GG35" s="233"/>
      <c r="GH35" s="233"/>
      <c r="GI35" s="233"/>
      <c r="GJ35" s="233"/>
      <c r="GK35" s="233"/>
      <c r="GL35" s="233"/>
      <c r="GM35" s="233"/>
      <c r="GN35" s="233"/>
      <c r="GO35" s="233"/>
      <c r="GP35" s="233"/>
      <c r="GQ35" s="233"/>
      <c r="GR35" s="233"/>
      <c r="GS35" s="233"/>
      <c r="GT35" s="233"/>
      <c r="GU35" s="233"/>
      <c r="GV35" s="233"/>
      <c r="GW35" s="233"/>
      <c r="GX35" s="233"/>
      <c r="GY35" s="233"/>
      <c r="GZ35" s="233"/>
      <c r="HA35" s="233"/>
      <c r="HB35" s="233"/>
      <c r="HC35" s="233"/>
      <c r="HD35" s="233"/>
      <c r="HE35" s="233"/>
      <c r="HF35" s="233"/>
      <c r="HG35" s="233"/>
      <c r="HH35" s="233"/>
      <c r="HI35" s="233"/>
      <c r="HJ35" s="233"/>
      <c r="HK35" s="233"/>
      <c r="HL35" s="233"/>
      <c r="HM35" s="233"/>
      <c r="HN35" s="233"/>
      <c r="HO35" s="233"/>
      <c r="HP35" s="233"/>
      <c r="HQ35" s="233"/>
      <c r="HR35" s="233"/>
      <c r="HS35" s="233"/>
      <c r="HT35" s="233"/>
      <c r="HU35" s="233"/>
      <c r="HV35" s="233"/>
      <c r="HW35" s="233"/>
      <c r="HX35" s="233"/>
      <c r="HY35" s="233"/>
      <c r="HZ35" s="233"/>
      <c r="IA35" s="233"/>
      <c r="IB35" s="233"/>
      <c r="IC35" s="233"/>
      <c r="ID35" s="233"/>
      <c r="IE35" s="233"/>
      <c r="IF35" s="233"/>
      <c r="IG35" s="233"/>
      <c r="IH35" s="233"/>
      <c r="II35" s="233"/>
      <c r="IJ35" s="233"/>
      <c r="IK35" s="233"/>
      <c r="IL35" s="233"/>
      <c r="IM35" s="233"/>
      <c r="IN35" s="233"/>
      <c r="IO35" s="233"/>
      <c r="IP35" s="233"/>
      <c r="IQ35" s="233"/>
      <c r="IR35" s="233"/>
      <c r="IS35" s="233"/>
      <c r="IT35" s="233"/>
      <c r="IU35" s="233"/>
      <c r="IV35" s="233"/>
    </row>
    <row r="36" spans="1:256" ht="18">
      <c r="A36" s="243" t="s">
        <v>274</v>
      </c>
      <c r="B36" s="251">
        <v>-1086.12</v>
      </c>
      <c r="C36" s="251">
        <v>4786.14</v>
      </c>
      <c r="D36" s="241"/>
      <c r="E36" s="246"/>
      <c r="F36" s="242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3"/>
      <c r="CX36" s="233"/>
      <c r="CY36" s="233"/>
      <c r="CZ36" s="233"/>
      <c r="DA36" s="233"/>
      <c r="DB36" s="233"/>
      <c r="DC36" s="233"/>
      <c r="DD36" s="233"/>
      <c r="DE36" s="233"/>
      <c r="DF36" s="233"/>
      <c r="DG36" s="233"/>
      <c r="DH36" s="233"/>
      <c r="DI36" s="233"/>
      <c r="DJ36" s="233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3"/>
      <c r="DV36" s="233"/>
      <c r="DW36" s="233"/>
      <c r="DX36" s="233"/>
      <c r="DY36" s="233"/>
      <c r="DZ36" s="233"/>
      <c r="EA36" s="233"/>
      <c r="EB36" s="233"/>
      <c r="EC36" s="233"/>
      <c r="ED36" s="233"/>
      <c r="EE36" s="233"/>
      <c r="EF36" s="233"/>
      <c r="EG36" s="233"/>
      <c r="EH36" s="233"/>
      <c r="EI36" s="233"/>
      <c r="EJ36" s="233"/>
      <c r="EK36" s="233"/>
      <c r="EL36" s="233"/>
      <c r="EM36" s="233"/>
      <c r="EN36" s="233"/>
      <c r="EO36" s="233"/>
      <c r="EP36" s="233"/>
      <c r="EQ36" s="233"/>
      <c r="ER36" s="233"/>
      <c r="ES36" s="233"/>
      <c r="ET36" s="233"/>
      <c r="EU36" s="233"/>
      <c r="EV36" s="233"/>
      <c r="EW36" s="233"/>
      <c r="EX36" s="233"/>
      <c r="EY36" s="233"/>
      <c r="EZ36" s="233"/>
      <c r="FA36" s="233"/>
      <c r="FB36" s="233"/>
      <c r="FC36" s="233"/>
      <c r="FD36" s="233"/>
      <c r="FE36" s="233"/>
      <c r="FF36" s="233"/>
      <c r="FG36" s="233"/>
      <c r="FH36" s="233"/>
      <c r="FI36" s="233"/>
      <c r="FJ36" s="233"/>
      <c r="FK36" s="233"/>
      <c r="FL36" s="233"/>
      <c r="FM36" s="233"/>
      <c r="FN36" s="233"/>
      <c r="FO36" s="233"/>
      <c r="FP36" s="233"/>
      <c r="FQ36" s="233"/>
      <c r="FR36" s="233"/>
      <c r="FS36" s="233"/>
      <c r="FT36" s="233"/>
      <c r="FU36" s="233"/>
      <c r="FV36" s="233"/>
      <c r="FW36" s="233"/>
      <c r="FX36" s="233"/>
      <c r="FY36" s="233"/>
      <c r="FZ36" s="233"/>
      <c r="GA36" s="233"/>
      <c r="GB36" s="233"/>
      <c r="GC36" s="233"/>
      <c r="GD36" s="233"/>
      <c r="GE36" s="233"/>
      <c r="GF36" s="233"/>
      <c r="GG36" s="233"/>
      <c r="GH36" s="233"/>
      <c r="GI36" s="233"/>
      <c r="GJ36" s="233"/>
      <c r="GK36" s="233"/>
      <c r="GL36" s="233"/>
      <c r="GM36" s="233"/>
      <c r="GN36" s="233"/>
      <c r="GO36" s="233"/>
      <c r="GP36" s="233"/>
      <c r="GQ36" s="233"/>
      <c r="GR36" s="233"/>
      <c r="GS36" s="233"/>
      <c r="GT36" s="233"/>
      <c r="GU36" s="233"/>
      <c r="GV36" s="233"/>
      <c r="GW36" s="233"/>
      <c r="GX36" s="233"/>
      <c r="GY36" s="233"/>
      <c r="GZ36" s="233"/>
      <c r="HA36" s="233"/>
      <c r="HB36" s="233"/>
      <c r="HC36" s="233"/>
      <c r="HD36" s="233"/>
      <c r="HE36" s="233"/>
      <c r="HF36" s="233"/>
      <c r="HG36" s="233"/>
      <c r="HH36" s="233"/>
      <c r="HI36" s="233"/>
      <c r="HJ36" s="233"/>
      <c r="HK36" s="233"/>
      <c r="HL36" s="233"/>
      <c r="HM36" s="233"/>
      <c r="HN36" s="233"/>
      <c r="HO36" s="233"/>
      <c r="HP36" s="233"/>
      <c r="HQ36" s="233"/>
      <c r="HR36" s="233"/>
      <c r="HS36" s="233"/>
      <c r="HT36" s="233"/>
      <c r="HU36" s="233"/>
      <c r="HV36" s="233"/>
      <c r="HW36" s="233"/>
      <c r="HX36" s="233"/>
      <c r="HY36" s="233"/>
      <c r="HZ36" s="233"/>
      <c r="IA36" s="233"/>
      <c r="IB36" s="233"/>
      <c r="IC36" s="233"/>
      <c r="ID36" s="233"/>
      <c r="IE36" s="233"/>
      <c r="IF36" s="233"/>
      <c r="IG36" s="233"/>
      <c r="IH36" s="233"/>
      <c r="II36" s="233"/>
      <c r="IJ36" s="233"/>
      <c r="IK36" s="233"/>
      <c r="IL36" s="233"/>
      <c r="IM36" s="233"/>
      <c r="IN36" s="233"/>
      <c r="IO36" s="233"/>
      <c r="IP36" s="233"/>
      <c r="IQ36" s="233"/>
      <c r="IR36" s="233"/>
      <c r="IS36" s="233"/>
      <c r="IT36" s="233"/>
      <c r="IU36" s="233"/>
      <c r="IV36" s="233"/>
    </row>
    <row r="37" spans="1:256" ht="18">
      <c r="A37" s="243" t="s">
        <v>275</v>
      </c>
      <c r="B37" s="251">
        <v>4230727.79</v>
      </c>
      <c r="C37" s="251">
        <v>5026857</v>
      </c>
      <c r="D37" s="241"/>
      <c r="E37" s="246"/>
      <c r="F37" s="242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  <c r="CM37" s="233"/>
      <c r="CN37" s="233"/>
      <c r="CO37" s="233"/>
      <c r="CP37" s="233"/>
      <c r="CQ37" s="233"/>
      <c r="CR37" s="233"/>
      <c r="CS37" s="233"/>
      <c r="CT37" s="233"/>
      <c r="CU37" s="233"/>
      <c r="CV37" s="233"/>
      <c r="CW37" s="233"/>
      <c r="CX37" s="233"/>
      <c r="CY37" s="233"/>
      <c r="CZ37" s="233"/>
      <c r="DA37" s="233"/>
      <c r="DB37" s="233"/>
      <c r="DC37" s="233"/>
      <c r="DD37" s="233"/>
      <c r="DE37" s="233"/>
      <c r="DF37" s="233"/>
      <c r="DG37" s="233"/>
      <c r="DH37" s="233"/>
      <c r="DI37" s="233"/>
      <c r="DJ37" s="233"/>
      <c r="DK37" s="233"/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3"/>
      <c r="EV37" s="233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3"/>
      <c r="FX37" s="233"/>
      <c r="FY37" s="233"/>
      <c r="FZ37" s="233"/>
      <c r="GA37" s="233"/>
      <c r="GB37" s="233"/>
      <c r="GC37" s="233"/>
      <c r="GD37" s="233"/>
      <c r="GE37" s="233"/>
      <c r="GF37" s="233"/>
      <c r="GG37" s="233"/>
      <c r="GH37" s="233"/>
      <c r="GI37" s="233"/>
      <c r="GJ37" s="233"/>
      <c r="GK37" s="233"/>
      <c r="GL37" s="233"/>
      <c r="GM37" s="233"/>
      <c r="GN37" s="233"/>
      <c r="GO37" s="233"/>
      <c r="GP37" s="233"/>
      <c r="GQ37" s="233"/>
      <c r="GR37" s="233"/>
      <c r="GS37" s="233"/>
      <c r="GT37" s="233"/>
      <c r="GU37" s="233"/>
      <c r="GV37" s="233"/>
      <c r="GW37" s="233"/>
      <c r="GX37" s="233"/>
      <c r="GY37" s="233"/>
      <c r="GZ37" s="233"/>
      <c r="HA37" s="233"/>
      <c r="HB37" s="233"/>
      <c r="HC37" s="233"/>
      <c r="HD37" s="233"/>
      <c r="HE37" s="233"/>
      <c r="HF37" s="233"/>
      <c r="HG37" s="233"/>
      <c r="HH37" s="233"/>
      <c r="HI37" s="233"/>
      <c r="HJ37" s="233"/>
      <c r="HK37" s="233"/>
      <c r="HL37" s="233"/>
      <c r="HM37" s="233"/>
      <c r="HN37" s="233"/>
      <c r="HO37" s="233"/>
      <c r="HP37" s="233"/>
      <c r="HQ37" s="233"/>
      <c r="HR37" s="233"/>
      <c r="HS37" s="233"/>
      <c r="HT37" s="233"/>
      <c r="HU37" s="233"/>
      <c r="HV37" s="233"/>
      <c r="HW37" s="233"/>
      <c r="HX37" s="233"/>
      <c r="HY37" s="233"/>
      <c r="HZ37" s="233"/>
      <c r="IA37" s="233"/>
      <c r="IB37" s="233"/>
      <c r="IC37" s="233"/>
      <c r="ID37" s="233"/>
      <c r="IE37" s="233"/>
      <c r="IF37" s="233"/>
      <c r="IG37" s="233"/>
      <c r="IH37" s="233"/>
      <c r="II37" s="233"/>
      <c r="IJ37" s="233"/>
      <c r="IK37" s="233"/>
      <c r="IL37" s="233"/>
      <c r="IM37" s="233"/>
      <c r="IN37" s="233"/>
      <c r="IO37" s="233"/>
      <c r="IP37" s="233"/>
      <c r="IQ37" s="233"/>
      <c r="IR37" s="233"/>
      <c r="IS37" s="233"/>
      <c r="IT37" s="233"/>
      <c r="IU37" s="233"/>
      <c r="IV37" s="233"/>
    </row>
    <row r="38" spans="1:256" ht="18">
      <c r="A38" s="245" t="s">
        <v>220</v>
      </c>
      <c r="B38" s="241">
        <f>SUM(B35:B37)</f>
        <v>15131538.080000002</v>
      </c>
      <c r="C38" s="241">
        <f>SUM(C35:C37)</f>
        <v>17925008.33</v>
      </c>
      <c r="D38" s="241">
        <f>C38-B38</f>
        <v>2793470.2499999963</v>
      </c>
      <c r="E38" s="246">
        <f>D38/B38</f>
        <v>0.18461244555781442</v>
      </c>
      <c r="F38" s="242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3"/>
      <c r="DA38" s="233"/>
      <c r="DB38" s="233"/>
      <c r="DC38" s="233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3"/>
      <c r="FG38" s="233"/>
      <c r="FH38" s="233"/>
      <c r="FI38" s="233"/>
      <c r="FJ38" s="233"/>
      <c r="FK38" s="233"/>
      <c r="FL38" s="233"/>
      <c r="FM38" s="233"/>
      <c r="FN38" s="233"/>
      <c r="FO38" s="233"/>
      <c r="FP38" s="233"/>
      <c r="FQ38" s="233"/>
      <c r="FR38" s="233"/>
      <c r="FS38" s="233"/>
      <c r="FT38" s="233"/>
      <c r="FU38" s="233"/>
      <c r="FV38" s="233"/>
      <c r="FW38" s="233"/>
      <c r="FX38" s="233"/>
      <c r="FY38" s="233"/>
      <c r="FZ38" s="233"/>
      <c r="GA38" s="233"/>
      <c r="GB38" s="233"/>
      <c r="GC38" s="233"/>
      <c r="GD38" s="233"/>
      <c r="GE38" s="233"/>
      <c r="GF38" s="233"/>
      <c r="GG38" s="233"/>
      <c r="GH38" s="233"/>
      <c r="GI38" s="233"/>
      <c r="GJ38" s="233"/>
      <c r="GK38" s="233"/>
      <c r="GL38" s="233"/>
      <c r="GM38" s="233"/>
      <c r="GN38" s="233"/>
      <c r="GO38" s="233"/>
      <c r="GP38" s="233"/>
      <c r="GQ38" s="233"/>
      <c r="GR38" s="233"/>
      <c r="GS38" s="233"/>
      <c r="GT38" s="233"/>
      <c r="GU38" s="233"/>
      <c r="GV38" s="233"/>
      <c r="GW38" s="233"/>
      <c r="GX38" s="233"/>
      <c r="GY38" s="233"/>
      <c r="GZ38" s="233"/>
      <c r="HA38" s="233"/>
      <c r="HB38" s="233"/>
      <c r="HC38" s="233"/>
      <c r="HD38" s="233"/>
      <c r="HE38" s="233"/>
      <c r="HF38" s="233"/>
      <c r="HG38" s="233"/>
      <c r="HH38" s="233"/>
      <c r="HI38" s="233"/>
      <c r="HJ38" s="233"/>
      <c r="HK38" s="233"/>
      <c r="HL38" s="233"/>
      <c r="HM38" s="233"/>
      <c r="HN38" s="233"/>
      <c r="HO38" s="233"/>
      <c r="HP38" s="233"/>
      <c r="HQ38" s="233"/>
      <c r="HR38" s="233"/>
      <c r="HS38" s="233"/>
      <c r="HT38" s="233"/>
      <c r="HU38" s="233"/>
      <c r="HV38" s="233"/>
      <c r="HW38" s="233"/>
      <c r="HX38" s="233"/>
      <c r="HY38" s="233"/>
      <c r="HZ38" s="233"/>
      <c r="IA38" s="233"/>
      <c r="IB38" s="233"/>
      <c r="IC38" s="233"/>
      <c r="ID38" s="233"/>
      <c r="IE38" s="233"/>
      <c r="IF38" s="233"/>
      <c r="IG38" s="233"/>
      <c r="IH38" s="233"/>
      <c r="II38" s="233"/>
      <c r="IJ38" s="233"/>
      <c r="IK38" s="233"/>
      <c r="IL38" s="233"/>
      <c r="IM38" s="233"/>
      <c r="IN38" s="233"/>
      <c r="IO38" s="233"/>
      <c r="IP38" s="233"/>
      <c r="IQ38" s="233"/>
      <c r="IR38" s="233"/>
      <c r="IS38" s="233"/>
      <c r="IT38" s="233"/>
      <c r="IU38" s="233"/>
      <c r="IV38" s="233"/>
    </row>
    <row r="39" spans="1:256" ht="18">
      <c r="A39" s="247" t="s">
        <v>276</v>
      </c>
      <c r="B39" s="248"/>
      <c r="C39" s="248"/>
      <c r="D39" s="248"/>
      <c r="E39" s="249"/>
      <c r="F39" s="242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  <c r="FL39" s="233"/>
      <c r="FM39" s="233"/>
      <c r="FN39" s="233"/>
      <c r="FO39" s="233"/>
      <c r="FP39" s="233"/>
      <c r="FQ39" s="233"/>
      <c r="FR39" s="233"/>
      <c r="FS39" s="233"/>
      <c r="FT39" s="233"/>
      <c r="FU39" s="233"/>
      <c r="FV39" s="233"/>
      <c r="FW39" s="233"/>
      <c r="FX39" s="233"/>
      <c r="FY39" s="233"/>
      <c r="FZ39" s="233"/>
      <c r="GA39" s="233"/>
      <c r="GB39" s="233"/>
      <c r="GC39" s="233"/>
      <c r="GD39" s="233"/>
      <c r="GE39" s="233"/>
      <c r="GF39" s="233"/>
      <c r="GG39" s="233"/>
      <c r="GH39" s="233"/>
      <c r="GI39" s="233"/>
      <c r="GJ39" s="233"/>
      <c r="GK39" s="233"/>
      <c r="GL39" s="233"/>
      <c r="GM39" s="233"/>
      <c r="GN39" s="233"/>
      <c r="GO39" s="233"/>
      <c r="GP39" s="233"/>
      <c r="GQ39" s="233"/>
      <c r="GR39" s="233"/>
      <c r="GS39" s="233"/>
      <c r="GT39" s="233"/>
      <c r="GU39" s="233"/>
      <c r="GV39" s="233"/>
      <c r="GW39" s="233"/>
      <c r="GX39" s="233"/>
      <c r="GY39" s="233"/>
      <c r="GZ39" s="233"/>
      <c r="HA39" s="233"/>
      <c r="HB39" s="233"/>
      <c r="HC39" s="233"/>
      <c r="HD39" s="233"/>
      <c r="HE39" s="233"/>
      <c r="HF39" s="233"/>
      <c r="HG39" s="233"/>
      <c r="HH39" s="233"/>
      <c r="HI39" s="233"/>
      <c r="HJ39" s="233"/>
      <c r="HK39" s="233"/>
      <c r="HL39" s="233"/>
      <c r="HM39" s="233"/>
      <c r="HN39" s="233"/>
      <c r="HO39" s="233"/>
      <c r="HP39" s="233"/>
      <c r="HQ39" s="233"/>
      <c r="HR39" s="233"/>
      <c r="HS39" s="233"/>
      <c r="HT39" s="233"/>
      <c r="HU39" s="233"/>
      <c r="HV39" s="233"/>
      <c r="HW39" s="233"/>
      <c r="HX39" s="233"/>
      <c r="HY39" s="233"/>
      <c r="HZ39" s="233"/>
      <c r="IA39" s="233"/>
      <c r="IB39" s="233"/>
      <c r="IC39" s="233"/>
      <c r="ID39" s="233"/>
      <c r="IE39" s="233"/>
      <c r="IF39" s="233"/>
      <c r="IG39" s="233"/>
      <c r="IH39" s="233"/>
      <c r="II39" s="233"/>
      <c r="IJ39" s="233"/>
      <c r="IK39" s="233"/>
      <c r="IL39" s="233"/>
      <c r="IM39" s="233"/>
      <c r="IN39" s="233"/>
      <c r="IO39" s="233"/>
      <c r="IP39" s="233"/>
      <c r="IQ39" s="233"/>
      <c r="IR39" s="233"/>
      <c r="IS39" s="233"/>
      <c r="IT39" s="233"/>
      <c r="IU39" s="233"/>
      <c r="IV39" s="233"/>
    </row>
    <row r="40" spans="1:256" ht="18">
      <c r="A40" s="243" t="s">
        <v>277</v>
      </c>
      <c r="B40" s="244">
        <v>19716256.02</v>
      </c>
      <c r="C40" s="244">
        <v>19756560.27</v>
      </c>
      <c r="D40" s="243"/>
      <c r="E40" s="250"/>
      <c r="F40" s="242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233"/>
      <c r="CR40" s="233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233"/>
      <c r="DE40" s="233"/>
      <c r="DF40" s="233"/>
      <c r="DG40" s="233"/>
      <c r="DH40" s="233"/>
      <c r="DI40" s="233"/>
      <c r="DJ40" s="233"/>
      <c r="DK40" s="233"/>
      <c r="DL40" s="233"/>
      <c r="DM40" s="233"/>
      <c r="DN40" s="233"/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3"/>
      <c r="EE40" s="233"/>
      <c r="EF40" s="233"/>
      <c r="EG40" s="233"/>
      <c r="EH40" s="233"/>
      <c r="EI40" s="233"/>
      <c r="EJ40" s="233"/>
      <c r="EK40" s="233"/>
      <c r="EL40" s="233"/>
      <c r="EM40" s="233"/>
      <c r="EN40" s="233"/>
      <c r="EO40" s="233"/>
      <c r="EP40" s="233"/>
      <c r="EQ40" s="233"/>
      <c r="ER40" s="233"/>
      <c r="ES40" s="233"/>
      <c r="ET40" s="233"/>
      <c r="EU40" s="233"/>
      <c r="EV40" s="233"/>
      <c r="EW40" s="233"/>
      <c r="EX40" s="233"/>
      <c r="EY40" s="233"/>
      <c r="EZ40" s="233"/>
      <c r="FA40" s="233"/>
      <c r="FB40" s="233"/>
      <c r="FC40" s="233"/>
      <c r="FD40" s="233"/>
      <c r="FE40" s="233"/>
      <c r="FF40" s="233"/>
      <c r="FG40" s="233"/>
      <c r="FH40" s="233"/>
      <c r="FI40" s="233"/>
      <c r="FJ40" s="233"/>
      <c r="FK40" s="233"/>
      <c r="FL40" s="233"/>
      <c r="FM40" s="233"/>
      <c r="FN40" s="233"/>
      <c r="FO40" s="233"/>
      <c r="FP40" s="233"/>
      <c r="FQ40" s="233"/>
      <c r="FR40" s="233"/>
      <c r="FS40" s="233"/>
      <c r="FT40" s="233"/>
      <c r="FU40" s="233"/>
      <c r="FV40" s="233"/>
      <c r="FW40" s="233"/>
      <c r="FX40" s="233"/>
      <c r="FY40" s="233"/>
      <c r="FZ40" s="233"/>
      <c r="GA40" s="233"/>
      <c r="GB40" s="233"/>
      <c r="GC40" s="233"/>
      <c r="GD40" s="233"/>
      <c r="GE40" s="233"/>
      <c r="GF40" s="233"/>
      <c r="GG40" s="233"/>
      <c r="GH40" s="233"/>
      <c r="GI40" s="233"/>
      <c r="GJ40" s="233"/>
      <c r="GK40" s="233"/>
      <c r="GL40" s="233"/>
      <c r="GM40" s="233"/>
      <c r="GN40" s="233"/>
      <c r="GO40" s="233"/>
      <c r="GP40" s="233"/>
      <c r="GQ40" s="233"/>
      <c r="GR40" s="233"/>
      <c r="GS40" s="233"/>
      <c r="GT40" s="233"/>
      <c r="GU40" s="233"/>
      <c r="GV40" s="233"/>
      <c r="GW40" s="233"/>
      <c r="GX40" s="233"/>
      <c r="GY40" s="233"/>
      <c r="GZ40" s="233"/>
      <c r="HA40" s="233"/>
      <c r="HB40" s="233"/>
      <c r="HC40" s="233"/>
      <c r="HD40" s="233"/>
      <c r="HE40" s="233"/>
      <c r="HF40" s="233"/>
      <c r="HG40" s="233"/>
      <c r="HH40" s="233"/>
      <c r="HI40" s="233"/>
      <c r="HJ40" s="233"/>
      <c r="HK40" s="233"/>
      <c r="HL40" s="233"/>
      <c r="HM40" s="233"/>
      <c r="HN40" s="233"/>
      <c r="HO40" s="233"/>
      <c r="HP40" s="233"/>
      <c r="HQ40" s="233"/>
      <c r="HR40" s="233"/>
      <c r="HS40" s="233"/>
      <c r="HT40" s="233"/>
      <c r="HU40" s="233"/>
      <c r="HV40" s="233"/>
      <c r="HW40" s="233"/>
      <c r="HX40" s="233"/>
      <c r="HY40" s="233"/>
      <c r="HZ40" s="233"/>
      <c r="IA40" s="233"/>
      <c r="IB40" s="233"/>
      <c r="IC40" s="233"/>
      <c r="ID40" s="233"/>
      <c r="IE40" s="233"/>
      <c r="IF40" s="233"/>
      <c r="IG40" s="233"/>
      <c r="IH40" s="233"/>
      <c r="II40" s="233"/>
      <c r="IJ40" s="233"/>
      <c r="IK40" s="233"/>
      <c r="IL40" s="233"/>
      <c r="IM40" s="233"/>
      <c r="IN40" s="233"/>
      <c r="IO40" s="233"/>
      <c r="IP40" s="233"/>
      <c r="IQ40" s="233"/>
      <c r="IR40" s="233"/>
      <c r="IS40" s="233"/>
      <c r="IT40" s="233"/>
      <c r="IU40" s="233"/>
      <c r="IV40" s="233"/>
    </row>
    <row r="41" spans="1:256" ht="18">
      <c r="A41" s="243" t="s">
        <v>278</v>
      </c>
      <c r="B41" s="251">
        <v>1806564.8</v>
      </c>
      <c r="C41" s="251">
        <v>1816029.43</v>
      </c>
      <c r="D41" s="241"/>
      <c r="E41" s="246"/>
      <c r="F41" s="242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3"/>
      <c r="EK41" s="233"/>
      <c r="EL41" s="233"/>
      <c r="EM41" s="233"/>
      <c r="EN41" s="233"/>
      <c r="EO41" s="233"/>
      <c r="EP41" s="233"/>
      <c r="EQ41" s="233"/>
      <c r="ER41" s="233"/>
      <c r="ES41" s="233"/>
      <c r="ET41" s="233"/>
      <c r="EU41" s="233"/>
      <c r="EV41" s="233"/>
      <c r="EW41" s="233"/>
      <c r="EX41" s="233"/>
      <c r="EY41" s="233"/>
      <c r="EZ41" s="233"/>
      <c r="FA41" s="233"/>
      <c r="FB41" s="233"/>
      <c r="FC41" s="233"/>
      <c r="FD41" s="233"/>
      <c r="FE41" s="233"/>
      <c r="FF41" s="233"/>
      <c r="FG41" s="233"/>
      <c r="FH41" s="233"/>
      <c r="FI41" s="233"/>
      <c r="FJ41" s="233"/>
      <c r="FK41" s="233"/>
      <c r="FL41" s="233"/>
      <c r="FM41" s="233"/>
      <c r="FN41" s="233"/>
      <c r="FO41" s="233"/>
      <c r="FP41" s="233"/>
      <c r="FQ41" s="233"/>
      <c r="FR41" s="233"/>
      <c r="FS41" s="233"/>
      <c r="FT41" s="233"/>
      <c r="FU41" s="233"/>
      <c r="FV41" s="233"/>
      <c r="FW41" s="233"/>
      <c r="FX41" s="233"/>
      <c r="FY41" s="233"/>
      <c r="FZ41" s="233"/>
      <c r="GA41" s="233"/>
      <c r="GB41" s="233"/>
      <c r="GC41" s="233"/>
      <c r="GD41" s="233"/>
      <c r="GE41" s="233"/>
      <c r="GF41" s="233"/>
      <c r="GG41" s="233"/>
      <c r="GH41" s="233"/>
      <c r="GI41" s="233"/>
      <c r="GJ41" s="233"/>
      <c r="GK41" s="233"/>
      <c r="GL41" s="233"/>
      <c r="GM41" s="233"/>
      <c r="GN41" s="233"/>
      <c r="GO41" s="233"/>
      <c r="GP41" s="233"/>
      <c r="GQ41" s="233"/>
      <c r="GR41" s="233"/>
      <c r="GS41" s="233"/>
      <c r="GT41" s="233"/>
      <c r="GU41" s="233"/>
      <c r="GV41" s="233"/>
      <c r="GW41" s="233"/>
      <c r="GX41" s="233"/>
      <c r="GY41" s="233"/>
      <c r="GZ41" s="233"/>
      <c r="HA41" s="233"/>
      <c r="HB41" s="233"/>
      <c r="HC41" s="233"/>
      <c r="HD41" s="233"/>
      <c r="HE41" s="233"/>
      <c r="HF41" s="233"/>
      <c r="HG41" s="233"/>
      <c r="HH41" s="233"/>
      <c r="HI41" s="233"/>
      <c r="HJ41" s="233"/>
      <c r="HK41" s="233"/>
      <c r="HL41" s="233"/>
      <c r="HM41" s="233"/>
      <c r="HN41" s="233"/>
      <c r="HO41" s="233"/>
      <c r="HP41" s="233"/>
      <c r="HQ41" s="233"/>
      <c r="HR41" s="233"/>
      <c r="HS41" s="233"/>
      <c r="HT41" s="233"/>
      <c r="HU41" s="233"/>
      <c r="HV41" s="233"/>
      <c r="HW41" s="233"/>
      <c r="HX41" s="233"/>
      <c r="HY41" s="233"/>
      <c r="HZ41" s="233"/>
      <c r="IA41" s="233"/>
      <c r="IB41" s="233"/>
      <c r="IC41" s="233"/>
      <c r="ID41" s="233"/>
      <c r="IE41" s="233"/>
      <c r="IF41" s="233"/>
      <c r="IG41" s="233"/>
      <c r="IH41" s="233"/>
      <c r="II41" s="233"/>
      <c r="IJ41" s="233"/>
      <c r="IK41" s="233"/>
      <c r="IL41" s="233"/>
      <c r="IM41" s="233"/>
      <c r="IN41" s="233"/>
      <c r="IO41" s="233"/>
      <c r="IP41" s="233"/>
      <c r="IQ41" s="233"/>
      <c r="IR41" s="233"/>
      <c r="IS41" s="233"/>
      <c r="IT41" s="233"/>
      <c r="IU41" s="233"/>
      <c r="IV41" s="233"/>
    </row>
    <row r="42" spans="1:256" ht="18">
      <c r="A42" s="243" t="s">
        <v>279</v>
      </c>
      <c r="B42" s="251">
        <v>77827.02</v>
      </c>
      <c r="C42" s="251">
        <v>79218.79</v>
      </c>
      <c r="D42" s="241"/>
      <c r="E42" s="246"/>
      <c r="F42" s="242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  <c r="FO42" s="233"/>
      <c r="FP42" s="233"/>
      <c r="FQ42" s="233"/>
      <c r="FR42" s="233"/>
      <c r="FS42" s="233"/>
      <c r="FT42" s="233"/>
      <c r="FU42" s="233"/>
      <c r="FV42" s="233"/>
      <c r="FW42" s="233"/>
      <c r="FX42" s="233"/>
      <c r="FY42" s="233"/>
      <c r="FZ42" s="233"/>
      <c r="GA42" s="233"/>
      <c r="GB42" s="233"/>
      <c r="GC42" s="233"/>
      <c r="GD42" s="233"/>
      <c r="GE42" s="233"/>
      <c r="GF42" s="233"/>
      <c r="GG42" s="233"/>
      <c r="GH42" s="233"/>
      <c r="GI42" s="233"/>
      <c r="GJ42" s="233"/>
      <c r="GK42" s="233"/>
      <c r="GL42" s="233"/>
      <c r="GM42" s="233"/>
      <c r="GN42" s="233"/>
      <c r="GO42" s="233"/>
      <c r="GP42" s="233"/>
      <c r="GQ42" s="233"/>
      <c r="GR42" s="233"/>
      <c r="GS42" s="233"/>
      <c r="GT42" s="233"/>
      <c r="GU42" s="233"/>
      <c r="GV42" s="233"/>
      <c r="GW42" s="233"/>
      <c r="GX42" s="233"/>
      <c r="GY42" s="233"/>
      <c r="GZ42" s="233"/>
      <c r="HA42" s="233"/>
      <c r="HB42" s="233"/>
      <c r="HC42" s="233"/>
      <c r="HD42" s="233"/>
      <c r="HE42" s="233"/>
      <c r="HF42" s="233"/>
      <c r="HG42" s="233"/>
      <c r="HH42" s="233"/>
      <c r="HI42" s="233"/>
      <c r="HJ42" s="233"/>
      <c r="HK42" s="233"/>
      <c r="HL42" s="233"/>
      <c r="HM42" s="233"/>
      <c r="HN42" s="233"/>
      <c r="HO42" s="233"/>
      <c r="HP42" s="233"/>
      <c r="HQ42" s="233"/>
      <c r="HR42" s="233"/>
      <c r="HS42" s="233"/>
      <c r="HT42" s="233"/>
      <c r="HU42" s="233"/>
      <c r="HV42" s="233"/>
      <c r="HW42" s="233"/>
      <c r="HX42" s="233"/>
      <c r="HY42" s="233"/>
      <c r="HZ42" s="233"/>
      <c r="IA42" s="233"/>
      <c r="IB42" s="233"/>
      <c r="IC42" s="233"/>
      <c r="ID42" s="233"/>
      <c r="IE42" s="233"/>
      <c r="IF42" s="233"/>
      <c r="IG42" s="233"/>
      <c r="IH42" s="233"/>
      <c r="II42" s="233"/>
      <c r="IJ42" s="233"/>
      <c r="IK42" s="233"/>
      <c r="IL42" s="233"/>
      <c r="IM42" s="233"/>
      <c r="IN42" s="233"/>
      <c r="IO42" s="233"/>
      <c r="IP42" s="233"/>
      <c r="IQ42" s="233"/>
      <c r="IR42" s="233"/>
      <c r="IS42" s="233"/>
      <c r="IT42" s="233"/>
      <c r="IU42" s="233"/>
      <c r="IV42" s="233"/>
    </row>
    <row r="43" spans="1:256" ht="18">
      <c r="A43" s="243" t="s">
        <v>280</v>
      </c>
      <c r="B43" s="251">
        <v>550</v>
      </c>
      <c r="C43" s="251">
        <v>740</v>
      </c>
      <c r="D43" s="241"/>
      <c r="E43" s="246"/>
      <c r="F43" s="242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  <c r="CM43" s="233"/>
      <c r="CN43" s="233"/>
      <c r="CO43" s="233"/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  <c r="FF43" s="233"/>
      <c r="FG43" s="233"/>
      <c r="FH43" s="233"/>
      <c r="FI43" s="233"/>
      <c r="FJ43" s="233"/>
      <c r="FK43" s="233"/>
      <c r="FL43" s="233"/>
      <c r="FM43" s="233"/>
      <c r="FN43" s="233"/>
      <c r="FO43" s="233"/>
      <c r="FP43" s="233"/>
      <c r="FQ43" s="233"/>
      <c r="FR43" s="233"/>
      <c r="FS43" s="233"/>
      <c r="FT43" s="233"/>
      <c r="FU43" s="233"/>
      <c r="FV43" s="233"/>
      <c r="FW43" s="233"/>
      <c r="FX43" s="233"/>
      <c r="FY43" s="233"/>
      <c r="FZ43" s="233"/>
      <c r="GA43" s="233"/>
      <c r="GB43" s="233"/>
      <c r="GC43" s="233"/>
      <c r="GD43" s="233"/>
      <c r="GE43" s="233"/>
      <c r="GF43" s="233"/>
      <c r="GG43" s="233"/>
      <c r="GH43" s="233"/>
      <c r="GI43" s="233"/>
      <c r="GJ43" s="233"/>
      <c r="GK43" s="233"/>
      <c r="GL43" s="233"/>
      <c r="GM43" s="233"/>
      <c r="GN43" s="233"/>
      <c r="GO43" s="233"/>
      <c r="GP43" s="233"/>
      <c r="GQ43" s="233"/>
      <c r="GR43" s="233"/>
      <c r="GS43" s="233"/>
      <c r="GT43" s="233"/>
      <c r="GU43" s="233"/>
      <c r="GV43" s="233"/>
      <c r="GW43" s="233"/>
      <c r="GX43" s="233"/>
      <c r="GY43" s="233"/>
      <c r="GZ43" s="233"/>
      <c r="HA43" s="233"/>
      <c r="HB43" s="233"/>
      <c r="HC43" s="233"/>
      <c r="HD43" s="233"/>
      <c r="HE43" s="233"/>
      <c r="HF43" s="233"/>
      <c r="HG43" s="233"/>
      <c r="HH43" s="233"/>
      <c r="HI43" s="233"/>
      <c r="HJ43" s="233"/>
      <c r="HK43" s="233"/>
      <c r="HL43" s="233"/>
      <c r="HM43" s="233"/>
      <c r="HN43" s="233"/>
      <c r="HO43" s="233"/>
      <c r="HP43" s="233"/>
      <c r="HQ43" s="233"/>
      <c r="HR43" s="233"/>
      <c r="HS43" s="233"/>
      <c r="HT43" s="233"/>
      <c r="HU43" s="233"/>
      <c r="HV43" s="233"/>
      <c r="HW43" s="233"/>
      <c r="HX43" s="233"/>
      <c r="HY43" s="233"/>
      <c r="HZ43" s="233"/>
      <c r="IA43" s="233"/>
      <c r="IB43" s="233"/>
      <c r="IC43" s="233"/>
      <c r="ID43" s="233"/>
      <c r="IE43" s="233"/>
      <c r="IF43" s="233"/>
      <c r="IG43" s="233"/>
      <c r="IH43" s="233"/>
      <c r="II43" s="233"/>
      <c r="IJ43" s="233"/>
      <c r="IK43" s="233"/>
      <c r="IL43" s="233"/>
      <c r="IM43" s="233"/>
      <c r="IN43" s="233"/>
      <c r="IO43" s="233"/>
      <c r="IP43" s="233"/>
      <c r="IQ43" s="233"/>
      <c r="IR43" s="233"/>
      <c r="IS43" s="233"/>
      <c r="IT43" s="233"/>
      <c r="IU43" s="233"/>
      <c r="IV43" s="233"/>
    </row>
    <row r="44" spans="1:256" ht="18">
      <c r="A44" s="243" t="s">
        <v>281</v>
      </c>
      <c r="B44" s="251">
        <v>70</v>
      </c>
      <c r="C44" s="251">
        <v>40</v>
      </c>
      <c r="D44" s="241"/>
      <c r="E44" s="246"/>
      <c r="F44" s="242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  <c r="FF44" s="233"/>
      <c r="FG44" s="233"/>
      <c r="FH44" s="233"/>
      <c r="FI44" s="233"/>
      <c r="FJ44" s="233"/>
      <c r="FK44" s="233"/>
      <c r="FL44" s="233"/>
      <c r="FM44" s="233"/>
      <c r="FN44" s="233"/>
      <c r="FO44" s="233"/>
      <c r="FP44" s="233"/>
      <c r="FQ44" s="233"/>
      <c r="FR44" s="233"/>
      <c r="FS44" s="233"/>
      <c r="FT44" s="233"/>
      <c r="FU44" s="233"/>
      <c r="FV44" s="233"/>
      <c r="FW44" s="233"/>
      <c r="FX44" s="233"/>
      <c r="FY44" s="233"/>
      <c r="FZ44" s="233"/>
      <c r="GA44" s="233"/>
      <c r="GB44" s="233"/>
      <c r="GC44" s="233"/>
      <c r="GD44" s="233"/>
      <c r="GE44" s="233"/>
      <c r="GF44" s="233"/>
      <c r="GG44" s="233"/>
      <c r="GH44" s="233"/>
      <c r="GI44" s="233"/>
      <c r="GJ44" s="233"/>
      <c r="GK44" s="233"/>
      <c r="GL44" s="233"/>
      <c r="GM44" s="233"/>
      <c r="GN44" s="233"/>
      <c r="GO44" s="233"/>
      <c r="GP44" s="233"/>
      <c r="GQ44" s="233"/>
      <c r="GR44" s="233"/>
      <c r="GS44" s="233"/>
      <c r="GT44" s="233"/>
      <c r="GU44" s="233"/>
      <c r="GV44" s="233"/>
      <c r="GW44" s="233"/>
      <c r="GX44" s="233"/>
      <c r="GY44" s="233"/>
      <c r="GZ44" s="233"/>
      <c r="HA44" s="233"/>
      <c r="HB44" s="233"/>
      <c r="HC44" s="233"/>
      <c r="HD44" s="233"/>
      <c r="HE44" s="233"/>
      <c r="HF44" s="233"/>
      <c r="HG44" s="233"/>
      <c r="HH44" s="233"/>
      <c r="HI44" s="233"/>
      <c r="HJ44" s="233"/>
      <c r="HK44" s="233"/>
      <c r="HL44" s="233"/>
      <c r="HM44" s="233"/>
      <c r="HN44" s="233"/>
      <c r="HO44" s="233"/>
      <c r="HP44" s="233"/>
      <c r="HQ44" s="233"/>
      <c r="HR44" s="233"/>
      <c r="HS44" s="233"/>
      <c r="HT44" s="233"/>
      <c r="HU44" s="233"/>
      <c r="HV44" s="233"/>
      <c r="HW44" s="233"/>
      <c r="HX44" s="233"/>
      <c r="HY44" s="233"/>
      <c r="HZ44" s="233"/>
      <c r="IA44" s="233"/>
      <c r="IB44" s="233"/>
      <c r="IC44" s="233"/>
      <c r="ID44" s="233"/>
      <c r="IE44" s="233"/>
      <c r="IF44" s="233"/>
      <c r="IG44" s="233"/>
      <c r="IH44" s="233"/>
      <c r="II44" s="233"/>
      <c r="IJ44" s="233"/>
      <c r="IK44" s="233"/>
      <c r="IL44" s="233"/>
      <c r="IM44" s="233"/>
      <c r="IN44" s="233"/>
      <c r="IO44" s="233"/>
      <c r="IP44" s="233"/>
      <c r="IQ44" s="233"/>
      <c r="IR44" s="233"/>
      <c r="IS44" s="233"/>
      <c r="IT44" s="233"/>
      <c r="IU44" s="233"/>
      <c r="IV44" s="233"/>
    </row>
    <row r="45" spans="1:256" ht="18">
      <c r="A45" s="243" t="s">
        <v>282</v>
      </c>
      <c r="B45" s="251">
        <v>0</v>
      </c>
      <c r="C45" s="251">
        <v>1348.05</v>
      </c>
      <c r="D45" s="241"/>
      <c r="E45" s="246"/>
      <c r="F45" s="242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33"/>
      <c r="CX45" s="233"/>
      <c r="CY45" s="233"/>
      <c r="CZ45" s="233"/>
      <c r="DA45" s="233"/>
      <c r="DB45" s="233"/>
      <c r="DC45" s="233"/>
      <c r="DD45" s="233"/>
      <c r="DE45" s="233"/>
      <c r="DF45" s="233"/>
      <c r="DG45" s="233"/>
      <c r="DH45" s="233"/>
      <c r="DI45" s="233"/>
      <c r="DJ45" s="233"/>
      <c r="DK45" s="233"/>
      <c r="DL45" s="233"/>
      <c r="DM45" s="233"/>
      <c r="DN45" s="233"/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233"/>
      <c r="EO45" s="233"/>
      <c r="EP45" s="233"/>
      <c r="EQ45" s="233"/>
      <c r="ER45" s="233"/>
      <c r="ES45" s="233"/>
      <c r="ET45" s="233"/>
      <c r="EU45" s="233"/>
      <c r="EV45" s="233"/>
      <c r="EW45" s="233"/>
      <c r="EX45" s="233"/>
      <c r="EY45" s="233"/>
      <c r="EZ45" s="233"/>
      <c r="FA45" s="233"/>
      <c r="FB45" s="233"/>
      <c r="FC45" s="233"/>
      <c r="FD45" s="233"/>
      <c r="FE45" s="233"/>
      <c r="FF45" s="233"/>
      <c r="FG45" s="233"/>
      <c r="FH45" s="233"/>
      <c r="FI45" s="233"/>
      <c r="FJ45" s="233"/>
      <c r="FK45" s="233"/>
      <c r="FL45" s="233"/>
      <c r="FM45" s="233"/>
      <c r="FN45" s="233"/>
      <c r="FO45" s="233"/>
      <c r="FP45" s="233"/>
      <c r="FQ45" s="233"/>
      <c r="FR45" s="233"/>
      <c r="FS45" s="233"/>
      <c r="FT45" s="233"/>
      <c r="FU45" s="233"/>
      <c r="FV45" s="233"/>
      <c r="FW45" s="233"/>
      <c r="FX45" s="233"/>
      <c r="FY45" s="233"/>
      <c r="FZ45" s="233"/>
      <c r="GA45" s="233"/>
      <c r="GB45" s="233"/>
      <c r="GC45" s="233"/>
      <c r="GD45" s="233"/>
      <c r="GE45" s="233"/>
      <c r="GF45" s="233"/>
      <c r="GG45" s="233"/>
      <c r="GH45" s="233"/>
      <c r="GI45" s="233"/>
      <c r="GJ45" s="233"/>
      <c r="GK45" s="233"/>
      <c r="GL45" s="233"/>
      <c r="GM45" s="233"/>
      <c r="GN45" s="233"/>
      <c r="GO45" s="233"/>
      <c r="GP45" s="233"/>
      <c r="GQ45" s="233"/>
      <c r="GR45" s="233"/>
      <c r="GS45" s="233"/>
      <c r="GT45" s="233"/>
      <c r="GU45" s="233"/>
      <c r="GV45" s="233"/>
      <c r="GW45" s="233"/>
      <c r="GX45" s="233"/>
      <c r="GY45" s="233"/>
      <c r="GZ45" s="233"/>
      <c r="HA45" s="233"/>
      <c r="HB45" s="233"/>
      <c r="HC45" s="233"/>
      <c r="HD45" s="233"/>
      <c r="HE45" s="233"/>
      <c r="HF45" s="233"/>
      <c r="HG45" s="233"/>
      <c r="HH45" s="233"/>
      <c r="HI45" s="233"/>
      <c r="HJ45" s="233"/>
      <c r="HK45" s="233"/>
      <c r="HL45" s="233"/>
      <c r="HM45" s="233"/>
      <c r="HN45" s="233"/>
      <c r="HO45" s="233"/>
      <c r="HP45" s="233"/>
      <c r="HQ45" s="233"/>
      <c r="HR45" s="233"/>
      <c r="HS45" s="233"/>
      <c r="HT45" s="233"/>
      <c r="HU45" s="233"/>
      <c r="HV45" s="233"/>
      <c r="HW45" s="233"/>
      <c r="HX45" s="233"/>
      <c r="HY45" s="233"/>
      <c r="HZ45" s="233"/>
      <c r="IA45" s="233"/>
      <c r="IB45" s="233"/>
      <c r="IC45" s="233"/>
      <c r="ID45" s="233"/>
      <c r="IE45" s="233"/>
      <c r="IF45" s="233"/>
      <c r="IG45" s="233"/>
      <c r="IH45" s="233"/>
      <c r="II45" s="233"/>
      <c r="IJ45" s="233"/>
      <c r="IK45" s="233"/>
      <c r="IL45" s="233"/>
      <c r="IM45" s="233"/>
      <c r="IN45" s="233"/>
      <c r="IO45" s="233"/>
      <c r="IP45" s="233"/>
      <c r="IQ45" s="233"/>
      <c r="IR45" s="233"/>
      <c r="IS45" s="233"/>
      <c r="IT45" s="233"/>
      <c r="IU45" s="233"/>
      <c r="IV45" s="233"/>
    </row>
    <row r="46" spans="1:256" ht="18">
      <c r="A46" s="243" t="s">
        <v>283</v>
      </c>
      <c r="B46" s="251">
        <v>250</v>
      </c>
      <c r="C46" s="251">
        <v>1348.06</v>
      </c>
      <c r="D46" s="241"/>
      <c r="E46" s="246"/>
      <c r="F46" s="242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  <c r="CM46" s="233"/>
      <c r="CN46" s="233"/>
      <c r="CO46" s="233"/>
      <c r="CP46" s="233"/>
      <c r="CQ46" s="233"/>
      <c r="CR46" s="233"/>
      <c r="CS46" s="233"/>
      <c r="CT46" s="233"/>
      <c r="CU46" s="233"/>
      <c r="CV46" s="233"/>
      <c r="CW46" s="233"/>
      <c r="CX46" s="233"/>
      <c r="CY46" s="233"/>
      <c r="CZ46" s="233"/>
      <c r="DA46" s="233"/>
      <c r="DB46" s="233"/>
      <c r="DC46" s="233"/>
      <c r="DD46" s="233"/>
      <c r="DE46" s="233"/>
      <c r="DF46" s="233"/>
      <c r="DG46" s="233"/>
      <c r="DH46" s="233"/>
      <c r="DI46" s="233"/>
      <c r="DJ46" s="233"/>
      <c r="DK46" s="233"/>
      <c r="DL46" s="233"/>
      <c r="DM46" s="233"/>
      <c r="DN46" s="233"/>
      <c r="DO46" s="233"/>
      <c r="DP46" s="233"/>
      <c r="DQ46" s="233"/>
      <c r="DR46" s="233"/>
      <c r="DS46" s="233"/>
      <c r="DT46" s="233"/>
      <c r="DU46" s="233"/>
      <c r="DV46" s="233"/>
      <c r="DW46" s="233"/>
      <c r="DX46" s="233"/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3"/>
      <c r="EK46" s="233"/>
      <c r="EL46" s="233"/>
      <c r="EM46" s="233"/>
      <c r="EN46" s="233"/>
      <c r="EO46" s="233"/>
      <c r="EP46" s="233"/>
      <c r="EQ46" s="233"/>
      <c r="ER46" s="233"/>
      <c r="ES46" s="233"/>
      <c r="ET46" s="233"/>
      <c r="EU46" s="233"/>
      <c r="EV46" s="233"/>
      <c r="EW46" s="233"/>
      <c r="EX46" s="233"/>
      <c r="EY46" s="233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  <c r="FL46" s="233"/>
      <c r="FM46" s="233"/>
      <c r="FN46" s="233"/>
      <c r="FO46" s="233"/>
      <c r="FP46" s="233"/>
      <c r="FQ46" s="233"/>
      <c r="FR46" s="233"/>
      <c r="FS46" s="233"/>
      <c r="FT46" s="233"/>
      <c r="FU46" s="233"/>
      <c r="FV46" s="233"/>
      <c r="FW46" s="233"/>
      <c r="FX46" s="233"/>
      <c r="FY46" s="233"/>
      <c r="FZ46" s="233"/>
      <c r="GA46" s="233"/>
      <c r="GB46" s="233"/>
      <c r="GC46" s="233"/>
      <c r="GD46" s="233"/>
      <c r="GE46" s="233"/>
      <c r="GF46" s="233"/>
      <c r="GG46" s="233"/>
      <c r="GH46" s="233"/>
      <c r="GI46" s="233"/>
      <c r="GJ46" s="233"/>
      <c r="GK46" s="233"/>
      <c r="GL46" s="233"/>
      <c r="GM46" s="233"/>
      <c r="GN46" s="233"/>
      <c r="GO46" s="233"/>
      <c r="GP46" s="233"/>
      <c r="GQ46" s="233"/>
      <c r="GR46" s="233"/>
      <c r="GS46" s="233"/>
      <c r="GT46" s="233"/>
      <c r="GU46" s="233"/>
      <c r="GV46" s="233"/>
      <c r="GW46" s="233"/>
      <c r="GX46" s="233"/>
      <c r="GY46" s="233"/>
      <c r="GZ46" s="233"/>
      <c r="HA46" s="233"/>
      <c r="HB46" s="233"/>
      <c r="HC46" s="233"/>
      <c r="HD46" s="233"/>
      <c r="HE46" s="233"/>
      <c r="HF46" s="233"/>
      <c r="HG46" s="233"/>
      <c r="HH46" s="233"/>
      <c r="HI46" s="233"/>
      <c r="HJ46" s="233"/>
      <c r="HK46" s="233"/>
      <c r="HL46" s="233"/>
      <c r="HM46" s="233"/>
      <c r="HN46" s="233"/>
      <c r="HO46" s="233"/>
      <c r="HP46" s="233"/>
      <c r="HQ46" s="233"/>
      <c r="HR46" s="233"/>
      <c r="HS46" s="233"/>
      <c r="HT46" s="233"/>
      <c r="HU46" s="233"/>
      <c r="HV46" s="233"/>
      <c r="HW46" s="233"/>
      <c r="HX46" s="233"/>
      <c r="HY46" s="233"/>
      <c r="HZ46" s="233"/>
      <c r="IA46" s="233"/>
      <c r="IB46" s="233"/>
      <c r="IC46" s="233"/>
      <c r="ID46" s="233"/>
      <c r="IE46" s="233"/>
      <c r="IF46" s="233"/>
      <c r="IG46" s="233"/>
      <c r="IH46" s="233"/>
      <c r="II46" s="233"/>
      <c r="IJ46" s="233"/>
      <c r="IK46" s="233"/>
      <c r="IL46" s="233"/>
      <c r="IM46" s="233"/>
      <c r="IN46" s="233"/>
      <c r="IO46" s="233"/>
      <c r="IP46" s="233"/>
      <c r="IQ46" s="233"/>
      <c r="IR46" s="233"/>
      <c r="IS46" s="233"/>
      <c r="IT46" s="233"/>
      <c r="IU46" s="233"/>
      <c r="IV46" s="233"/>
    </row>
    <row r="47" spans="1:256" ht="18">
      <c r="A47" s="243" t="s">
        <v>284</v>
      </c>
      <c r="B47" s="251">
        <v>9880.07</v>
      </c>
      <c r="C47" s="251">
        <v>16036.43</v>
      </c>
      <c r="D47" s="241"/>
      <c r="E47" s="246" t="s">
        <v>106</v>
      </c>
      <c r="F47" s="242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3"/>
      <c r="FK47" s="233"/>
      <c r="FL47" s="233"/>
      <c r="FM47" s="233"/>
      <c r="FN47" s="233"/>
      <c r="FO47" s="233"/>
      <c r="FP47" s="233"/>
      <c r="FQ47" s="233"/>
      <c r="FR47" s="233"/>
      <c r="FS47" s="233"/>
      <c r="FT47" s="233"/>
      <c r="FU47" s="233"/>
      <c r="FV47" s="233"/>
      <c r="FW47" s="233"/>
      <c r="FX47" s="233"/>
      <c r="FY47" s="233"/>
      <c r="FZ47" s="233"/>
      <c r="GA47" s="233"/>
      <c r="GB47" s="233"/>
      <c r="GC47" s="233"/>
      <c r="GD47" s="233"/>
      <c r="GE47" s="233"/>
      <c r="GF47" s="233"/>
      <c r="GG47" s="233"/>
      <c r="GH47" s="233"/>
      <c r="GI47" s="233"/>
      <c r="GJ47" s="233"/>
      <c r="GK47" s="233"/>
      <c r="GL47" s="233"/>
      <c r="GM47" s="233"/>
      <c r="GN47" s="233"/>
      <c r="GO47" s="233"/>
      <c r="GP47" s="233"/>
      <c r="GQ47" s="233"/>
      <c r="GR47" s="233"/>
      <c r="GS47" s="233"/>
      <c r="GT47" s="233"/>
      <c r="GU47" s="233"/>
      <c r="GV47" s="233"/>
      <c r="GW47" s="233"/>
      <c r="GX47" s="233"/>
      <c r="GY47" s="233"/>
      <c r="GZ47" s="233"/>
      <c r="HA47" s="233"/>
      <c r="HB47" s="233"/>
      <c r="HC47" s="233"/>
      <c r="HD47" s="233"/>
      <c r="HE47" s="233"/>
      <c r="HF47" s="233"/>
      <c r="HG47" s="233"/>
      <c r="HH47" s="233"/>
      <c r="HI47" s="233"/>
      <c r="HJ47" s="233"/>
      <c r="HK47" s="233"/>
      <c r="HL47" s="233"/>
      <c r="HM47" s="233"/>
      <c r="HN47" s="233"/>
      <c r="HO47" s="233"/>
      <c r="HP47" s="233"/>
      <c r="HQ47" s="233"/>
      <c r="HR47" s="233"/>
      <c r="HS47" s="233"/>
      <c r="HT47" s="233"/>
      <c r="HU47" s="233"/>
      <c r="HV47" s="233"/>
      <c r="HW47" s="233"/>
      <c r="HX47" s="233"/>
      <c r="HY47" s="233"/>
      <c r="HZ47" s="233"/>
      <c r="IA47" s="233"/>
      <c r="IB47" s="233"/>
      <c r="IC47" s="233"/>
      <c r="ID47" s="233"/>
      <c r="IE47" s="233"/>
      <c r="IF47" s="233"/>
      <c r="IG47" s="233"/>
      <c r="IH47" s="233"/>
      <c r="II47" s="233"/>
      <c r="IJ47" s="233"/>
      <c r="IK47" s="233"/>
      <c r="IL47" s="233"/>
      <c r="IM47" s="233"/>
      <c r="IN47" s="233"/>
      <c r="IO47" s="233"/>
      <c r="IP47" s="233"/>
      <c r="IQ47" s="233"/>
      <c r="IR47" s="233"/>
      <c r="IS47" s="233"/>
      <c r="IT47" s="233"/>
      <c r="IU47" s="233"/>
      <c r="IV47" s="233"/>
    </row>
    <row r="48" spans="1:256" ht="18">
      <c r="A48" s="245" t="s">
        <v>220</v>
      </c>
      <c r="B48" s="241">
        <f>SUM(B40:B47)</f>
        <v>21611397.91</v>
      </c>
      <c r="C48" s="241">
        <f>SUM(C40:C47)</f>
        <v>21671321.029999997</v>
      </c>
      <c r="D48" s="241">
        <f>C48-B48</f>
        <v>59923.11999999732</v>
      </c>
      <c r="E48" s="246">
        <f>D48/B48</f>
        <v>0.0027727553881310824</v>
      </c>
      <c r="F48" s="242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  <c r="FF48" s="233"/>
      <c r="FG48" s="233"/>
      <c r="FH48" s="233"/>
      <c r="FI48" s="233"/>
      <c r="FJ48" s="233"/>
      <c r="FK48" s="233"/>
      <c r="FL48" s="233"/>
      <c r="FM48" s="233"/>
      <c r="FN48" s="233"/>
      <c r="FO48" s="233"/>
      <c r="FP48" s="233"/>
      <c r="FQ48" s="233"/>
      <c r="FR48" s="233"/>
      <c r="FS48" s="233"/>
      <c r="FT48" s="233"/>
      <c r="FU48" s="233"/>
      <c r="FV48" s="233"/>
      <c r="FW48" s="233"/>
      <c r="FX48" s="233"/>
      <c r="FY48" s="233"/>
      <c r="FZ48" s="233"/>
      <c r="GA48" s="233"/>
      <c r="GB48" s="233"/>
      <c r="GC48" s="233"/>
      <c r="GD48" s="233"/>
      <c r="GE48" s="233"/>
      <c r="GF48" s="233"/>
      <c r="GG48" s="233"/>
      <c r="GH48" s="233"/>
      <c r="GI48" s="233"/>
      <c r="GJ48" s="233"/>
      <c r="GK48" s="233"/>
      <c r="GL48" s="233"/>
      <c r="GM48" s="233"/>
      <c r="GN48" s="233"/>
      <c r="GO48" s="233"/>
      <c r="GP48" s="233"/>
      <c r="GQ48" s="233"/>
      <c r="GR48" s="233"/>
      <c r="GS48" s="233"/>
      <c r="GT48" s="233"/>
      <c r="GU48" s="233"/>
      <c r="GV48" s="233"/>
      <c r="GW48" s="233"/>
      <c r="GX48" s="233"/>
      <c r="GY48" s="233"/>
      <c r="GZ48" s="233"/>
      <c r="HA48" s="233"/>
      <c r="HB48" s="233"/>
      <c r="HC48" s="233"/>
      <c r="HD48" s="233"/>
      <c r="HE48" s="233"/>
      <c r="HF48" s="233"/>
      <c r="HG48" s="233"/>
      <c r="HH48" s="233"/>
      <c r="HI48" s="233"/>
      <c r="HJ48" s="233"/>
      <c r="HK48" s="233"/>
      <c r="HL48" s="233"/>
      <c r="HM48" s="233"/>
      <c r="HN48" s="233"/>
      <c r="HO48" s="233"/>
      <c r="HP48" s="233"/>
      <c r="HQ48" s="233"/>
      <c r="HR48" s="233"/>
      <c r="HS48" s="233"/>
      <c r="HT48" s="233"/>
      <c r="HU48" s="233"/>
      <c r="HV48" s="233"/>
      <c r="HW48" s="233"/>
      <c r="HX48" s="233"/>
      <c r="HY48" s="233"/>
      <c r="HZ48" s="233"/>
      <c r="IA48" s="233"/>
      <c r="IB48" s="233"/>
      <c r="IC48" s="233"/>
      <c r="ID48" s="233"/>
      <c r="IE48" s="233"/>
      <c r="IF48" s="233"/>
      <c r="IG48" s="233"/>
      <c r="IH48" s="233"/>
      <c r="II48" s="233"/>
      <c r="IJ48" s="233"/>
      <c r="IK48" s="233"/>
      <c r="IL48" s="233"/>
      <c r="IM48" s="233"/>
      <c r="IN48" s="233"/>
      <c r="IO48" s="233"/>
      <c r="IP48" s="233"/>
      <c r="IQ48" s="233"/>
      <c r="IR48" s="233"/>
      <c r="IS48" s="233"/>
      <c r="IT48" s="233"/>
      <c r="IU48" s="233"/>
      <c r="IV48" s="233"/>
    </row>
    <row r="49" spans="1:256" ht="18">
      <c r="A49" s="252"/>
      <c r="B49" s="252"/>
      <c r="C49" s="252"/>
      <c r="D49" s="252"/>
      <c r="E49" s="252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  <c r="FF49" s="233"/>
      <c r="FG49" s="233"/>
      <c r="FH49" s="233"/>
      <c r="FI49" s="233"/>
      <c r="FJ49" s="233"/>
      <c r="FK49" s="233"/>
      <c r="FL49" s="233"/>
      <c r="FM49" s="233"/>
      <c r="FN49" s="233"/>
      <c r="FO49" s="233"/>
      <c r="FP49" s="233"/>
      <c r="FQ49" s="233"/>
      <c r="FR49" s="233"/>
      <c r="FS49" s="233"/>
      <c r="FT49" s="233"/>
      <c r="FU49" s="233"/>
      <c r="FV49" s="233"/>
      <c r="FW49" s="233"/>
      <c r="FX49" s="233"/>
      <c r="FY49" s="233"/>
      <c r="FZ49" s="233"/>
      <c r="GA49" s="233"/>
      <c r="GB49" s="233"/>
      <c r="GC49" s="233"/>
      <c r="GD49" s="233"/>
      <c r="GE49" s="233"/>
      <c r="GF49" s="233"/>
      <c r="GG49" s="233"/>
      <c r="GH49" s="233"/>
      <c r="GI49" s="233"/>
      <c r="GJ49" s="233"/>
      <c r="GK49" s="233"/>
      <c r="GL49" s="233"/>
      <c r="GM49" s="233"/>
      <c r="GN49" s="233"/>
      <c r="GO49" s="233"/>
      <c r="GP49" s="233"/>
      <c r="GQ49" s="233"/>
      <c r="GR49" s="233"/>
      <c r="GS49" s="233"/>
      <c r="GT49" s="233"/>
      <c r="GU49" s="233"/>
      <c r="GV49" s="233"/>
      <c r="GW49" s="233"/>
      <c r="GX49" s="233"/>
      <c r="GY49" s="233"/>
      <c r="GZ49" s="233"/>
      <c r="HA49" s="233"/>
      <c r="HB49" s="233"/>
      <c r="HC49" s="233"/>
      <c r="HD49" s="233"/>
      <c r="HE49" s="233"/>
      <c r="HF49" s="233"/>
      <c r="HG49" s="233"/>
      <c r="HH49" s="233"/>
      <c r="HI49" s="233"/>
      <c r="HJ49" s="233"/>
      <c r="HK49" s="233"/>
      <c r="HL49" s="233"/>
      <c r="HM49" s="233"/>
      <c r="HN49" s="233"/>
      <c r="HO49" s="233"/>
      <c r="HP49" s="233"/>
      <c r="HQ49" s="233"/>
      <c r="HR49" s="233"/>
      <c r="HS49" s="233"/>
      <c r="HT49" s="233"/>
      <c r="HU49" s="233"/>
      <c r="HV49" s="233"/>
      <c r="HW49" s="233"/>
      <c r="HX49" s="233"/>
      <c r="HY49" s="233"/>
      <c r="HZ49" s="233"/>
      <c r="IA49" s="233"/>
      <c r="IB49" s="233"/>
      <c r="IC49" s="233"/>
      <c r="ID49" s="233"/>
      <c r="IE49" s="233"/>
      <c r="IF49" s="233"/>
      <c r="IG49" s="233"/>
      <c r="IH49" s="233"/>
      <c r="II49" s="233"/>
      <c r="IJ49" s="233"/>
      <c r="IK49" s="233"/>
      <c r="IL49" s="233"/>
      <c r="IM49" s="233"/>
      <c r="IN49" s="233"/>
      <c r="IO49" s="233"/>
      <c r="IP49" s="233"/>
      <c r="IQ49" s="233"/>
      <c r="IR49" s="233"/>
      <c r="IS49" s="233"/>
      <c r="IT49" s="233"/>
      <c r="IU49" s="233"/>
      <c r="IV49" s="233"/>
    </row>
    <row r="50" spans="1:256" ht="18">
      <c r="A50" s="232"/>
      <c r="B50" s="232"/>
      <c r="C50" s="232"/>
      <c r="D50" s="232"/>
      <c r="E50" s="232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233"/>
      <c r="FG50" s="233"/>
      <c r="FH50" s="233"/>
      <c r="FI50" s="233"/>
      <c r="FJ50" s="233"/>
      <c r="FK50" s="233"/>
      <c r="FL50" s="233"/>
      <c r="FM50" s="233"/>
      <c r="FN50" s="233"/>
      <c r="FO50" s="233"/>
      <c r="FP50" s="233"/>
      <c r="FQ50" s="233"/>
      <c r="FR50" s="233"/>
      <c r="FS50" s="233"/>
      <c r="FT50" s="233"/>
      <c r="FU50" s="233"/>
      <c r="FV50" s="233"/>
      <c r="FW50" s="233"/>
      <c r="FX50" s="233"/>
      <c r="FY50" s="233"/>
      <c r="FZ50" s="233"/>
      <c r="GA50" s="233"/>
      <c r="GB50" s="233"/>
      <c r="GC50" s="233"/>
      <c r="GD50" s="233"/>
      <c r="GE50" s="233"/>
      <c r="GF50" s="233"/>
      <c r="GG50" s="233"/>
      <c r="GH50" s="233"/>
      <c r="GI50" s="233"/>
      <c r="GJ50" s="233"/>
      <c r="GK50" s="233"/>
      <c r="GL50" s="233"/>
      <c r="GM50" s="233"/>
      <c r="GN50" s="233"/>
      <c r="GO50" s="233"/>
      <c r="GP50" s="233"/>
      <c r="GQ50" s="233"/>
      <c r="GR50" s="233"/>
      <c r="GS50" s="233"/>
      <c r="GT50" s="233"/>
      <c r="GU50" s="233"/>
      <c r="GV50" s="233"/>
      <c r="GW50" s="233"/>
      <c r="GX50" s="233"/>
      <c r="GY50" s="233"/>
      <c r="GZ50" s="233"/>
      <c r="HA50" s="233"/>
      <c r="HB50" s="233"/>
      <c r="HC50" s="233"/>
      <c r="HD50" s="233"/>
      <c r="HE50" s="233"/>
      <c r="HF50" s="233"/>
      <c r="HG50" s="233"/>
      <c r="HH50" s="233"/>
      <c r="HI50" s="233"/>
      <c r="HJ50" s="233"/>
      <c r="HK50" s="233"/>
      <c r="HL50" s="233"/>
      <c r="HM50" s="233"/>
      <c r="HN50" s="233"/>
      <c r="HO50" s="233"/>
      <c r="HP50" s="233"/>
      <c r="HQ50" s="233"/>
      <c r="HR50" s="233"/>
      <c r="HS50" s="233"/>
      <c r="HT50" s="233"/>
      <c r="HU50" s="233"/>
      <c r="HV50" s="233"/>
      <c r="HW50" s="233"/>
      <c r="HX50" s="233"/>
      <c r="HY50" s="233"/>
      <c r="HZ50" s="233"/>
      <c r="IA50" s="233"/>
      <c r="IB50" s="233"/>
      <c r="IC50" s="233"/>
      <c r="ID50" s="233"/>
      <c r="IE50" s="233"/>
      <c r="IF50" s="233"/>
      <c r="IG50" s="233"/>
      <c r="IH50" s="233"/>
      <c r="II50" s="233"/>
      <c r="IJ50" s="233"/>
      <c r="IK50" s="233"/>
      <c r="IL50" s="233"/>
      <c r="IM50" s="233"/>
      <c r="IN50" s="233"/>
      <c r="IO50" s="233"/>
      <c r="IP50" s="233"/>
      <c r="IQ50" s="233"/>
      <c r="IR50" s="233"/>
      <c r="IS50" s="233"/>
      <c r="IT50" s="233"/>
      <c r="IU50" s="233"/>
      <c r="IV50" s="233"/>
    </row>
    <row r="51" spans="1:256" ht="18">
      <c r="A51" s="232"/>
      <c r="B51" s="235" t="s">
        <v>0</v>
      </c>
      <c r="C51" s="235"/>
      <c r="D51" s="235"/>
      <c r="E51" s="232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3"/>
      <c r="FH51" s="233"/>
      <c r="FI51" s="233"/>
      <c r="FJ51" s="233"/>
      <c r="FK51" s="233"/>
      <c r="FL51" s="233"/>
      <c r="FM51" s="233"/>
      <c r="FN51" s="233"/>
      <c r="FO51" s="233"/>
      <c r="FP51" s="233"/>
      <c r="FQ51" s="233"/>
      <c r="FR51" s="233"/>
      <c r="FS51" s="233"/>
      <c r="FT51" s="233"/>
      <c r="FU51" s="233"/>
      <c r="FV51" s="233"/>
      <c r="FW51" s="233"/>
      <c r="FX51" s="233"/>
      <c r="FY51" s="233"/>
      <c r="FZ51" s="233"/>
      <c r="GA51" s="233"/>
      <c r="GB51" s="233"/>
      <c r="GC51" s="233"/>
      <c r="GD51" s="233"/>
      <c r="GE51" s="233"/>
      <c r="GF51" s="233"/>
      <c r="GG51" s="233"/>
      <c r="GH51" s="233"/>
      <c r="GI51" s="233"/>
      <c r="GJ51" s="233"/>
      <c r="GK51" s="233"/>
      <c r="GL51" s="233"/>
      <c r="GM51" s="233"/>
      <c r="GN51" s="233"/>
      <c r="GO51" s="233"/>
      <c r="GP51" s="233"/>
      <c r="GQ51" s="233"/>
      <c r="GR51" s="233"/>
      <c r="GS51" s="233"/>
      <c r="GT51" s="233"/>
      <c r="GU51" s="233"/>
      <c r="GV51" s="233"/>
      <c r="GW51" s="233"/>
      <c r="GX51" s="233"/>
      <c r="GY51" s="233"/>
      <c r="GZ51" s="233"/>
      <c r="HA51" s="233"/>
      <c r="HB51" s="233"/>
      <c r="HC51" s="233"/>
      <c r="HD51" s="233"/>
      <c r="HE51" s="233"/>
      <c r="HF51" s="233"/>
      <c r="HG51" s="233"/>
      <c r="HH51" s="233"/>
      <c r="HI51" s="233"/>
      <c r="HJ51" s="233"/>
      <c r="HK51" s="233"/>
      <c r="HL51" s="233"/>
      <c r="HM51" s="233"/>
      <c r="HN51" s="233"/>
      <c r="HO51" s="233"/>
      <c r="HP51" s="233"/>
      <c r="HQ51" s="233"/>
      <c r="HR51" s="233"/>
      <c r="HS51" s="233"/>
      <c r="HT51" s="233"/>
      <c r="HU51" s="233"/>
      <c r="HV51" s="233"/>
      <c r="HW51" s="233"/>
      <c r="HX51" s="233"/>
      <c r="HY51" s="233"/>
      <c r="HZ51" s="233"/>
      <c r="IA51" s="233"/>
      <c r="IB51" s="233"/>
      <c r="IC51" s="233"/>
      <c r="ID51" s="233"/>
      <c r="IE51" s="233"/>
      <c r="IF51" s="233"/>
      <c r="IG51" s="233"/>
      <c r="IH51" s="233"/>
      <c r="II51" s="233"/>
      <c r="IJ51" s="233"/>
      <c r="IK51" s="233"/>
      <c r="IL51" s="233"/>
      <c r="IM51" s="233"/>
      <c r="IN51" s="233"/>
      <c r="IO51" s="233"/>
      <c r="IP51" s="233"/>
      <c r="IQ51" s="233"/>
      <c r="IR51" s="233"/>
      <c r="IS51" s="233"/>
      <c r="IT51" s="233"/>
      <c r="IU51" s="233"/>
      <c r="IV51" s="233"/>
    </row>
    <row r="52" spans="1:256" ht="18">
      <c r="A52" s="232"/>
      <c r="B52" s="235" t="s">
        <v>285</v>
      </c>
      <c r="C52" s="235"/>
      <c r="D52" s="235"/>
      <c r="E52" s="232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  <c r="FF52" s="233"/>
      <c r="FG52" s="233"/>
      <c r="FH52" s="233"/>
      <c r="FI52" s="233"/>
      <c r="FJ52" s="233"/>
      <c r="FK52" s="233"/>
      <c r="FL52" s="233"/>
      <c r="FM52" s="233"/>
      <c r="FN52" s="233"/>
      <c r="FO52" s="233"/>
      <c r="FP52" s="233"/>
      <c r="FQ52" s="233"/>
      <c r="FR52" s="233"/>
      <c r="FS52" s="233"/>
      <c r="FT52" s="233"/>
      <c r="FU52" s="233"/>
      <c r="FV52" s="233"/>
      <c r="FW52" s="233"/>
      <c r="FX52" s="233"/>
      <c r="FY52" s="233"/>
      <c r="FZ52" s="233"/>
      <c r="GA52" s="233"/>
      <c r="GB52" s="233"/>
      <c r="GC52" s="233"/>
      <c r="GD52" s="233"/>
      <c r="GE52" s="233"/>
      <c r="GF52" s="233"/>
      <c r="GG52" s="233"/>
      <c r="GH52" s="233"/>
      <c r="GI52" s="233"/>
      <c r="GJ52" s="233"/>
      <c r="GK52" s="233"/>
      <c r="GL52" s="233"/>
      <c r="GM52" s="233"/>
      <c r="GN52" s="233"/>
      <c r="GO52" s="233"/>
      <c r="GP52" s="233"/>
      <c r="GQ52" s="233"/>
      <c r="GR52" s="233"/>
      <c r="GS52" s="233"/>
      <c r="GT52" s="233"/>
      <c r="GU52" s="233"/>
      <c r="GV52" s="233"/>
      <c r="GW52" s="233"/>
      <c r="GX52" s="233"/>
      <c r="GY52" s="233"/>
      <c r="GZ52" s="233"/>
      <c r="HA52" s="233"/>
      <c r="HB52" s="233"/>
      <c r="HC52" s="233"/>
      <c r="HD52" s="233"/>
      <c r="HE52" s="233"/>
      <c r="HF52" s="233"/>
      <c r="HG52" s="233"/>
      <c r="HH52" s="233"/>
      <c r="HI52" s="233"/>
      <c r="HJ52" s="233"/>
      <c r="HK52" s="233"/>
      <c r="HL52" s="233"/>
      <c r="HM52" s="233"/>
      <c r="HN52" s="233"/>
      <c r="HO52" s="233"/>
      <c r="HP52" s="233"/>
      <c r="HQ52" s="233"/>
      <c r="HR52" s="233"/>
      <c r="HS52" s="233"/>
      <c r="HT52" s="233"/>
      <c r="HU52" s="233"/>
      <c r="HV52" s="233"/>
      <c r="HW52" s="233"/>
      <c r="HX52" s="233"/>
      <c r="HY52" s="233"/>
      <c r="HZ52" s="233"/>
      <c r="IA52" s="233"/>
      <c r="IB52" s="233"/>
      <c r="IC52" s="233"/>
      <c r="ID52" s="233"/>
      <c r="IE52" s="233"/>
      <c r="IF52" s="233"/>
      <c r="IG52" s="233"/>
      <c r="IH52" s="233"/>
      <c r="II52" s="233"/>
      <c r="IJ52" s="233"/>
      <c r="IK52" s="233"/>
      <c r="IL52" s="233"/>
      <c r="IM52" s="233"/>
      <c r="IN52" s="233"/>
      <c r="IO52" s="233"/>
      <c r="IP52" s="233"/>
      <c r="IQ52" s="233"/>
      <c r="IR52" s="233"/>
      <c r="IS52" s="233"/>
      <c r="IT52" s="233"/>
      <c r="IU52" s="233"/>
      <c r="IV52" s="233"/>
    </row>
    <row r="53" spans="1:256" ht="18">
      <c r="A53" s="236" t="s">
        <v>241</v>
      </c>
      <c r="B53" s="232" t="s">
        <v>105</v>
      </c>
      <c r="C53" s="232"/>
      <c r="D53" s="232"/>
      <c r="E53" s="236" t="s">
        <v>286</v>
      </c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  <c r="FF53" s="233"/>
      <c r="FG53" s="233"/>
      <c r="FH53" s="233"/>
      <c r="FI53" s="233"/>
      <c r="FJ53" s="233"/>
      <c r="FK53" s="233"/>
      <c r="FL53" s="233"/>
      <c r="FM53" s="233"/>
      <c r="FN53" s="233"/>
      <c r="FO53" s="233"/>
      <c r="FP53" s="233"/>
      <c r="FQ53" s="233"/>
      <c r="FR53" s="233"/>
      <c r="FS53" s="233"/>
      <c r="FT53" s="233"/>
      <c r="FU53" s="233"/>
      <c r="FV53" s="233"/>
      <c r="FW53" s="233"/>
      <c r="FX53" s="233"/>
      <c r="FY53" s="233"/>
      <c r="FZ53" s="233"/>
      <c r="GA53" s="233"/>
      <c r="GB53" s="233"/>
      <c r="GC53" s="233"/>
      <c r="GD53" s="233"/>
      <c r="GE53" s="233"/>
      <c r="GF53" s="233"/>
      <c r="GG53" s="233"/>
      <c r="GH53" s="233"/>
      <c r="GI53" s="233"/>
      <c r="GJ53" s="233"/>
      <c r="GK53" s="233"/>
      <c r="GL53" s="233"/>
      <c r="GM53" s="233"/>
      <c r="GN53" s="233"/>
      <c r="GO53" s="233"/>
      <c r="GP53" s="233"/>
      <c r="GQ53" s="233"/>
      <c r="GR53" s="233"/>
      <c r="GS53" s="233"/>
      <c r="GT53" s="233"/>
      <c r="GU53" s="233"/>
      <c r="GV53" s="233"/>
      <c r="GW53" s="233"/>
      <c r="GX53" s="233"/>
      <c r="GY53" s="233"/>
      <c r="GZ53" s="233"/>
      <c r="HA53" s="233"/>
      <c r="HB53" s="233"/>
      <c r="HC53" s="233"/>
      <c r="HD53" s="233"/>
      <c r="HE53" s="233"/>
      <c r="HF53" s="233"/>
      <c r="HG53" s="233"/>
      <c r="HH53" s="233"/>
      <c r="HI53" s="233"/>
      <c r="HJ53" s="233"/>
      <c r="HK53" s="233"/>
      <c r="HL53" s="233"/>
      <c r="HM53" s="233"/>
      <c r="HN53" s="233"/>
      <c r="HO53" s="233"/>
      <c r="HP53" s="233"/>
      <c r="HQ53" s="233"/>
      <c r="HR53" s="233"/>
      <c r="HS53" s="233"/>
      <c r="HT53" s="233"/>
      <c r="HU53" s="233"/>
      <c r="HV53" s="233"/>
      <c r="HW53" s="233"/>
      <c r="HX53" s="233"/>
      <c r="HY53" s="233"/>
      <c r="HZ53" s="233"/>
      <c r="IA53" s="233"/>
      <c r="IB53" s="233"/>
      <c r="IC53" s="233"/>
      <c r="ID53" s="233"/>
      <c r="IE53" s="233"/>
      <c r="IF53" s="233"/>
      <c r="IG53" s="233"/>
      <c r="IH53" s="233"/>
      <c r="II53" s="233"/>
      <c r="IJ53" s="233"/>
      <c r="IK53" s="233"/>
      <c r="IL53" s="233"/>
      <c r="IM53" s="233"/>
      <c r="IN53" s="233"/>
      <c r="IO53" s="233"/>
      <c r="IP53" s="233"/>
      <c r="IQ53" s="233"/>
      <c r="IR53" s="233"/>
      <c r="IS53" s="233"/>
      <c r="IT53" s="233"/>
      <c r="IU53" s="233"/>
      <c r="IV53" s="233"/>
    </row>
    <row r="54" spans="1:256" ht="18">
      <c r="A54" s="237" t="s">
        <v>243</v>
      </c>
      <c r="B54" s="237" t="s">
        <v>244</v>
      </c>
      <c r="C54" s="237" t="s">
        <v>245</v>
      </c>
      <c r="D54" s="237" t="s">
        <v>246</v>
      </c>
      <c r="E54" s="237" t="s">
        <v>247</v>
      </c>
      <c r="F54" s="242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  <c r="FF54" s="233"/>
      <c r="FG54" s="233"/>
      <c r="FH54" s="233"/>
      <c r="FI54" s="233"/>
      <c r="FJ54" s="233"/>
      <c r="FK54" s="233"/>
      <c r="FL54" s="233"/>
      <c r="FM54" s="233"/>
      <c r="FN54" s="233"/>
      <c r="FO54" s="233"/>
      <c r="FP54" s="233"/>
      <c r="FQ54" s="233"/>
      <c r="FR54" s="233"/>
      <c r="FS54" s="233"/>
      <c r="FT54" s="233"/>
      <c r="FU54" s="233"/>
      <c r="FV54" s="233"/>
      <c r="FW54" s="233"/>
      <c r="FX54" s="233"/>
      <c r="FY54" s="233"/>
      <c r="FZ54" s="233"/>
      <c r="GA54" s="233"/>
      <c r="GB54" s="233"/>
      <c r="GC54" s="233"/>
      <c r="GD54" s="233"/>
      <c r="GE54" s="233"/>
      <c r="GF54" s="233"/>
      <c r="GG54" s="233"/>
      <c r="GH54" s="233"/>
      <c r="GI54" s="233"/>
      <c r="GJ54" s="233"/>
      <c r="GK54" s="233"/>
      <c r="GL54" s="233"/>
      <c r="GM54" s="233"/>
      <c r="GN54" s="233"/>
      <c r="GO54" s="233"/>
      <c r="GP54" s="233"/>
      <c r="GQ54" s="233"/>
      <c r="GR54" s="233"/>
      <c r="GS54" s="233"/>
      <c r="GT54" s="233"/>
      <c r="GU54" s="233"/>
      <c r="GV54" s="233"/>
      <c r="GW54" s="233"/>
      <c r="GX54" s="233"/>
      <c r="GY54" s="233"/>
      <c r="GZ54" s="233"/>
      <c r="HA54" s="233"/>
      <c r="HB54" s="233"/>
      <c r="HC54" s="233"/>
      <c r="HD54" s="233"/>
      <c r="HE54" s="233"/>
      <c r="HF54" s="233"/>
      <c r="HG54" s="233"/>
      <c r="HH54" s="233"/>
      <c r="HI54" s="233"/>
      <c r="HJ54" s="233"/>
      <c r="HK54" s="233"/>
      <c r="HL54" s="233"/>
      <c r="HM54" s="233"/>
      <c r="HN54" s="233"/>
      <c r="HO54" s="233"/>
      <c r="HP54" s="233"/>
      <c r="HQ54" s="233"/>
      <c r="HR54" s="233"/>
      <c r="HS54" s="233"/>
      <c r="HT54" s="233"/>
      <c r="HU54" s="233"/>
      <c r="HV54" s="233"/>
      <c r="HW54" s="233"/>
      <c r="HX54" s="233"/>
      <c r="HY54" s="233"/>
      <c r="HZ54" s="233"/>
      <c r="IA54" s="233"/>
      <c r="IB54" s="233"/>
      <c r="IC54" s="233"/>
      <c r="ID54" s="233"/>
      <c r="IE54" s="233"/>
      <c r="IF54" s="233"/>
      <c r="IG54" s="233"/>
      <c r="IH54" s="233"/>
      <c r="II54" s="233"/>
      <c r="IJ54" s="233"/>
      <c r="IK54" s="233"/>
      <c r="IL54" s="233"/>
      <c r="IM54" s="233"/>
      <c r="IN54" s="233"/>
      <c r="IO54" s="233"/>
      <c r="IP54" s="233"/>
      <c r="IQ54" s="233"/>
      <c r="IR54" s="233"/>
      <c r="IS54" s="233"/>
      <c r="IT54" s="233"/>
      <c r="IU54" s="233"/>
      <c r="IV54" s="233"/>
    </row>
    <row r="55" spans="1:256" ht="18">
      <c r="A55" s="240" t="s">
        <v>287</v>
      </c>
      <c r="B55" s="241" t="s">
        <v>106</v>
      </c>
      <c r="C55" s="241" t="s">
        <v>106</v>
      </c>
      <c r="D55" s="241"/>
      <c r="E55" s="241"/>
      <c r="F55" s="242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  <c r="FF55" s="233"/>
      <c r="FG55" s="233"/>
      <c r="FH55" s="233"/>
      <c r="FI55" s="233"/>
      <c r="FJ55" s="233"/>
      <c r="FK55" s="233"/>
      <c r="FL55" s="233"/>
      <c r="FM55" s="233"/>
      <c r="FN55" s="233"/>
      <c r="FO55" s="233"/>
      <c r="FP55" s="233"/>
      <c r="FQ55" s="233"/>
      <c r="FR55" s="233"/>
      <c r="FS55" s="233"/>
      <c r="FT55" s="233"/>
      <c r="FU55" s="233"/>
      <c r="FV55" s="233"/>
      <c r="FW55" s="233"/>
      <c r="FX55" s="233"/>
      <c r="FY55" s="233"/>
      <c r="FZ55" s="233"/>
      <c r="GA55" s="233"/>
      <c r="GB55" s="233"/>
      <c r="GC55" s="233"/>
      <c r="GD55" s="233"/>
      <c r="GE55" s="233"/>
      <c r="GF55" s="233"/>
      <c r="GG55" s="233"/>
      <c r="GH55" s="233"/>
      <c r="GI55" s="233"/>
      <c r="GJ55" s="233"/>
      <c r="GK55" s="233"/>
      <c r="GL55" s="233"/>
      <c r="GM55" s="233"/>
      <c r="GN55" s="233"/>
      <c r="GO55" s="233"/>
      <c r="GP55" s="233"/>
      <c r="GQ55" s="233"/>
      <c r="GR55" s="233"/>
      <c r="GS55" s="233"/>
      <c r="GT55" s="233"/>
      <c r="GU55" s="233"/>
      <c r="GV55" s="233"/>
      <c r="GW55" s="233"/>
      <c r="GX55" s="233"/>
      <c r="GY55" s="233"/>
      <c r="GZ55" s="233"/>
      <c r="HA55" s="233"/>
      <c r="HB55" s="233"/>
      <c r="HC55" s="233"/>
      <c r="HD55" s="233"/>
      <c r="HE55" s="233"/>
      <c r="HF55" s="233"/>
      <c r="HG55" s="233"/>
      <c r="HH55" s="233"/>
      <c r="HI55" s="233"/>
      <c r="HJ55" s="233"/>
      <c r="HK55" s="233"/>
      <c r="HL55" s="233"/>
      <c r="HM55" s="233"/>
      <c r="HN55" s="233"/>
      <c r="HO55" s="233"/>
      <c r="HP55" s="233"/>
      <c r="HQ55" s="233"/>
      <c r="HR55" s="233"/>
      <c r="HS55" s="233"/>
      <c r="HT55" s="233"/>
      <c r="HU55" s="233"/>
      <c r="HV55" s="233"/>
      <c r="HW55" s="233"/>
      <c r="HX55" s="233"/>
      <c r="HY55" s="233"/>
      <c r="HZ55" s="233"/>
      <c r="IA55" s="233"/>
      <c r="IB55" s="233"/>
      <c r="IC55" s="233"/>
      <c r="ID55" s="233"/>
      <c r="IE55" s="233"/>
      <c r="IF55" s="233"/>
      <c r="IG55" s="233"/>
      <c r="IH55" s="233"/>
      <c r="II55" s="233"/>
      <c r="IJ55" s="233"/>
      <c r="IK55" s="233"/>
      <c r="IL55" s="233"/>
      <c r="IM55" s="233"/>
      <c r="IN55" s="233"/>
      <c r="IO55" s="233"/>
      <c r="IP55" s="233"/>
      <c r="IQ55" s="233"/>
      <c r="IR55" s="233"/>
      <c r="IS55" s="233"/>
      <c r="IT55" s="233"/>
      <c r="IU55" s="233"/>
      <c r="IV55" s="233"/>
    </row>
    <row r="56" spans="1:256" ht="18">
      <c r="A56" s="243" t="s">
        <v>288</v>
      </c>
      <c r="B56" s="244">
        <v>4304193.88</v>
      </c>
      <c r="C56" s="244">
        <v>3900065.72</v>
      </c>
      <c r="D56" s="243"/>
      <c r="E56" s="243"/>
      <c r="F56" s="242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  <c r="FF56" s="233"/>
      <c r="FG56" s="233"/>
      <c r="FH56" s="233"/>
      <c r="FI56" s="233"/>
      <c r="FJ56" s="233"/>
      <c r="FK56" s="233"/>
      <c r="FL56" s="233"/>
      <c r="FM56" s="233"/>
      <c r="FN56" s="233"/>
      <c r="FO56" s="233"/>
      <c r="FP56" s="233"/>
      <c r="FQ56" s="233"/>
      <c r="FR56" s="233"/>
      <c r="FS56" s="233"/>
      <c r="FT56" s="233"/>
      <c r="FU56" s="233"/>
      <c r="FV56" s="233"/>
      <c r="FW56" s="233"/>
      <c r="FX56" s="233"/>
      <c r="FY56" s="233"/>
      <c r="FZ56" s="233"/>
      <c r="GA56" s="233"/>
      <c r="GB56" s="233"/>
      <c r="GC56" s="233"/>
      <c r="GD56" s="233"/>
      <c r="GE56" s="233"/>
      <c r="GF56" s="233"/>
      <c r="GG56" s="233"/>
      <c r="GH56" s="233"/>
      <c r="GI56" s="233"/>
      <c r="GJ56" s="233"/>
      <c r="GK56" s="233"/>
      <c r="GL56" s="233"/>
      <c r="GM56" s="233"/>
      <c r="GN56" s="233"/>
      <c r="GO56" s="233"/>
      <c r="GP56" s="233"/>
      <c r="GQ56" s="233"/>
      <c r="GR56" s="233"/>
      <c r="GS56" s="233"/>
      <c r="GT56" s="233"/>
      <c r="GU56" s="233"/>
      <c r="GV56" s="233"/>
      <c r="GW56" s="233"/>
      <c r="GX56" s="233"/>
      <c r="GY56" s="233"/>
      <c r="GZ56" s="233"/>
      <c r="HA56" s="233"/>
      <c r="HB56" s="233"/>
      <c r="HC56" s="233"/>
      <c r="HD56" s="233"/>
      <c r="HE56" s="233"/>
      <c r="HF56" s="233"/>
      <c r="HG56" s="233"/>
      <c r="HH56" s="233"/>
      <c r="HI56" s="233"/>
      <c r="HJ56" s="233"/>
      <c r="HK56" s="233"/>
      <c r="HL56" s="233"/>
      <c r="HM56" s="233"/>
      <c r="HN56" s="233"/>
      <c r="HO56" s="233"/>
      <c r="HP56" s="233"/>
      <c r="HQ56" s="233"/>
      <c r="HR56" s="233"/>
      <c r="HS56" s="233"/>
      <c r="HT56" s="233"/>
      <c r="HU56" s="233"/>
      <c r="HV56" s="233"/>
      <c r="HW56" s="233"/>
      <c r="HX56" s="233"/>
      <c r="HY56" s="233"/>
      <c r="HZ56" s="233"/>
      <c r="IA56" s="233"/>
      <c r="IB56" s="233"/>
      <c r="IC56" s="233"/>
      <c r="ID56" s="233"/>
      <c r="IE56" s="233"/>
      <c r="IF56" s="233"/>
      <c r="IG56" s="233"/>
      <c r="IH56" s="233"/>
      <c r="II56" s="233"/>
      <c r="IJ56" s="233"/>
      <c r="IK56" s="233"/>
      <c r="IL56" s="233"/>
      <c r="IM56" s="233"/>
      <c r="IN56" s="233"/>
      <c r="IO56" s="233"/>
      <c r="IP56" s="233"/>
      <c r="IQ56" s="233"/>
      <c r="IR56" s="233"/>
      <c r="IS56" s="233"/>
      <c r="IT56" s="233"/>
      <c r="IU56" s="233"/>
      <c r="IV56" s="233"/>
    </row>
    <row r="57" spans="1:256" ht="18">
      <c r="A57" s="243" t="s">
        <v>289</v>
      </c>
      <c r="B57" s="251">
        <v>200</v>
      </c>
      <c r="C57" s="251">
        <v>135.24</v>
      </c>
      <c r="D57" s="241"/>
      <c r="E57" s="241"/>
      <c r="F57" s="242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  <c r="FF57" s="233"/>
      <c r="FG57" s="233"/>
      <c r="FH57" s="233"/>
      <c r="FI57" s="233"/>
      <c r="FJ57" s="233"/>
      <c r="FK57" s="233"/>
      <c r="FL57" s="233"/>
      <c r="FM57" s="233"/>
      <c r="FN57" s="233"/>
      <c r="FO57" s="233"/>
      <c r="FP57" s="233"/>
      <c r="FQ57" s="233"/>
      <c r="FR57" s="233"/>
      <c r="FS57" s="233"/>
      <c r="FT57" s="233"/>
      <c r="FU57" s="233"/>
      <c r="FV57" s="233"/>
      <c r="FW57" s="233"/>
      <c r="FX57" s="233"/>
      <c r="FY57" s="233"/>
      <c r="FZ57" s="233"/>
      <c r="GA57" s="233"/>
      <c r="GB57" s="233"/>
      <c r="GC57" s="233"/>
      <c r="GD57" s="233"/>
      <c r="GE57" s="233"/>
      <c r="GF57" s="233"/>
      <c r="GG57" s="233"/>
      <c r="GH57" s="233"/>
      <c r="GI57" s="233"/>
      <c r="GJ57" s="233"/>
      <c r="GK57" s="233"/>
      <c r="GL57" s="233"/>
      <c r="GM57" s="233"/>
      <c r="GN57" s="233"/>
      <c r="GO57" s="233"/>
      <c r="GP57" s="233"/>
      <c r="GQ57" s="233"/>
      <c r="GR57" s="233"/>
      <c r="GS57" s="233"/>
      <c r="GT57" s="233"/>
      <c r="GU57" s="233"/>
      <c r="GV57" s="233"/>
      <c r="GW57" s="233"/>
      <c r="GX57" s="233"/>
      <c r="GY57" s="233"/>
      <c r="GZ57" s="233"/>
      <c r="HA57" s="233"/>
      <c r="HB57" s="233"/>
      <c r="HC57" s="233"/>
      <c r="HD57" s="233"/>
      <c r="HE57" s="233"/>
      <c r="HF57" s="233"/>
      <c r="HG57" s="233"/>
      <c r="HH57" s="233"/>
      <c r="HI57" s="233"/>
      <c r="HJ57" s="233"/>
      <c r="HK57" s="233"/>
      <c r="HL57" s="233"/>
      <c r="HM57" s="233"/>
      <c r="HN57" s="233"/>
      <c r="HO57" s="233"/>
      <c r="HP57" s="233"/>
      <c r="HQ57" s="233"/>
      <c r="HR57" s="233"/>
      <c r="HS57" s="233"/>
      <c r="HT57" s="233"/>
      <c r="HU57" s="233"/>
      <c r="HV57" s="233"/>
      <c r="HW57" s="233"/>
      <c r="HX57" s="233"/>
      <c r="HY57" s="233"/>
      <c r="HZ57" s="233"/>
      <c r="IA57" s="233"/>
      <c r="IB57" s="233"/>
      <c r="IC57" s="233"/>
      <c r="ID57" s="233"/>
      <c r="IE57" s="233"/>
      <c r="IF57" s="233"/>
      <c r="IG57" s="233"/>
      <c r="IH57" s="233"/>
      <c r="II57" s="233"/>
      <c r="IJ57" s="233"/>
      <c r="IK57" s="233"/>
      <c r="IL57" s="233"/>
      <c r="IM57" s="233"/>
      <c r="IN57" s="233"/>
      <c r="IO57" s="233"/>
      <c r="IP57" s="233"/>
      <c r="IQ57" s="233"/>
      <c r="IR57" s="233"/>
      <c r="IS57" s="233"/>
      <c r="IT57" s="233"/>
      <c r="IU57" s="233"/>
      <c r="IV57" s="233"/>
    </row>
    <row r="58" spans="1:256" ht="18">
      <c r="A58" s="243" t="s">
        <v>290</v>
      </c>
      <c r="B58" s="251">
        <v>0</v>
      </c>
      <c r="C58" s="251">
        <v>0</v>
      </c>
      <c r="D58" s="241"/>
      <c r="E58" s="241"/>
      <c r="F58" s="242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  <c r="DP58" s="233"/>
      <c r="DQ58" s="233"/>
      <c r="DR58" s="233"/>
      <c r="DS58" s="233"/>
      <c r="DT58" s="233"/>
      <c r="DU58" s="233"/>
      <c r="DV58" s="233"/>
      <c r="DW58" s="233"/>
      <c r="DX58" s="233"/>
      <c r="DY58" s="233"/>
      <c r="DZ58" s="233"/>
      <c r="EA58" s="233"/>
      <c r="EB58" s="233"/>
      <c r="EC58" s="233"/>
      <c r="ED58" s="233"/>
      <c r="EE58" s="233"/>
      <c r="EF58" s="233"/>
      <c r="EG58" s="233"/>
      <c r="EH58" s="233"/>
      <c r="EI58" s="233"/>
      <c r="EJ58" s="233"/>
      <c r="EK58" s="233"/>
      <c r="EL58" s="233"/>
      <c r="EM58" s="233"/>
      <c r="EN58" s="233"/>
      <c r="EO58" s="233"/>
      <c r="EP58" s="233"/>
      <c r="EQ58" s="233"/>
      <c r="ER58" s="233"/>
      <c r="ES58" s="233"/>
      <c r="ET58" s="233"/>
      <c r="EU58" s="233"/>
      <c r="EV58" s="233"/>
      <c r="EW58" s="233"/>
      <c r="EX58" s="233"/>
      <c r="EY58" s="233"/>
      <c r="EZ58" s="233"/>
      <c r="FA58" s="233"/>
      <c r="FB58" s="233"/>
      <c r="FC58" s="233"/>
      <c r="FD58" s="233"/>
      <c r="FE58" s="233"/>
      <c r="FF58" s="233"/>
      <c r="FG58" s="233"/>
      <c r="FH58" s="233"/>
      <c r="FI58" s="233"/>
      <c r="FJ58" s="233"/>
      <c r="FK58" s="233"/>
      <c r="FL58" s="233"/>
      <c r="FM58" s="233"/>
      <c r="FN58" s="233"/>
      <c r="FO58" s="233"/>
      <c r="FP58" s="233"/>
      <c r="FQ58" s="233"/>
      <c r="FR58" s="233"/>
      <c r="FS58" s="233"/>
      <c r="FT58" s="233"/>
      <c r="FU58" s="233"/>
      <c r="FV58" s="233"/>
      <c r="FW58" s="233"/>
      <c r="FX58" s="233"/>
      <c r="FY58" s="233"/>
      <c r="FZ58" s="233"/>
      <c r="GA58" s="233"/>
      <c r="GB58" s="233"/>
      <c r="GC58" s="233"/>
      <c r="GD58" s="233"/>
      <c r="GE58" s="233"/>
      <c r="GF58" s="233"/>
      <c r="GG58" s="233"/>
      <c r="GH58" s="233"/>
      <c r="GI58" s="233"/>
      <c r="GJ58" s="233"/>
      <c r="GK58" s="233"/>
      <c r="GL58" s="233"/>
      <c r="GM58" s="233"/>
      <c r="GN58" s="233"/>
      <c r="GO58" s="233"/>
      <c r="GP58" s="233"/>
      <c r="GQ58" s="233"/>
      <c r="GR58" s="233"/>
      <c r="GS58" s="233"/>
      <c r="GT58" s="233"/>
      <c r="GU58" s="233"/>
      <c r="GV58" s="233"/>
      <c r="GW58" s="233"/>
      <c r="GX58" s="233"/>
      <c r="GY58" s="233"/>
      <c r="GZ58" s="233"/>
      <c r="HA58" s="233"/>
      <c r="HB58" s="233"/>
      <c r="HC58" s="233"/>
      <c r="HD58" s="233"/>
      <c r="HE58" s="233"/>
      <c r="HF58" s="233"/>
      <c r="HG58" s="233"/>
      <c r="HH58" s="233"/>
      <c r="HI58" s="233"/>
      <c r="HJ58" s="233"/>
      <c r="HK58" s="233"/>
      <c r="HL58" s="233"/>
      <c r="HM58" s="233"/>
      <c r="HN58" s="233"/>
      <c r="HO58" s="233"/>
      <c r="HP58" s="233"/>
      <c r="HQ58" s="233"/>
      <c r="HR58" s="233"/>
      <c r="HS58" s="233"/>
      <c r="HT58" s="233"/>
      <c r="HU58" s="233"/>
      <c r="HV58" s="233"/>
      <c r="HW58" s="233"/>
      <c r="HX58" s="233"/>
      <c r="HY58" s="233"/>
      <c r="HZ58" s="233"/>
      <c r="IA58" s="233"/>
      <c r="IB58" s="233"/>
      <c r="IC58" s="233"/>
      <c r="ID58" s="233"/>
      <c r="IE58" s="233"/>
      <c r="IF58" s="233"/>
      <c r="IG58" s="233"/>
      <c r="IH58" s="233"/>
      <c r="II58" s="233"/>
      <c r="IJ58" s="233"/>
      <c r="IK58" s="233"/>
      <c r="IL58" s="233"/>
      <c r="IM58" s="233"/>
      <c r="IN58" s="233"/>
      <c r="IO58" s="233"/>
      <c r="IP58" s="233"/>
      <c r="IQ58" s="233"/>
      <c r="IR58" s="233"/>
      <c r="IS58" s="233"/>
      <c r="IT58" s="233"/>
      <c r="IU58" s="233"/>
      <c r="IV58" s="233"/>
    </row>
    <row r="59" spans="1:256" ht="18">
      <c r="A59" s="243" t="s">
        <v>291</v>
      </c>
      <c r="B59" s="251">
        <v>0</v>
      </c>
      <c r="C59" s="251">
        <v>0</v>
      </c>
      <c r="D59" s="241"/>
      <c r="E59" s="241"/>
      <c r="F59" s="242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233"/>
      <c r="CU59" s="233"/>
      <c r="CV59" s="233"/>
      <c r="CW59" s="233"/>
      <c r="CX59" s="233"/>
      <c r="CY59" s="233"/>
      <c r="CZ59" s="233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3"/>
      <c r="EA59" s="233"/>
      <c r="EB59" s="233"/>
      <c r="EC59" s="233"/>
      <c r="ED59" s="233"/>
      <c r="EE59" s="233"/>
      <c r="EF59" s="233"/>
      <c r="EG59" s="233"/>
      <c r="EH59" s="233"/>
      <c r="EI59" s="233"/>
      <c r="EJ59" s="233"/>
      <c r="EK59" s="233"/>
      <c r="EL59" s="233"/>
      <c r="EM59" s="233"/>
      <c r="EN59" s="233"/>
      <c r="EO59" s="233"/>
      <c r="EP59" s="233"/>
      <c r="EQ59" s="233"/>
      <c r="ER59" s="233"/>
      <c r="ES59" s="233"/>
      <c r="ET59" s="233"/>
      <c r="EU59" s="233"/>
      <c r="EV59" s="233"/>
      <c r="EW59" s="233"/>
      <c r="EX59" s="233"/>
      <c r="EY59" s="233"/>
      <c r="EZ59" s="233"/>
      <c r="FA59" s="233"/>
      <c r="FB59" s="233"/>
      <c r="FC59" s="233"/>
      <c r="FD59" s="233"/>
      <c r="FE59" s="233"/>
      <c r="FF59" s="233"/>
      <c r="FG59" s="233"/>
      <c r="FH59" s="233"/>
      <c r="FI59" s="233"/>
      <c r="FJ59" s="233"/>
      <c r="FK59" s="233"/>
      <c r="FL59" s="233"/>
      <c r="FM59" s="233"/>
      <c r="FN59" s="233"/>
      <c r="FO59" s="233"/>
      <c r="FP59" s="233"/>
      <c r="FQ59" s="233"/>
      <c r="FR59" s="233"/>
      <c r="FS59" s="233"/>
      <c r="FT59" s="233"/>
      <c r="FU59" s="233"/>
      <c r="FV59" s="233"/>
      <c r="FW59" s="233"/>
      <c r="FX59" s="233"/>
      <c r="FY59" s="233"/>
      <c r="FZ59" s="233"/>
      <c r="GA59" s="233"/>
      <c r="GB59" s="233"/>
      <c r="GC59" s="233"/>
      <c r="GD59" s="233"/>
      <c r="GE59" s="233"/>
      <c r="GF59" s="233"/>
      <c r="GG59" s="233"/>
      <c r="GH59" s="233"/>
      <c r="GI59" s="233"/>
      <c r="GJ59" s="233"/>
      <c r="GK59" s="233"/>
      <c r="GL59" s="233"/>
      <c r="GM59" s="233"/>
      <c r="GN59" s="233"/>
      <c r="GO59" s="233"/>
      <c r="GP59" s="233"/>
      <c r="GQ59" s="233"/>
      <c r="GR59" s="233"/>
      <c r="GS59" s="233"/>
      <c r="GT59" s="233"/>
      <c r="GU59" s="233"/>
      <c r="GV59" s="233"/>
      <c r="GW59" s="233"/>
      <c r="GX59" s="233"/>
      <c r="GY59" s="233"/>
      <c r="GZ59" s="233"/>
      <c r="HA59" s="233"/>
      <c r="HB59" s="233"/>
      <c r="HC59" s="233"/>
      <c r="HD59" s="233"/>
      <c r="HE59" s="233"/>
      <c r="HF59" s="233"/>
      <c r="HG59" s="233"/>
      <c r="HH59" s="233"/>
      <c r="HI59" s="233"/>
      <c r="HJ59" s="233"/>
      <c r="HK59" s="233"/>
      <c r="HL59" s="233"/>
      <c r="HM59" s="233"/>
      <c r="HN59" s="233"/>
      <c r="HO59" s="233"/>
      <c r="HP59" s="233"/>
      <c r="HQ59" s="233"/>
      <c r="HR59" s="233"/>
      <c r="HS59" s="233"/>
      <c r="HT59" s="233"/>
      <c r="HU59" s="233"/>
      <c r="HV59" s="233"/>
      <c r="HW59" s="233"/>
      <c r="HX59" s="233"/>
      <c r="HY59" s="233"/>
      <c r="HZ59" s="233"/>
      <c r="IA59" s="233"/>
      <c r="IB59" s="233"/>
      <c r="IC59" s="233"/>
      <c r="ID59" s="233"/>
      <c r="IE59" s="233"/>
      <c r="IF59" s="233"/>
      <c r="IG59" s="233"/>
      <c r="IH59" s="233"/>
      <c r="II59" s="233"/>
      <c r="IJ59" s="233"/>
      <c r="IK59" s="233"/>
      <c r="IL59" s="233"/>
      <c r="IM59" s="233"/>
      <c r="IN59" s="233"/>
      <c r="IO59" s="233"/>
      <c r="IP59" s="233"/>
      <c r="IQ59" s="233"/>
      <c r="IR59" s="233"/>
      <c r="IS59" s="233"/>
      <c r="IT59" s="233"/>
      <c r="IU59" s="233"/>
      <c r="IV59" s="233"/>
    </row>
    <row r="60" spans="1:256" ht="18">
      <c r="A60" s="243" t="s">
        <v>292</v>
      </c>
      <c r="B60" s="251">
        <v>-736</v>
      </c>
      <c r="C60" s="251">
        <v>38025.81</v>
      </c>
      <c r="D60" s="241"/>
      <c r="E60" s="241"/>
      <c r="F60" s="242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3"/>
      <c r="CQ60" s="233"/>
      <c r="CR60" s="233"/>
      <c r="CS60" s="233"/>
      <c r="CT60" s="233"/>
      <c r="CU60" s="233"/>
      <c r="CV60" s="233"/>
      <c r="CW60" s="233"/>
      <c r="CX60" s="233"/>
      <c r="CY60" s="233"/>
      <c r="CZ60" s="233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3"/>
      <c r="EA60" s="233"/>
      <c r="EB60" s="233"/>
      <c r="EC60" s="233"/>
      <c r="ED60" s="233"/>
      <c r="EE60" s="233"/>
      <c r="EF60" s="233"/>
      <c r="EG60" s="233"/>
      <c r="EH60" s="233"/>
      <c r="EI60" s="233"/>
      <c r="EJ60" s="233"/>
      <c r="EK60" s="233"/>
      <c r="EL60" s="233"/>
      <c r="EM60" s="233"/>
      <c r="EN60" s="233"/>
      <c r="EO60" s="233"/>
      <c r="EP60" s="233"/>
      <c r="EQ60" s="233"/>
      <c r="ER60" s="233"/>
      <c r="ES60" s="233"/>
      <c r="ET60" s="233"/>
      <c r="EU60" s="233"/>
      <c r="EV60" s="233"/>
      <c r="EW60" s="233"/>
      <c r="EX60" s="233"/>
      <c r="EY60" s="233"/>
      <c r="EZ60" s="233"/>
      <c r="FA60" s="233"/>
      <c r="FB60" s="233"/>
      <c r="FC60" s="233"/>
      <c r="FD60" s="233"/>
      <c r="FE60" s="233"/>
      <c r="FF60" s="233"/>
      <c r="FG60" s="233"/>
      <c r="FH60" s="233"/>
      <c r="FI60" s="233"/>
      <c r="FJ60" s="233"/>
      <c r="FK60" s="233"/>
      <c r="FL60" s="233"/>
      <c r="FM60" s="233"/>
      <c r="FN60" s="233"/>
      <c r="FO60" s="233"/>
      <c r="FP60" s="233"/>
      <c r="FQ60" s="233"/>
      <c r="FR60" s="233"/>
      <c r="FS60" s="233"/>
      <c r="FT60" s="233"/>
      <c r="FU60" s="233"/>
      <c r="FV60" s="233"/>
      <c r="FW60" s="233"/>
      <c r="FX60" s="233"/>
      <c r="FY60" s="233"/>
      <c r="FZ60" s="233"/>
      <c r="GA60" s="233"/>
      <c r="GB60" s="233"/>
      <c r="GC60" s="233"/>
      <c r="GD60" s="233"/>
      <c r="GE60" s="233"/>
      <c r="GF60" s="233"/>
      <c r="GG60" s="233"/>
      <c r="GH60" s="233"/>
      <c r="GI60" s="233"/>
      <c r="GJ60" s="233"/>
      <c r="GK60" s="233"/>
      <c r="GL60" s="233"/>
      <c r="GM60" s="233"/>
      <c r="GN60" s="233"/>
      <c r="GO60" s="233"/>
      <c r="GP60" s="233"/>
      <c r="GQ60" s="233"/>
      <c r="GR60" s="233"/>
      <c r="GS60" s="233"/>
      <c r="GT60" s="233"/>
      <c r="GU60" s="233"/>
      <c r="GV60" s="233"/>
      <c r="GW60" s="233"/>
      <c r="GX60" s="233"/>
      <c r="GY60" s="233"/>
      <c r="GZ60" s="233"/>
      <c r="HA60" s="233"/>
      <c r="HB60" s="233"/>
      <c r="HC60" s="233"/>
      <c r="HD60" s="233"/>
      <c r="HE60" s="233"/>
      <c r="HF60" s="233"/>
      <c r="HG60" s="233"/>
      <c r="HH60" s="233"/>
      <c r="HI60" s="233"/>
      <c r="HJ60" s="233"/>
      <c r="HK60" s="233"/>
      <c r="HL60" s="233"/>
      <c r="HM60" s="233"/>
      <c r="HN60" s="233"/>
      <c r="HO60" s="233"/>
      <c r="HP60" s="233"/>
      <c r="HQ60" s="233"/>
      <c r="HR60" s="233"/>
      <c r="HS60" s="233"/>
      <c r="HT60" s="233"/>
      <c r="HU60" s="233"/>
      <c r="HV60" s="233"/>
      <c r="HW60" s="233"/>
      <c r="HX60" s="233"/>
      <c r="HY60" s="233"/>
      <c r="HZ60" s="233"/>
      <c r="IA60" s="233"/>
      <c r="IB60" s="233"/>
      <c r="IC60" s="233"/>
      <c r="ID60" s="233"/>
      <c r="IE60" s="233"/>
      <c r="IF60" s="233"/>
      <c r="IG60" s="233"/>
      <c r="IH60" s="233"/>
      <c r="II60" s="233"/>
      <c r="IJ60" s="233"/>
      <c r="IK60" s="233"/>
      <c r="IL60" s="233"/>
      <c r="IM60" s="233"/>
      <c r="IN60" s="233"/>
      <c r="IO60" s="233"/>
      <c r="IP60" s="233"/>
      <c r="IQ60" s="233"/>
      <c r="IR60" s="233"/>
      <c r="IS60" s="233"/>
      <c r="IT60" s="233"/>
      <c r="IU60" s="233"/>
      <c r="IV60" s="233"/>
    </row>
    <row r="61" spans="1:256" ht="18">
      <c r="A61" s="243" t="s">
        <v>293</v>
      </c>
      <c r="B61" s="251">
        <v>178011.65</v>
      </c>
      <c r="C61" s="251">
        <v>163422.49</v>
      </c>
      <c r="D61" s="241"/>
      <c r="E61" s="241"/>
      <c r="F61" s="242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3"/>
      <c r="CQ61" s="233"/>
      <c r="CR61" s="233"/>
      <c r="CS61" s="233"/>
      <c r="CT61" s="233"/>
      <c r="CU61" s="233"/>
      <c r="CV61" s="233"/>
      <c r="CW61" s="233"/>
      <c r="CX61" s="233"/>
      <c r="CY61" s="233"/>
      <c r="CZ61" s="233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3"/>
      <c r="EA61" s="233"/>
      <c r="EB61" s="233"/>
      <c r="EC61" s="233"/>
      <c r="ED61" s="233"/>
      <c r="EE61" s="233"/>
      <c r="EF61" s="233"/>
      <c r="EG61" s="233"/>
      <c r="EH61" s="233"/>
      <c r="EI61" s="233"/>
      <c r="EJ61" s="233"/>
      <c r="EK61" s="233"/>
      <c r="EL61" s="233"/>
      <c r="EM61" s="233"/>
      <c r="EN61" s="233"/>
      <c r="EO61" s="233"/>
      <c r="EP61" s="233"/>
      <c r="EQ61" s="233"/>
      <c r="ER61" s="233"/>
      <c r="ES61" s="233"/>
      <c r="ET61" s="233"/>
      <c r="EU61" s="233"/>
      <c r="EV61" s="233"/>
      <c r="EW61" s="233"/>
      <c r="EX61" s="233"/>
      <c r="EY61" s="233"/>
      <c r="EZ61" s="233"/>
      <c r="FA61" s="233"/>
      <c r="FB61" s="233"/>
      <c r="FC61" s="233"/>
      <c r="FD61" s="233"/>
      <c r="FE61" s="233"/>
      <c r="FF61" s="233"/>
      <c r="FG61" s="233"/>
      <c r="FH61" s="233"/>
      <c r="FI61" s="233"/>
      <c r="FJ61" s="233"/>
      <c r="FK61" s="233"/>
      <c r="FL61" s="233"/>
      <c r="FM61" s="233"/>
      <c r="FN61" s="233"/>
      <c r="FO61" s="233"/>
      <c r="FP61" s="233"/>
      <c r="FQ61" s="233"/>
      <c r="FR61" s="233"/>
      <c r="FS61" s="233"/>
      <c r="FT61" s="233"/>
      <c r="FU61" s="233"/>
      <c r="FV61" s="233"/>
      <c r="FW61" s="233"/>
      <c r="FX61" s="233"/>
      <c r="FY61" s="233"/>
      <c r="FZ61" s="233"/>
      <c r="GA61" s="233"/>
      <c r="GB61" s="233"/>
      <c r="GC61" s="233"/>
      <c r="GD61" s="233"/>
      <c r="GE61" s="233"/>
      <c r="GF61" s="233"/>
      <c r="GG61" s="233"/>
      <c r="GH61" s="233"/>
      <c r="GI61" s="233"/>
      <c r="GJ61" s="233"/>
      <c r="GK61" s="233"/>
      <c r="GL61" s="233"/>
      <c r="GM61" s="233"/>
      <c r="GN61" s="233"/>
      <c r="GO61" s="233"/>
      <c r="GP61" s="233"/>
      <c r="GQ61" s="233"/>
      <c r="GR61" s="233"/>
      <c r="GS61" s="233"/>
      <c r="GT61" s="233"/>
      <c r="GU61" s="233"/>
      <c r="GV61" s="233"/>
      <c r="GW61" s="233"/>
      <c r="GX61" s="233"/>
      <c r="GY61" s="233"/>
      <c r="GZ61" s="233"/>
      <c r="HA61" s="233"/>
      <c r="HB61" s="233"/>
      <c r="HC61" s="233"/>
      <c r="HD61" s="233"/>
      <c r="HE61" s="233"/>
      <c r="HF61" s="233"/>
      <c r="HG61" s="233"/>
      <c r="HH61" s="233"/>
      <c r="HI61" s="233"/>
      <c r="HJ61" s="233"/>
      <c r="HK61" s="233"/>
      <c r="HL61" s="233"/>
      <c r="HM61" s="233"/>
      <c r="HN61" s="233"/>
      <c r="HO61" s="233"/>
      <c r="HP61" s="233"/>
      <c r="HQ61" s="233"/>
      <c r="HR61" s="233"/>
      <c r="HS61" s="233"/>
      <c r="HT61" s="233"/>
      <c r="HU61" s="233"/>
      <c r="HV61" s="233"/>
      <c r="HW61" s="233"/>
      <c r="HX61" s="233"/>
      <c r="HY61" s="233"/>
      <c r="HZ61" s="233"/>
      <c r="IA61" s="233"/>
      <c r="IB61" s="233"/>
      <c r="IC61" s="233"/>
      <c r="ID61" s="233"/>
      <c r="IE61" s="233"/>
      <c r="IF61" s="233"/>
      <c r="IG61" s="233"/>
      <c r="IH61" s="233"/>
      <c r="II61" s="233"/>
      <c r="IJ61" s="233"/>
      <c r="IK61" s="233"/>
      <c r="IL61" s="233"/>
      <c r="IM61" s="233"/>
      <c r="IN61" s="233"/>
      <c r="IO61" s="233"/>
      <c r="IP61" s="233"/>
      <c r="IQ61" s="233"/>
      <c r="IR61" s="233"/>
      <c r="IS61" s="233"/>
      <c r="IT61" s="233"/>
      <c r="IU61" s="233"/>
      <c r="IV61" s="233"/>
    </row>
    <row r="62" spans="1:256" ht="18">
      <c r="A62" s="243" t="s">
        <v>294</v>
      </c>
      <c r="B62" s="251">
        <v>-20</v>
      </c>
      <c r="C62" s="251">
        <v>0</v>
      </c>
      <c r="D62" s="241"/>
      <c r="E62" s="241"/>
      <c r="F62" s="242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3"/>
      <c r="FG62" s="233"/>
      <c r="FH62" s="233"/>
      <c r="FI62" s="233"/>
      <c r="FJ62" s="233"/>
      <c r="FK62" s="233"/>
      <c r="FL62" s="233"/>
      <c r="FM62" s="233"/>
      <c r="FN62" s="233"/>
      <c r="FO62" s="233"/>
      <c r="FP62" s="233"/>
      <c r="FQ62" s="233"/>
      <c r="FR62" s="233"/>
      <c r="FS62" s="233"/>
      <c r="FT62" s="233"/>
      <c r="FU62" s="233"/>
      <c r="FV62" s="233"/>
      <c r="FW62" s="233"/>
      <c r="FX62" s="233"/>
      <c r="FY62" s="233"/>
      <c r="FZ62" s="233"/>
      <c r="GA62" s="233"/>
      <c r="GB62" s="233"/>
      <c r="GC62" s="233"/>
      <c r="GD62" s="233"/>
      <c r="GE62" s="233"/>
      <c r="GF62" s="233"/>
      <c r="GG62" s="233"/>
      <c r="GH62" s="233"/>
      <c r="GI62" s="233"/>
      <c r="GJ62" s="233"/>
      <c r="GK62" s="233"/>
      <c r="GL62" s="233"/>
      <c r="GM62" s="233"/>
      <c r="GN62" s="233"/>
      <c r="GO62" s="233"/>
      <c r="GP62" s="233"/>
      <c r="GQ62" s="233"/>
      <c r="GR62" s="233"/>
      <c r="GS62" s="233"/>
      <c r="GT62" s="233"/>
      <c r="GU62" s="233"/>
      <c r="GV62" s="233"/>
      <c r="GW62" s="233"/>
      <c r="GX62" s="233"/>
      <c r="GY62" s="233"/>
      <c r="GZ62" s="233"/>
      <c r="HA62" s="233"/>
      <c r="HB62" s="233"/>
      <c r="HC62" s="233"/>
      <c r="HD62" s="233"/>
      <c r="HE62" s="233"/>
      <c r="HF62" s="233"/>
      <c r="HG62" s="233"/>
      <c r="HH62" s="233"/>
      <c r="HI62" s="233"/>
      <c r="HJ62" s="233"/>
      <c r="HK62" s="233"/>
      <c r="HL62" s="233"/>
      <c r="HM62" s="233"/>
      <c r="HN62" s="233"/>
      <c r="HO62" s="233"/>
      <c r="HP62" s="233"/>
      <c r="HQ62" s="233"/>
      <c r="HR62" s="233"/>
      <c r="HS62" s="233"/>
      <c r="HT62" s="233"/>
      <c r="HU62" s="233"/>
      <c r="HV62" s="233"/>
      <c r="HW62" s="233"/>
      <c r="HX62" s="233"/>
      <c r="HY62" s="233"/>
      <c r="HZ62" s="233"/>
      <c r="IA62" s="233"/>
      <c r="IB62" s="233"/>
      <c r="IC62" s="233"/>
      <c r="ID62" s="233"/>
      <c r="IE62" s="233"/>
      <c r="IF62" s="233"/>
      <c r="IG62" s="233"/>
      <c r="IH62" s="233"/>
      <c r="II62" s="233"/>
      <c r="IJ62" s="233"/>
      <c r="IK62" s="233"/>
      <c r="IL62" s="233"/>
      <c r="IM62" s="233"/>
      <c r="IN62" s="233"/>
      <c r="IO62" s="233"/>
      <c r="IP62" s="233"/>
      <c r="IQ62" s="233"/>
      <c r="IR62" s="233"/>
      <c r="IS62" s="233"/>
      <c r="IT62" s="233"/>
      <c r="IU62" s="233"/>
      <c r="IV62" s="233"/>
    </row>
    <row r="63" spans="1:256" ht="18">
      <c r="A63" s="243" t="s">
        <v>295</v>
      </c>
      <c r="B63" s="251">
        <v>264.13</v>
      </c>
      <c r="C63" s="251">
        <v>311.54</v>
      </c>
      <c r="D63" s="241"/>
      <c r="E63" s="241"/>
      <c r="F63" s="242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C63" s="233"/>
      <c r="ED63" s="233"/>
      <c r="EE63" s="233"/>
      <c r="EF63" s="233"/>
      <c r="EG63" s="233"/>
      <c r="EH63" s="233"/>
      <c r="EI63" s="233"/>
      <c r="EJ63" s="233"/>
      <c r="EK63" s="233"/>
      <c r="EL63" s="233"/>
      <c r="EM63" s="233"/>
      <c r="EN63" s="233"/>
      <c r="EO63" s="233"/>
      <c r="EP63" s="233"/>
      <c r="EQ63" s="233"/>
      <c r="ER63" s="233"/>
      <c r="ES63" s="233"/>
      <c r="ET63" s="233"/>
      <c r="EU63" s="233"/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3"/>
      <c r="FG63" s="233"/>
      <c r="FH63" s="233"/>
      <c r="FI63" s="233"/>
      <c r="FJ63" s="233"/>
      <c r="FK63" s="233"/>
      <c r="FL63" s="233"/>
      <c r="FM63" s="233"/>
      <c r="FN63" s="233"/>
      <c r="FO63" s="233"/>
      <c r="FP63" s="233"/>
      <c r="FQ63" s="233"/>
      <c r="FR63" s="233"/>
      <c r="FS63" s="233"/>
      <c r="FT63" s="233"/>
      <c r="FU63" s="233"/>
      <c r="FV63" s="233"/>
      <c r="FW63" s="233"/>
      <c r="FX63" s="233"/>
      <c r="FY63" s="233"/>
      <c r="FZ63" s="233"/>
      <c r="GA63" s="233"/>
      <c r="GB63" s="233"/>
      <c r="GC63" s="233"/>
      <c r="GD63" s="233"/>
      <c r="GE63" s="233"/>
      <c r="GF63" s="233"/>
      <c r="GG63" s="233"/>
      <c r="GH63" s="233"/>
      <c r="GI63" s="233"/>
      <c r="GJ63" s="233"/>
      <c r="GK63" s="233"/>
      <c r="GL63" s="233"/>
      <c r="GM63" s="233"/>
      <c r="GN63" s="233"/>
      <c r="GO63" s="233"/>
      <c r="GP63" s="233"/>
      <c r="GQ63" s="233"/>
      <c r="GR63" s="233"/>
      <c r="GS63" s="233"/>
      <c r="GT63" s="233"/>
      <c r="GU63" s="233"/>
      <c r="GV63" s="233"/>
      <c r="GW63" s="233"/>
      <c r="GX63" s="233"/>
      <c r="GY63" s="233"/>
      <c r="GZ63" s="233"/>
      <c r="HA63" s="233"/>
      <c r="HB63" s="233"/>
      <c r="HC63" s="233"/>
      <c r="HD63" s="233"/>
      <c r="HE63" s="233"/>
      <c r="HF63" s="233"/>
      <c r="HG63" s="233"/>
      <c r="HH63" s="233"/>
      <c r="HI63" s="233"/>
      <c r="HJ63" s="233"/>
      <c r="HK63" s="233"/>
      <c r="HL63" s="233"/>
      <c r="HM63" s="233"/>
      <c r="HN63" s="233"/>
      <c r="HO63" s="233"/>
      <c r="HP63" s="233"/>
      <c r="HQ63" s="233"/>
      <c r="HR63" s="233"/>
      <c r="HS63" s="233"/>
      <c r="HT63" s="233"/>
      <c r="HU63" s="233"/>
      <c r="HV63" s="233"/>
      <c r="HW63" s="233"/>
      <c r="HX63" s="233"/>
      <c r="HY63" s="233"/>
      <c r="HZ63" s="233"/>
      <c r="IA63" s="233"/>
      <c r="IB63" s="233"/>
      <c r="IC63" s="233"/>
      <c r="ID63" s="233"/>
      <c r="IE63" s="233"/>
      <c r="IF63" s="233"/>
      <c r="IG63" s="233"/>
      <c r="IH63" s="233"/>
      <c r="II63" s="233"/>
      <c r="IJ63" s="233"/>
      <c r="IK63" s="233"/>
      <c r="IL63" s="233"/>
      <c r="IM63" s="233"/>
      <c r="IN63" s="233"/>
      <c r="IO63" s="233"/>
      <c r="IP63" s="233"/>
      <c r="IQ63" s="233"/>
      <c r="IR63" s="233"/>
      <c r="IS63" s="233"/>
      <c r="IT63" s="233"/>
      <c r="IU63" s="233"/>
      <c r="IV63" s="233"/>
    </row>
    <row r="64" spans="1:256" ht="18">
      <c r="A64" s="245" t="s">
        <v>220</v>
      </c>
      <c r="B64" s="241">
        <f>SUM(B56:B63)</f>
        <v>4481913.66</v>
      </c>
      <c r="C64" s="241">
        <f>SUM(C56:C63)</f>
        <v>4101960.8000000007</v>
      </c>
      <c r="D64" s="241">
        <f>C64-B64</f>
        <v>-379952.8599999994</v>
      </c>
      <c r="E64" s="246">
        <f>D64/B64</f>
        <v>-0.08477469420952642</v>
      </c>
      <c r="F64" s="242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3"/>
      <c r="CQ64" s="233"/>
      <c r="CR64" s="233"/>
      <c r="CS64" s="233"/>
      <c r="CT64" s="233"/>
      <c r="CU64" s="233"/>
      <c r="CV64" s="233"/>
      <c r="CW64" s="233"/>
      <c r="CX64" s="233"/>
      <c r="CY64" s="233"/>
      <c r="CZ64" s="233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3"/>
      <c r="EA64" s="233"/>
      <c r="EB64" s="233"/>
      <c r="EC64" s="233"/>
      <c r="ED64" s="233"/>
      <c r="EE64" s="233"/>
      <c r="EF64" s="233"/>
      <c r="EG64" s="233"/>
      <c r="EH64" s="233"/>
      <c r="EI64" s="233"/>
      <c r="EJ64" s="233"/>
      <c r="EK64" s="233"/>
      <c r="EL64" s="233"/>
      <c r="EM64" s="233"/>
      <c r="EN64" s="233"/>
      <c r="EO64" s="233"/>
      <c r="EP64" s="233"/>
      <c r="EQ64" s="233"/>
      <c r="ER64" s="233"/>
      <c r="ES64" s="233"/>
      <c r="ET64" s="233"/>
      <c r="EU64" s="233"/>
      <c r="EV64" s="233"/>
      <c r="EW64" s="233"/>
      <c r="EX64" s="233"/>
      <c r="EY64" s="233"/>
      <c r="EZ64" s="233"/>
      <c r="FA64" s="233"/>
      <c r="FB64" s="233"/>
      <c r="FC64" s="233"/>
      <c r="FD64" s="233"/>
      <c r="FE64" s="233"/>
      <c r="FF64" s="233"/>
      <c r="FG64" s="233"/>
      <c r="FH64" s="233"/>
      <c r="FI64" s="233"/>
      <c r="FJ64" s="233"/>
      <c r="FK64" s="233"/>
      <c r="FL64" s="233"/>
      <c r="FM64" s="233"/>
      <c r="FN64" s="233"/>
      <c r="FO64" s="233"/>
      <c r="FP64" s="233"/>
      <c r="FQ64" s="233"/>
      <c r="FR64" s="233"/>
      <c r="FS64" s="233"/>
      <c r="FT64" s="233"/>
      <c r="FU64" s="233"/>
      <c r="FV64" s="233"/>
      <c r="FW64" s="233"/>
      <c r="FX64" s="233"/>
      <c r="FY64" s="233"/>
      <c r="FZ64" s="233"/>
      <c r="GA64" s="233"/>
      <c r="GB64" s="233"/>
      <c r="GC64" s="233"/>
      <c r="GD64" s="233"/>
      <c r="GE64" s="233"/>
      <c r="GF64" s="233"/>
      <c r="GG64" s="233"/>
      <c r="GH64" s="233"/>
      <c r="GI64" s="233"/>
      <c r="GJ64" s="233"/>
      <c r="GK64" s="233"/>
      <c r="GL64" s="233"/>
      <c r="GM64" s="233"/>
      <c r="GN64" s="233"/>
      <c r="GO64" s="233"/>
      <c r="GP64" s="233"/>
      <c r="GQ64" s="233"/>
      <c r="GR64" s="233"/>
      <c r="GS64" s="233"/>
      <c r="GT64" s="233"/>
      <c r="GU64" s="233"/>
      <c r="GV64" s="233"/>
      <c r="GW64" s="233"/>
      <c r="GX64" s="233"/>
      <c r="GY64" s="233"/>
      <c r="GZ64" s="233"/>
      <c r="HA64" s="233"/>
      <c r="HB64" s="233"/>
      <c r="HC64" s="233"/>
      <c r="HD64" s="233"/>
      <c r="HE64" s="233"/>
      <c r="HF64" s="233"/>
      <c r="HG64" s="233"/>
      <c r="HH64" s="233"/>
      <c r="HI64" s="233"/>
      <c r="HJ64" s="233"/>
      <c r="HK64" s="233"/>
      <c r="HL64" s="233"/>
      <c r="HM64" s="233"/>
      <c r="HN64" s="233"/>
      <c r="HO64" s="233"/>
      <c r="HP64" s="233"/>
      <c r="HQ64" s="233"/>
      <c r="HR64" s="233"/>
      <c r="HS64" s="233"/>
      <c r="HT64" s="233"/>
      <c r="HU64" s="233"/>
      <c r="HV64" s="233"/>
      <c r="HW64" s="233"/>
      <c r="HX64" s="233"/>
      <c r="HY64" s="233"/>
      <c r="HZ64" s="233"/>
      <c r="IA64" s="233"/>
      <c r="IB64" s="233"/>
      <c r="IC64" s="233"/>
      <c r="ID64" s="233"/>
      <c r="IE64" s="233"/>
      <c r="IF64" s="233"/>
      <c r="IG64" s="233"/>
      <c r="IH64" s="233"/>
      <c r="II64" s="233"/>
      <c r="IJ64" s="233"/>
      <c r="IK64" s="233"/>
      <c r="IL64" s="233"/>
      <c r="IM64" s="233"/>
      <c r="IN64" s="233"/>
      <c r="IO64" s="233"/>
      <c r="IP64" s="233"/>
      <c r="IQ64" s="233"/>
      <c r="IR64" s="233"/>
      <c r="IS64" s="233"/>
      <c r="IT64" s="233"/>
      <c r="IU64" s="233"/>
      <c r="IV64" s="233"/>
    </row>
    <row r="65" spans="1:256" ht="18">
      <c r="A65" s="247" t="s">
        <v>296</v>
      </c>
      <c r="B65" s="248" t="s">
        <v>106</v>
      </c>
      <c r="C65" s="248" t="s">
        <v>106</v>
      </c>
      <c r="D65" s="248"/>
      <c r="E65" s="248"/>
      <c r="F65" s="242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3"/>
      <c r="CQ65" s="233"/>
      <c r="CR65" s="233"/>
      <c r="CS65" s="233"/>
      <c r="CT65" s="233"/>
      <c r="CU65" s="233"/>
      <c r="CV65" s="233"/>
      <c r="CW65" s="233"/>
      <c r="CX65" s="233"/>
      <c r="CY65" s="233"/>
      <c r="CZ65" s="233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3"/>
      <c r="EA65" s="233"/>
      <c r="EB65" s="233"/>
      <c r="EC65" s="233"/>
      <c r="ED65" s="233"/>
      <c r="EE65" s="233"/>
      <c r="EF65" s="233"/>
      <c r="EG65" s="233"/>
      <c r="EH65" s="233"/>
      <c r="EI65" s="233"/>
      <c r="EJ65" s="233"/>
      <c r="EK65" s="233"/>
      <c r="EL65" s="233"/>
      <c r="EM65" s="233"/>
      <c r="EN65" s="233"/>
      <c r="EO65" s="233"/>
      <c r="EP65" s="233"/>
      <c r="EQ65" s="233"/>
      <c r="ER65" s="233"/>
      <c r="ES65" s="233"/>
      <c r="ET65" s="233"/>
      <c r="EU65" s="233"/>
      <c r="EV65" s="233"/>
      <c r="EW65" s="233"/>
      <c r="EX65" s="233"/>
      <c r="EY65" s="233"/>
      <c r="EZ65" s="233"/>
      <c r="FA65" s="233"/>
      <c r="FB65" s="233"/>
      <c r="FC65" s="233"/>
      <c r="FD65" s="233"/>
      <c r="FE65" s="233"/>
      <c r="FF65" s="233"/>
      <c r="FG65" s="233"/>
      <c r="FH65" s="233"/>
      <c r="FI65" s="233"/>
      <c r="FJ65" s="233"/>
      <c r="FK65" s="233"/>
      <c r="FL65" s="233"/>
      <c r="FM65" s="233"/>
      <c r="FN65" s="233"/>
      <c r="FO65" s="233"/>
      <c r="FP65" s="233"/>
      <c r="FQ65" s="233"/>
      <c r="FR65" s="233"/>
      <c r="FS65" s="233"/>
      <c r="FT65" s="233"/>
      <c r="FU65" s="233"/>
      <c r="FV65" s="233"/>
      <c r="FW65" s="233"/>
      <c r="FX65" s="233"/>
      <c r="FY65" s="233"/>
      <c r="FZ65" s="233"/>
      <c r="GA65" s="233"/>
      <c r="GB65" s="233"/>
      <c r="GC65" s="233"/>
      <c r="GD65" s="233"/>
      <c r="GE65" s="233"/>
      <c r="GF65" s="233"/>
      <c r="GG65" s="233"/>
      <c r="GH65" s="233"/>
      <c r="GI65" s="233"/>
      <c r="GJ65" s="233"/>
      <c r="GK65" s="233"/>
      <c r="GL65" s="233"/>
      <c r="GM65" s="233"/>
      <c r="GN65" s="233"/>
      <c r="GO65" s="233"/>
      <c r="GP65" s="233"/>
      <c r="GQ65" s="233"/>
      <c r="GR65" s="233"/>
      <c r="GS65" s="233"/>
      <c r="GT65" s="233"/>
      <c r="GU65" s="233"/>
      <c r="GV65" s="233"/>
      <c r="GW65" s="233"/>
      <c r="GX65" s="233"/>
      <c r="GY65" s="233"/>
      <c r="GZ65" s="233"/>
      <c r="HA65" s="233"/>
      <c r="HB65" s="233"/>
      <c r="HC65" s="233"/>
      <c r="HD65" s="233"/>
      <c r="HE65" s="233"/>
      <c r="HF65" s="233"/>
      <c r="HG65" s="233"/>
      <c r="HH65" s="233"/>
      <c r="HI65" s="233"/>
      <c r="HJ65" s="233"/>
      <c r="HK65" s="233"/>
      <c r="HL65" s="233"/>
      <c r="HM65" s="233"/>
      <c r="HN65" s="233"/>
      <c r="HO65" s="233"/>
      <c r="HP65" s="233"/>
      <c r="HQ65" s="233"/>
      <c r="HR65" s="233"/>
      <c r="HS65" s="233"/>
      <c r="HT65" s="233"/>
      <c r="HU65" s="233"/>
      <c r="HV65" s="233"/>
      <c r="HW65" s="233"/>
      <c r="HX65" s="233"/>
      <c r="HY65" s="233"/>
      <c r="HZ65" s="233"/>
      <c r="IA65" s="233"/>
      <c r="IB65" s="233"/>
      <c r="IC65" s="233"/>
      <c r="ID65" s="233"/>
      <c r="IE65" s="233"/>
      <c r="IF65" s="233"/>
      <c r="IG65" s="233"/>
      <c r="IH65" s="233"/>
      <c r="II65" s="233"/>
      <c r="IJ65" s="233"/>
      <c r="IK65" s="233"/>
      <c r="IL65" s="233"/>
      <c r="IM65" s="233"/>
      <c r="IN65" s="233"/>
      <c r="IO65" s="233"/>
      <c r="IP65" s="233"/>
      <c r="IQ65" s="233"/>
      <c r="IR65" s="233"/>
      <c r="IS65" s="233"/>
      <c r="IT65" s="233"/>
      <c r="IU65" s="233"/>
      <c r="IV65" s="233"/>
    </row>
    <row r="66" spans="1:256" ht="18">
      <c r="A66" s="243" t="s">
        <v>297</v>
      </c>
      <c r="B66" s="244">
        <v>34158464.64</v>
      </c>
      <c r="C66" s="244">
        <v>34378630.23</v>
      </c>
      <c r="D66" s="243" t="s">
        <v>106</v>
      </c>
      <c r="E66" s="243"/>
      <c r="F66" s="242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3"/>
      <c r="EA66" s="233"/>
      <c r="EB66" s="233"/>
      <c r="EC66" s="233"/>
      <c r="ED66" s="233"/>
      <c r="EE66" s="233"/>
      <c r="EF66" s="233"/>
      <c r="EG66" s="233"/>
      <c r="EH66" s="233"/>
      <c r="EI66" s="233"/>
      <c r="EJ66" s="233"/>
      <c r="EK66" s="233"/>
      <c r="EL66" s="233"/>
      <c r="EM66" s="233"/>
      <c r="EN66" s="233"/>
      <c r="EO66" s="233"/>
      <c r="EP66" s="233"/>
      <c r="EQ66" s="233"/>
      <c r="ER66" s="233"/>
      <c r="ES66" s="233"/>
      <c r="ET66" s="233"/>
      <c r="EU66" s="233"/>
      <c r="EV66" s="233"/>
      <c r="EW66" s="233"/>
      <c r="EX66" s="233"/>
      <c r="EY66" s="233"/>
      <c r="EZ66" s="233"/>
      <c r="FA66" s="233"/>
      <c r="FB66" s="233"/>
      <c r="FC66" s="233"/>
      <c r="FD66" s="233"/>
      <c r="FE66" s="233"/>
      <c r="FF66" s="233"/>
      <c r="FG66" s="233"/>
      <c r="FH66" s="233"/>
      <c r="FI66" s="233"/>
      <c r="FJ66" s="233"/>
      <c r="FK66" s="233"/>
      <c r="FL66" s="233"/>
      <c r="FM66" s="233"/>
      <c r="FN66" s="233"/>
      <c r="FO66" s="233"/>
      <c r="FP66" s="233"/>
      <c r="FQ66" s="233"/>
      <c r="FR66" s="233"/>
      <c r="FS66" s="233"/>
      <c r="FT66" s="233"/>
      <c r="FU66" s="233"/>
      <c r="FV66" s="233"/>
      <c r="FW66" s="233"/>
      <c r="FX66" s="233"/>
      <c r="FY66" s="233"/>
      <c r="FZ66" s="233"/>
      <c r="GA66" s="233"/>
      <c r="GB66" s="233"/>
      <c r="GC66" s="233"/>
      <c r="GD66" s="233"/>
      <c r="GE66" s="233"/>
      <c r="GF66" s="233"/>
      <c r="GG66" s="233"/>
      <c r="GH66" s="233"/>
      <c r="GI66" s="233"/>
      <c r="GJ66" s="233"/>
      <c r="GK66" s="233"/>
      <c r="GL66" s="233"/>
      <c r="GM66" s="233"/>
      <c r="GN66" s="233"/>
      <c r="GO66" s="233"/>
      <c r="GP66" s="233"/>
      <c r="GQ66" s="233"/>
      <c r="GR66" s="233"/>
      <c r="GS66" s="233"/>
      <c r="GT66" s="233"/>
      <c r="GU66" s="233"/>
      <c r="GV66" s="233"/>
      <c r="GW66" s="233"/>
      <c r="GX66" s="233"/>
      <c r="GY66" s="233"/>
      <c r="GZ66" s="233"/>
      <c r="HA66" s="233"/>
      <c r="HB66" s="233"/>
      <c r="HC66" s="233"/>
      <c r="HD66" s="233"/>
      <c r="HE66" s="233"/>
      <c r="HF66" s="233"/>
      <c r="HG66" s="233"/>
      <c r="HH66" s="233"/>
      <c r="HI66" s="233"/>
      <c r="HJ66" s="233"/>
      <c r="HK66" s="233"/>
      <c r="HL66" s="233"/>
      <c r="HM66" s="233"/>
      <c r="HN66" s="233"/>
      <c r="HO66" s="233"/>
      <c r="HP66" s="233"/>
      <c r="HQ66" s="233"/>
      <c r="HR66" s="233"/>
      <c r="HS66" s="233"/>
      <c r="HT66" s="233"/>
      <c r="HU66" s="233"/>
      <c r="HV66" s="233"/>
      <c r="HW66" s="233"/>
      <c r="HX66" s="233"/>
      <c r="HY66" s="233"/>
      <c r="HZ66" s="233"/>
      <c r="IA66" s="233"/>
      <c r="IB66" s="233"/>
      <c r="IC66" s="233"/>
      <c r="ID66" s="233"/>
      <c r="IE66" s="233"/>
      <c r="IF66" s="233"/>
      <c r="IG66" s="233"/>
      <c r="IH66" s="233"/>
      <c r="II66" s="233"/>
      <c r="IJ66" s="233"/>
      <c r="IK66" s="233"/>
      <c r="IL66" s="233"/>
      <c r="IM66" s="233"/>
      <c r="IN66" s="233"/>
      <c r="IO66" s="233"/>
      <c r="IP66" s="233"/>
      <c r="IQ66" s="233"/>
      <c r="IR66" s="233"/>
      <c r="IS66" s="233"/>
      <c r="IT66" s="233"/>
      <c r="IU66" s="233"/>
      <c r="IV66" s="233"/>
    </row>
    <row r="67" spans="1:256" ht="18">
      <c r="A67" s="243" t="s">
        <v>298</v>
      </c>
      <c r="B67" s="251">
        <v>624602</v>
      </c>
      <c r="C67" s="251">
        <v>624999.99</v>
      </c>
      <c r="D67" s="241"/>
      <c r="E67" s="241"/>
      <c r="F67" s="242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  <c r="CM67" s="233"/>
      <c r="CN67" s="233"/>
      <c r="CO67" s="233"/>
      <c r="CP67" s="233"/>
      <c r="CQ67" s="233"/>
      <c r="CR67" s="233"/>
      <c r="CS67" s="233"/>
      <c r="CT67" s="233"/>
      <c r="CU67" s="233"/>
      <c r="CV67" s="233"/>
      <c r="CW67" s="233"/>
      <c r="CX67" s="233"/>
      <c r="CY67" s="233"/>
      <c r="CZ67" s="233"/>
      <c r="DA67" s="233"/>
      <c r="DB67" s="233"/>
      <c r="DC67" s="233"/>
      <c r="DD67" s="233"/>
      <c r="DE67" s="233"/>
      <c r="DF67" s="233"/>
      <c r="DG67" s="233"/>
      <c r="DH67" s="233"/>
      <c r="DI67" s="233"/>
      <c r="DJ67" s="233"/>
      <c r="DK67" s="233"/>
      <c r="DL67" s="233"/>
      <c r="DM67" s="233"/>
      <c r="DN67" s="233"/>
      <c r="DO67" s="233"/>
      <c r="DP67" s="233"/>
      <c r="DQ67" s="233"/>
      <c r="DR67" s="233"/>
      <c r="DS67" s="233"/>
      <c r="DT67" s="233"/>
      <c r="DU67" s="233"/>
      <c r="DV67" s="233"/>
      <c r="DW67" s="233"/>
      <c r="DX67" s="233"/>
      <c r="DY67" s="233"/>
      <c r="DZ67" s="233"/>
      <c r="EA67" s="233"/>
      <c r="EB67" s="233"/>
      <c r="EC67" s="233"/>
      <c r="ED67" s="233"/>
      <c r="EE67" s="233"/>
      <c r="EF67" s="233"/>
      <c r="EG67" s="233"/>
      <c r="EH67" s="233"/>
      <c r="EI67" s="233"/>
      <c r="EJ67" s="233"/>
      <c r="EK67" s="233"/>
      <c r="EL67" s="233"/>
      <c r="EM67" s="233"/>
      <c r="EN67" s="233"/>
      <c r="EO67" s="233"/>
      <c r="EP67" s="233"/>
      <c r="EQ67" s="233"/>
      <c r="ER67" s="233"/>
      <c r="ES67" s="233"/>
      <c r="ET67" s="233"/>
      <c r="EU67" s="233"/>
      <c r="EV67" s="233"/>
      <c r="EW67" s="233"/>
      <c r="EX67" s="233"/>
      <c r="EY67" s="233"/>
      <c r="EZ67" s="233"/>
      <c r="FA67" s="233"/>
      <c r="FB67" s="233"/>
      <c r="FC67" s="233"/>
      <c r="FD67" s="233"/>
      <c r="FE67" s="233"/>
      <c r="FF67" s="233"/>
      <c r="FG67" s="233"/>
      <c r="FH67" s="233"/>
      <c r="FI67" s="233"/>
      <c r="FJ67" s="233"/>
      <c r="FK67" s="233"/>
      <c r="FL67" s="233"/>
      <c r="FM67" s="233"/>
      <c r="FN67" s="233"/>
      <c r="FO67" s="233"/>
      <c r="FP67" s="233"/>
      <c r="FQ67" s="233"/>
      <c r="FR67" s="233"/>
      <c r="FS67" s="233"/>
      <c r="FT67" s="233"/>
      <c r="FU67" s="233"/>
      <c r="FV67" s="233"/>
      <c r="FW67" s="233"/>
      <c r="FX67" s="233"/>
      <c r="FY67" s="233"/>
      <c r="FZ67" s="233"/>
      <c r="GA67" s="233"/>
      <c r="GB67" s="233"/>
      <c r="GC67" s="233"/>
      <c r="GD67" s="233"/>
      <c r="GE67" s="233"/>
      <c r="GF67" s="233"/>
      <c r="GG67" s="233"/>
      <c r="GH67" s="233"/>
      <c r="GI67" s="233"/>
      <c r="GJ67" s="233"/>
      <c r="GK67" s="233"/>
      <c r="GL67" s="233"/>
      <c r="GM67" s="233"/>
      <c r="GN67" s="233"/>
      <c r="GO67" s="233"/>
      <c r="GP67" s="233"/>
      <c r="GQ67" s="233"/>
      <c r="GR67" s="233"/>
      <c r="GS67" s="233"/>
      <c r="GT67" s="233"/>
      <c r="GU67" s="233"/>
      <c r="GV67" s="233"/>
      <c r="GW67" s="233"/>
      <c r="GX67" s="233"/>
      <c r="GY67" s="233"/>
      <c r="GZ67" s="233"/>
      <c r="HA67" s="233"/>
      <c r="HB67" s="233"/>
      <c r="HC67" s="233"/>
      <c r="HD67" s="233"/>
      <c r="HE67" s="233"/>
      <c r="HF67" s="233"/>
      <c r="HG67" s="233"/>
      <c r="HH67" s="233"/>
      <c r="HI67" s="233"/>
      <c r="HJ67" s="233"/>
      <c r="HK67" s="233"/>
      <c r="HL67" s="233"/>
      <c r="HM67" s="233"/>
      <c r="HN67" s="233"/>
      <c r="HO67" s="233"/>
      <c r="HP67" s="233"/>
      <c r="HQ67" s="233"/>
      <c r="HR67" s="233"/>
      <c r="HS67" s="233"/>
      <c r="HT67" s="233"/>
      <c r="HU67" s="233"/>
      <c r="HV67" s="233"/>
      <c r="HW67" s="233"/>
      <c r="HX67" s="233"/>
      <c r="HY67" s="233"/>
      <c r="HZ67" s="233"/>
      <c r="IA67" s="233"/>
      <c r="IB67" s="233"/>
      <c r="IC67" s="233"/>
      <c r="ID67" s="233"/>
      <c r="IE67" s="233"/>
      <c r="IF67" s="233"/>
      <c r="IG67" s="233"/>
      <c r="IH67" s="233"/>
      <c r="II67" s="233"/>
      <c r="IJ67" s="233"/>
      <c r="IK67" s="233"/>
      <c r="IL67" s="233"/>
      <c r="IM67" s="233"/>
      <c r="IN67" s="233"/>
      <c r="IO67" s="233"/>
      <c r="IP67" s="233"/>
      <c r="IQ67" s="233"/>
      <c r="IR67" s="233"/>
      <c r="IS67" s="233"/>
      <c r="IT67" s="233"/>
      <c r="IU67" s="233"/>
      <c r="IV67" s="233"/>
    </row>
    <row r="68" spans="1:256" ht="18">
      <c r="A68" s="243" t="s">
        <v>299</v>
      </c>
      <c r="B68" s="251">
        <v>7645</v>
      </c>
      <c r="C68" s="251">
        <v>5635</v>
      </c>
      <c r="D68" s="241"/>
      <c r="E68" s="241"/>
      <c r="F68" s="242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  <c r="CM68" s="233"/>
      <c r="CN68" s="233"/>
      <c r="CO68" s="233"/>
      <c r="CP68" s="233"/>
      <c r="CQ68" s="233"/>
      <c r="CR68" s="233"/>
      <c r="CS68" s="233"/>
      <c r="CT68" s="233"/>
      <c r="CU68" s="233"/>
      <c r="CV68" s="233"/>
      <c r="CW68" s="233"/>
      <c r="CX68" s="233"/>
      <c r="CY68" s="233"/>
      <c r="CZ68" s="233"/>
      <c r="DA68" s="233"/>
      <c r="DB68" s="233"/>
      <c r="DC68" s="233"/>
      <c r="DD68" s="233"/>
      <c r="DE68" s="233"/>
      <c r="DF68" s="233"/>
      <c r="DG68" s="233"/>
      <c r="DH68" s="233"/>
      <c r="DI68" s="233"/>
      <c r="DJ68" s="233"/>
      <c r="DK68" s="233"/>
      <c r="DL68" s="233"/>
      <c r="DM68" s="233"/>
      <c r="DN68" s="233"/>
      <c r="DO68" s="233"/>
      <c r="DP68" s="233"/>
      <c r="DQ68" s="233"/>
      <c r="DR68" s="233"/>
      <c r="DS68" s="233"/>
      <c r="DT68" s="233"/>
      <c r="DU68" s="233"/>
      <c r="DV68" s="233"/>
      <c r="DW68" s="233"/>
      <c r="DX68" s="233"/>
      <c r="DY68" s="233"/>
      <c r="DZ68" s="233"/>
      <c r="EA68" s="233"/>
      <c r="EB68" s="233"/>
      <c r="EC68" s="233"/>
      <c r="ED68" s="233"/>
      <c r="EE68" s="233"/>
      <c r="EF68" s="233"/>
      <c r="EG68" s="233"/>
      <c r="EH68" s="233"/>
      <c r="EI68" s="233"/>
      <c r="EJ68" s="233"/>
      <c r="EK68" s="233"/>
      <c r="EL68" s="233"/>
      <c r="EM68" s="233"/>
      <c r="EN68" s="233"/>
      <c r="EO68" s="233"/>
      <c r="EP68" s="233"/>
      <c r="EQ68" s="233"/>
      <c r="ER68" s="233"/>
      <c r="ES68" s="233"/>
      <c r="ET68" s="233"/>
      <c r="EU68" s="233"/>
      <c r="EV68" s="233"/>
      <c r="EW68" s="233"/>
      <c r="EX68" s="233"/>
      <c r="EY68" s="233"/>
      <c r="EZ68" s="233"/>
      <c r="FA68" s="233"/>
      <c r="FB68" s="233"/>
      <c r="FC68" s="233"/>
      <c r="FD68" s="233"/>
      <c r="FE68" s="233"/>
      <c r="FF68" s="233"/>
      <c r="FG68" s="233"/>
      <c r="FH68" s="233"/>
      <c r="FI68" s="233"/>
      <c r="FJ68" s="233"/>
      <c r="FK68" s="233"/>
      <c r="FL68" s="233"/>
      <c r="FM68" s="233"/>
      <c r="FN68" s="233"/>
      <c r="FO68" s="233"/>
      <c r="FP68" s="233"/>
      <c r="FQ68" s="233"/>
      <c r="FR68" s="233"/>
      <c r="FS68" s="233"/>
      <c r="FT68" s="233"/>
      <c r="FU68" s="233"/>
      <c r="FV68" s="233"/>
      <c r="FW68" s="233"/>
      <c r="FX68" s="233"/>
      <c r="FY68" s="233"/>
      <c r="FZ68" s="233"/>
      <c r="GA68" s="233"/>
      <c r="GB68" s="233"/>
      <c r="GC68" s="233"/>
      <c r="GD68" s="233"/>
      <c r="GE68" s="233"/>
      <c r="GF68" s="233"/>
      <c r="GG68" s="233"/>
      <c r="GH68" s="233"/>
      <c r="GI68" s="233"/>
      <c r="GJ68" s="233"/>
      <c r="GK68" s="233"/>
      <c r="GL68" s="233"/>
      <c r="GM68" s="233"/>
      <c r="GN68" s="233"/>
      <c r="GO68" s="233"/>
      <c r="GP68" s="233"/>
      <c r="GQ68" s="233"/>
      <c r="GR68" s="233"/>
      <c r="GS68" s="233"/>
      <c r="GT68" s="233"/>
      <c r="GU68" s="233"/>
      <c r="GV68" s="233"/>
      <c r="GW68" s="233"/>
      <c r="GX68" s="233"/>
      <c r="GY68" s="233"/>
      <c r="GZ68" s="233"/>
      <c r="HA68" s="233"/>
      <c r="HB68" s="233"/>
      <c r="HC68" s="233"/>
      <c r="HD68" s="233"/>
      <c r="HE68" s="233"/>
      <c r="HF68" s="233"/>
      <c r="HG68" s="233"/>
      <c r="HH68" s="233"/>
      <c r="HI68" s="233"/>
      <c r="HJ68" s="233"/>
      <c r="HK68" s="233"/>
      <c r="HL68" s="233"/>
      <c r="HM68" s="233"/>
      <c r="HN68" s="233"/>
      <c r="HO68" s="233"/>
      <c r="HP68" s="233"/>
      <c r="HQ68" s="233"/>
      <c r="HR68" s="233"/>
      <c r="HS68" s="233"/>
      <c r="HT68" s="233"/>
      <c r="HU68" s="233"/>
      <c r="HV68" s="233"/>
      <c r="HW68" s="233"/>
      <c r="HX68" s="233"/>
      <c r="HY68" s="233"/>
      <c r="HZ68" s="233"/>
      <c r="IA68" s="233"/>
      <c r="IB68" s="233"/>
      <c r="IC68" s="233"/>
      <c r="ID68" s="233"/>
      <c r="IE68" s="233"/>
      <c r="IF68" s="233"/>
      <c r="IG68" s="233"/>
      <c r="IH68" s="233"/>
      <c r="II68" s="233"/>
      <c r="IJ68" s="233"/>
      <c r="IK68" s="233"/>
      <c r="IL68" s="233"/>
      <c r="IM68" s="233"/>
      <c r="IN68" s="233"/>
      <c r="IO68" s="233"/>
      <c r="IP68" s="233"/>
      <c r="IQ68" s="233"/>
      <c r="IR68" s="233"/>
      <c r="IS68" s="233"/>
      <c r="IT68" s="233"/>
      <c r="IU68" s="233"/>
      <c r="IV68" s="233"/>
    </row>
    <row r="69" spans="1:256" ht="18">
      <c r="A69" s="243" t="s">
        <v>300</v>
      </c>
      <c r="B69" s="251">
        <v>58068.04</v>
      </c>
      <c r="C69" s="251">
        <v>68950.92</v>
      </c>
      <c r="D69" s="241"/>
      <c r="E69" s="241"/>
      <c r="F69" s="242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3"/>
      <c r="CQ69" s="233"/>
      <c r="CR69" s="233"/>
      <c r="CS69" s="233"/>
      <c r="CT69" s="233"/>
      <c r="CU69" s="233"/>
      <c r="CV69" s="233"/>
      <c r="CW69" s="233"/>
      <c r="CX69" s="233"/>
      <c r="CY69" s="233"/>
      <c r="CZ69" s="233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3"/>
      <c r="EA69" s="233"/>
      <c r="EB69" s="233"/>
      <c r="EC69" s="233"/>
      <c r="ED69" s="233"/>
      <c r="EE69" s="233"/>
      <c r="EF69" s="233"/>
      <c r="EG69" s="233"/>
      <c r="EH69" s="233"/>
      <c r="EI69" s="233"/>
      <c r="EJ69" s="233"/>
      <c r="EK69" s="233"/>
      <c r="EL69" s="233"/>
      <c r="EM69" s="233"/>
      <c r="EN69" s="233"/>
      <c r="EO69" s="233"/>
      <c r="EP69" s="233"/>
      <c r="EQ69" s="233"/>
      <c r="ER69" s="233"/>
      <c r="ES69" s="233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3"/>
      <c r="FF69" s="233"/>
      <c r="FG69" s="233"/>
      <c r="FH69" s="233"/>
      <c r="FI69" s="233"/>
      <c r="FJ69" s="233"/>
      <c r="FK69" s="233"/>
      <c r="FL69" s="233"/>
      <c r="FM69" s="233"/>
      <c r="FN69" s="233"/>
      <c r="FO69" s="233"/>
      <c r="FP69" s="233"/>
      <c r="FQ69" s="233"/>
      <c r="FR69" s="233"/>
      <c r="FS69" s="233"/>
      <c r="FT69" s="233"/>
      <c r="FU69" s="233"/>
      <c r="FV69" s="233"/>
      <c r="FW69" s="233"/>
      <c r="FX69" s="233"/>
      <c r="FY69" s="233"/>
      <c r="FZ69" s="233"/>
      <c r="GA69" s="233"/>
      <c r="GB69" s="233"/>
      <c r="GC69" s="233"/>
      <c r="GD69" s="233"/>
      <c r="GE69" s="233"/>
      <c r="GF69" s="233"/>
      <c r="GG69" s="233"/>
      <c r="GH69" s="233"/>
      <c r="GI69" s="233"/>
      <c r="GJ69" s="233"/>
      <c r="GK69" s="233"/>
      <c r="GL69" s="233"/>
      <c r="GM69" s="233"/>
      <c r="GN69" s="233"/>
      <c r="GO69" s="233"/>
      <c r="GP69" s="233"/>
      <c r="GQ69" s="233"/>
      <c r="GR69" s="233"/>
      <c r="GS69" s="233"/>
      <c r="GT69" s="233"/>
      <c r="GU69" s="233"/>
      <c r="GV69" s="233"/>
      <c r="GW69" s="233"/>
      <c r="GX69" s="233"/>
      <c r="GY69" s="233"/>
      <c r="GZ69" s="233"/>
      <c r="HA69" s="233"/>
      <c r="HB69" s="233"/>
      <c r="HC69" s="233"/>
      <c r="HD69" s="233"/>
      <c r="HE69" s="233"/>
      <c r="HF69" s="233"/>
      <c r="HG69" s="233"/>
      <c r="HH69" s="233"/>
      <c r="HI69" s="233"/>
      <c r="HJ69" s="233"/>
      <c r="HK69" s="233"/>
      <c r="HL69" s="233"/>
      <c r="HM69" s="233"/>
      <c r="HN69" s="233"/>
      <c r="HO69" s="233"/>
      <c r="HP69" s="233"/>
      <c r="HQ69" s="233"/>
      <c r="HR69" s="233"/>
      <c r="HS69" s="233"/>
      <c r="HT69" s="233"/>
      <c r="HU69" s="233"/>
      <c r="HV69" s="233"/>
      <c r="HW69" s="233"/>
      <c r="HX69" s="233"/>
      <c r="HY69" s="233"/>
      <c r="HZ69" s="233"/>
      <c r="IA69" s="233"/>
      <c r="IB69" s="233"/>
      <c r="IC69" s="233"/>
      <c r="ID69" s="233"/>
      <c r="IE69" s="233"/>
      <c r="IF69" s="233"/>
      <c r="IG69" s="233"/>
      <c r="IH69" s="233"/>
      <c r="II69" s="233"/>
      <c r="IJ69" s="233"/>
      <c r="IK69" s="233"/>
      <c r="IL69" s="233"/>
      <c r="IM69" s="233"/>
      <c r="IN69" s="233"/>
      <c r="IO69" s="233"/>
      <c r="IP69" s="233"/>
      <c r="IQ69" s="233"/>
      <c r="IR69" s="233"/>
      <c r="IS69" s="233"/>
      <c r="IT69" s="233"/>
      <c r="IU69" s="233"/>
      <c r="IV69" s="233"/>
    </row>
    <row r="70" spans="1:256" ht="18">
      <c r="A70" s="243" t="s">
        <v>301</v>
      </c>
      <c r="B70" s="251">
        <v>40418.87</v>
      </c>
      <c r="C70" s="251">
        <v>37115.11</v>
      </c>
      <c r="D70" s="241"/>
      <c r="E70" s="241"/>
      <c r="F70" s="242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3"/>
      <c r="CQ70" s="233"/>
      <c r="CR70" s="233"/>
      <c r="CS70" s="233"/>
      <c r="CT70" s="233"/>
      <c r="CU70" s="233"/>
      <c r="CV70" s="233"/>
      <c r="CW70" s="233"/>
      <c r="CX70" s="233"/>
      <c r="CY70" s="233"/>
      <c r="CZ70" s="233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3"/>
      <c r="DY70" s="233"/>
      <c r="DZ70" s="233"/>
      <c r="EA70" s="233"/>
      <c r="EB70" s="233"/>
      <c r="EC70" s="233"/>
      <c r="ED70" s="233"/>
      <c r="EE70" s="233"/>
      <c r="EF70" s="233"/>
      <c r="EG70" s="233"/>
      <c r="EH70" s="233"/>
      <c r="EI70" s="233"/>
      <c r="EJ70" s="233"/>
      <c r="EK70" s="233"/>
      <c r="EL70" s="233"/>
      <c r="EM70" s="233"/>
      <c r="EN70" s="233"/>
      <c r="EO70" s="233"/>
      <c r="EP70" s="233"/>
      <c r="EQ70" s="233"/>
      <c r="ER70" s="233"/>
      <c r="ES70" s="233"/>
      <c r="ET70" s="233"/>
      <c r="EU70" s="233"/>
      <c r="EV70" s="233"/>
      <c r="EW70" s="233"/>
      <c r="EX70" s="233"/>
      <c r="EY70" s="233"/>
      <c r="EZ70" s="233"/>
      <c r="FA70" s="233"/>
      <c r="FB70" s="233"/>
      <c r="FC70" s="233"/>
      <c r="FD70" s="233"/>
      <c r="FE70" s="233"/>
      <c r="FF70" s="233"/>
      <c r="FG70" s="233"/>
      <c r="FH70" s="233"/>
      <c r="FI70" s="233"/>
      <c r="FJ70" s="233"/>
      <c r="FK70" s="233"/>
      <c r="FL70" s="233"/>
      <c r="FM70" s="233"/>
      <c r="FN70" s="233"/>
      <c r="FO70" s="233"/>
      <c r="FP70" s="233"/>
      <c r="FQ70" s="233"/>
      <c r="FR70" s="233"/>
      <c r="FS70" s="233"/>
      <c r="FT70" s="233"/>
      <c r="FU70" s="233"/>
      <c r="FV70" s="233"/>
      <c r="FW70" s="233"/>
      <c r="FX70" s="233"/>
      <c r="FY70" s="233"/>
      <c r="FZ70" s="233"/>
      <c r="GA70" s="233"/>
      <c r="GB70" s="233"/>
      <c r="GC70" s="233"/>
      <c r="GD70" s="233"/>
      <c r="GE70" s="233"/>
      <c r="GF70" s="233"/>
      <c r="GG70" s="233"/>
      <c r="GH70" s="233"/>
      <c r="GI70" s="233"/>
      <c r="GJ70" s="233"/>
      <c r="GK70" s="233"/>
      <c r="GL70" s="233"/>
      <c r="GM70" s="233"/>
      <c r="GN70" s="233"/>
      <c r="GO70" s="233"/>
      <c r="GP70" s="233"/>
      <c r="GQ70" s="233"/>
      <c r="GR70" s="233"/>
      <c r="GS70" s="233"/>
      <c r="GT70" s="233"/>
      <c r="GU70" s="233"/>
      <c r="GV70" s="233"/>
      <c r="GW70" s="233"/>
      <c r="GX70" s="233"/>
      <c r="GY70" s="233"/>
      <c r="GZ70" s="233"/>
      <c r="HA70" s="233"/>
      <c r="HB70" s="233"/>
      <c r="HC70" s="233"/>
      <c r="HD70" s="233"/>
      <c r="HE70" s="233"/>
      <c r="HF70" s="233"/>
      <c r="HG70" s="233"/>
      <c r="HH70" s="233"/>
      <c r="HI70" s="233"/>
      <c r="HJ70" s="233"/>
      <c r="HK70" s="233"/>
      <c r="HL70" s="233"/>
      <c r="HM70" s="233"/>
      <c r="HN70" s="233"/>
      <c r="HO70" s="233"/>
      <c r="HP70" s="233"/>
      <c r="HQ70" s="233"/>
      <c r="HR70" s="233"/>
      <c r="HS70" s="233"/>
      <c r="HT70" s="233"/>
      <c r="HU70" s="233"/>
      <c r="HV70" s="233"/>
      <c r="HW70" s="233"/>
      <c r="HX70" s="233"/>
      <c r="HY70" s="233"/>
      <c r="HZ70" s="233"/>
      <c r="IA70" s="233"/>
      <c r="IB70" s="233"/>
      <c r="IC70" s="233"/>
      <c r="ID70" s="233"/>
      <c r="IE70" s="233"/>
      <c r="IF70" s="233"/>
      <c r="IG70" s="233"/>
      <c r="IH70" s="233"/>
      <c r="II70" s="233"/>
      <c r="IJ70" s="233"/>
      <c r="IK70" s="233"/>
      <c r="IL70" s="233"/>
      <c r="IM70" s="233"/>
      <c r="IN70" s="233"/>
      <c r="IO70" s="233"/>
      <c r="IP70" s="233"/>
      <c r="IQ70" s="233"/>
      <c r="IR70" s="233"/>
      <c r="IS70" s="233"/>
      <c r="IT70" s="233"/>
      <c r="IU70" s="233"/>
      <c r="IV70" s="233"/>
    </row>
    <row r="71" spans="1:256" ht="18">
      <c r="A71" s="243" t="s">
        <v>302</v>
      </c>
      <c r="B71" s="251">
        <v>12246332.91</v>
      </c>
      <c r="C71" s="251">
        <v>12164410.95</v>
      </c>
      <c r="D71" s="241"/>
      <c r="E71" s="241"/>
      <c r="F71" s="242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  <c r="EC71" s="233"/>
      <c r="ED71" s="233"/>
      <c r="EE71" s="233"/>
      <c r="EF71" s="233"/>
      <c r="EG71" s="233"/>
      <c r="EH71" s="233"/>
      <c r="EI71" s="233"/>
      <c r="EJ71" s="233"/>
      <c r="EK71" s="233"/>
      <c r="EL71" s="233"/>
      <c r="EM71" s="233"/>
      <c r="EN71" s="233"/>
      <c r="EO71" s="233"/>
      <c r="EP71" s="233"/>
      <c r="EQ71" s="233"/>
      <c r="ER71" s="233"/>
      <c r="ES71" s="233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3"/>
      <c r="FF71" s="233"/>
      <c r="FG71" s="233"/>
      <c r="FH71" s="233"/>
      <c r="FI71" s="233"/>
      <c r="FJ71" s="233"/>
      <c r="FK71" s="233"/>
      <c r="FL71" s="233"/>
      <c r="FM71" s="233"/>
      <c r="FN71" s="233"/>
      <c r="FO71" s="233"/>
      <c r="FP71" s="233"/>
      <c r="FQ71" s="233"/>
      <c r="FR71" s="233"/>
      <c r="FS71" s="233"/>
      <c r="FT71" s="233"/>
      <c r="FU71" s="233"/>
      <c r="FV71" s="233"/>
      <c r="FW71" s="233"/>
      <c r="FX71" s="233"/>
      <c r="FY71" s="233"/>
      <c r="FZ71" s="233"/>
      <c r="GA71" s="233"/>
      <c r="GB71" s="233"/>
      <c r="GC71" s="233"/>
      <c r="GD71" s="233"/>
      <c r="GE71" s="233"/>
      <c r="GF71" s="233"/>
      <c r="GG71" s="233"/>
      <c r="GH71" s="233"/>
      <c r="GI71" s="233"/>
      <c r="GJ71" s="233"/>
      <c r="GK71" s="233"/>
      <c r="GL71" s="233"/>
      <c r="GM71" s="233"/>
      <c r="GN71" s="233"/>
      <c r="GO71" s="233"/>
      <c r="GP71" s="233"/>
      <c r="GQ71" s="233"/>
      <c r="GR71" s="233"/>
      <c r="GS71" s="233"/>
      <c r="GT71" s="233"/>
      <c r="GU71" s="233"/>
      <c r="GV71" s="233"/>
      <c r="GW71" s="233"/>
      <c r="GX71" s="233"/>
      <c r="GY71" s="233"/>
      <c r="GZ71" s="233"/>
      <c r="HA71" s="233"/>
      <c r="HB71" s="233"/>
      <c r="HC71" s="233"/>
      <c r="HD71" s="233"/>
      <c r="HE71" s="233"/>
      <c r="HF71" s="233"/>
      <c r="HG71" s="233"/>
      <c r="HH71" s="233"/>
      <c r="HI71" s="233"/>
      <c r="HJ71" s="233"/>
      <c r="HK71" s="233"/>
      <c r="HL71" s="233"/>
      <c r="HM71" s="233"/>
      <c r="HN71" s="233"/>
      <c r="HO71" s="233"/>
      <c r="HP71" s="233"/>
      <c r="HQ71" s="233"/>
      <c r="HR71" s="233"/>
      <c r="HS71" s="233"/>
      <c r="HT71" s="233"/>
      <c r="HU71" s="233"/>
      <c r="HV71" s="233"/>
      <c r="HW71" s="233"/>
      <c r="HX71" s="233"/>
      <c r="HY71" s="233"/>
      <c r="HZ71" s="233"/>
      <c r="IA71" s="233"/>
      <c r="IB71" s="233"/>
      <c r="IC71" s="233"/>
      <c r="ID71" s="233"/>
      <c r="IE71" s="233"/>
      <c r="IF71" s="233"/>
      <c r="IG71" s="233"/>
      <c r="IH71" s="233"/>
      <c r="II71" s="233"/>
      <c r="IJ71" s="233"/>
      <c r="IK71" s="233"/>
      <c r="IL71" s="233"/>
      <c r="IM71" s="233"/>
      <c r="IN71" s="233"/>
      <c r="IO71" s="233"/>
      <c r="IP71" s="233"/>
      <c r="IQ71" s="233"/>
      <c r="IR71" s="233"/>
      <c r="IS71" s="233"/>
      <c r="IT71" s="233"/>
      <c r="IU71" s="233"/>
      <c r="IV71" s="233"/>
    </row>
    <row r="72" spans="1:256" ht="18">
      <c r="A72" s="243" t="s">
        <v>303</v>
      </c>
      <c r="B72" s="251">
        <v>102865</v>
      </c>
      <c r="C72" s="251">
        <v>82992.5</v>
      </c>
      <c r="D72" s="241"/>
      <c r="E72" s="241"/>
      <c r="F72" s="242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233"/>
      <c r="DB72" s="233"/>
      <c r="DC72" s="233"/>
      <c r="DD72" s="233"/>
      <c r="DE72" s="233"/>
      <c r="DF72" s="233"/>
      <c r="DG72" s="233"/>
      <c r="DH72" s="233"/>
      <c r="DI72" s="233"/>
      <c r="DJ72" s="233"/>
      <c r="DK72" s="233"/>
      <c r="DL72" s="233"/>
      <c r="DM72" s="233"/>
      <c r="DN72" s="233"/>
      <c r="DO72" s="233"/>
      <c r="DP72" s="233"/>
      <c r="DQ72" s="233"/>
      <c r="DR72" s="233"/>
      <c r="DS72" s="233"/>
      <c r="DT72" s="233"/>
      <c r="DU72" s="233"/>
      <c r="DV72" s="233"/>
      <c r="DW72" s="233"/>
      <c r="DX72" s="233"/>
      <c r="DY72" s="233"/>
      <c r="DZ72" s="233"/>
      <c r="EA72" s="233"/>
      <c r="EB72" s="233"/>
      <c r="EC72" s="233"/>
      <c r="ED72" s="233"/>
      <c r="EE72" s="233"/>
      <c r="EF72" s="233"/>
      <c r="EG72" s="233"/>
      <c r="EH72" s="233"/>
      <c r="EI72" s="233"/>
      <c r="EJ72" s="233"/>
      <c r="EK72" s="233"/>
      <c r="EL72" s="233"/>
      <c r="EM72" s="233"/>
      <c r="EN72" s="233"/>
      <c r="EO72" s="233"/>
      <c r="EP72" s="233"/>
      <c r="EQ72" s="233"/>
      <c r="ER72" s="233"/>
      <c r="ES72" s="233"/>
      <c r="ET72" s="233"/>
      <c r="EU72" s="233"/>
      <c r="EV72" s="233"/>
      <c r="EW72" s="233"/>
      <c r="EX72" s="233"/>
      <c r="EY72" s="233"/>
      <c r="EZ72" s="233"/>
      <c r="FA72" s="233"/>
      <c r="FB72" s="233"/>
      <c r="FC72" s="233"/>
      <c r="FD72" s="233"/>
      <c r="FE72" s="233"/>
      <c r="FF72" s="233"/>
      <c r="FG72" s="233"/>
      <c r="FH72" s="233"/>
      <c r="FI72" s="233"/>
      <c r="FJ72" s="233"/>
      <c r="FK72" s="233"/>
      <c r="FL72" s="233"/>
      <c r="FM72" s="233"/>
      <c r="FN72" s="233"/>
      <c r="FO72" s="233"/>
      <c r="FP72" s="233"/>
      <c r="FQ72" s="233"/>
      <c r="FR72" s="233"/>
      <c r="FS72" s="233"/>
      <c r="FT72" s="233"/>
      <c r="FU72" s="233"/>
      <c r="FV72" s="233"/>
      <c r="FW72" s="233"/>
      <c r="FX72" s="233"/>
      <c r="FY72" s="233"/>
      <c r="FZ72" s="233"/>
      <c r="GA72" s="233"/>
      <c r="GB72" s="233"/>
      <c r="GC72" s="233"/>
      <c r="GD72" s="233"/>
      <c r="GE72" s="233"/>
      <c r="GF72" s="233"/>
      <c r="GG72" s="233"/>
      <c r="GH72" s="233"/>
      <c r="GI72" s="233"/>
      <c r="GJ72" s="233"/>
      <c r="GK72" s="233"/>
      <c r="GL72" s="233"/>
      <c r="GM72" s="233"/>
      <c r="GN72" s="233"/>
      <c r="GO72" s="233"/>
      <c r="GP72" s="233"/>
      <c r="GQ72" s="233"/>
      <c r="GR72" s="233"/>
      <c r="GS72" s="233"/>
      <c r="GT72" s="233"/>
      <c r="GU72" s="233"/>
      <c r="GV72" s="233"/>
      <c r="GW72" s="233"/>
      <c r="GX72" s="233"/>
      <c r="GY72" s="233"/>
      <c r="GZ72" s="233"/>
      <c r="HA72" s="233"/>
      <c r="HB72" s="233"/>
      <c r="HC72" s="233"/>
      <c r="HD72" s="233"/>
      <c r="HE72" s="233"/>
      <c r="HF72" s="233"/>
      <c r="HG72" s="233"/>
      <c r="HH72" s="233"/>
      <c r="HI72" s="233"/>
      <c r="HJ72" s="233"/>
      <c r="HK72" s="233"/>
      <c r="HL72" s="233"/>
      <c r="HM72" s="233"/>
      <c r="HN72" s="233"/>
      <c r="HO72" s="233"/>
      <c r="HP72" s="233"/>
      <c r="HQ72" s="233"/>
      <c r="HR72" s="233"/>
      <c r="HS72" s="233"/>
      <c r="HT72" s="233"/>
      <c r="HU72" s="233"/>
      <c r="HV72" s="233"/>
      <c r="HW72" s="233"/>
      <c r="HX72" s="233"/>
      <c r="HY72" s="233"/>
      <c r="HZ72" s="233"/>
      <c r="IA72" s="233"/>
      <c r="IB72" s="233"/>
      <c r="IC72" s="233"/>
      <c r="ID72" s="233"/>
      <c r="IE72" s="233"/>
      <c r="IF72" s="233"/>
      <c r="IG72" s="233"/>
      <c r="IH72" s="233"/>
      <c r="II72" s="233"/>
      <c r="IJ72" s="233"/>
      <c r="IK72" s="233"/>
      <c r="IL72" s="233"/>
      <c r="IM72" s="233"/>
      <c r="IN72" s="233"/>
      <c r="IO72" s="233"/>
      <c r="IP72" s="233"/>
      <c r="IQ72" s="233"/>
      <c r="IR72" s="233"/>
      <c r="IS72" s="233"/>
      <c r="IT72" s="233"/>
      <c r="IU72" s="233"/>
      <c r="IV72" s="233"/>
    </row>
    <row r="73" spans="1:256" ht="18">
      <c r="A73" s="243" t="s">
        <v>304</v>
      </c>
      <c r="B73" s="251">
        <v>27266.32</v>
      </c>
      <c r="C73" s="251">
        <v>25914.6</v>
      </c>
      <c r="D73" s="241"/>
      <c r="E73" s="241"/>
      <c r="F73" s="242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  <c r="CM73" s="233"/>
      <c r="CN73" s="233"/>
      <c r="CO73" s="233"/>
      <c r="CP73" s="233"/>
      <c r="CQ73" s="233"/>
      <c r="CR73" s="233"/>
      <c r="CS73" s="233"/>
      <c r="CT73" s="233"/>
      <c r="CU73" s="233"/>
      <c r="CV73" s="233"/>
      <c r="CW73" s="233"/>
      <c r="CX73" s="233"/>
      <c r="CY73" s="233"/>
      <c r="CZ73" s="233"/>
      <c r="DA73" s="233"/>
      <c r="DB73" s="233"/>
      <c r="DC73" s="233"/>
      <c r="DD73" s="233"/>
      <c r="DE73" s="233"/>
      <c r="DF73" s="233"/>
      <c r="DG73" s="233"/>
      <c r="DH73" s="233"/>
      <c r="DI73" s="233"/>
      <c r="DJ73" s="233"/>
      <c r="DK73" s="233"/>
      <c r="DL73" s="233"/>
      <c r="DM73" s="233"/>
      <c r="DN73" s="233"/>
      <c r="DO73" s="233"/>
      <c r="DP73" s="233"/>
      <c r="DQ73" s="233"/>
      <c r="DR73" s="233"/>
      <c r="DS73" s="233"/>
      <c r="DT73" s="233"/>
      <c r="DU73" s="233"/>
      <c r="DV73" s="233"/>
      <c r="DW73" s="233"/>
      <c r="DX73" s="233"/>
      <c r="DY73" s="233"/>
      <c r="DZ73" s="233"/>
      <c r="EA73" s="233"/>
      <c r="EB73" s="233"/>
      <c r="EC73" s="233"/>
      <c r="ED73" s="233"/>
      <c r="EE73" s="233"/>
      <c r="EF73" s="233"/>
      <c r="EG73" s="233"/>
      <c r="EH73" s="233"/>
      <c r="EI73" s="233"/>
      <c r="EJ73" s="233"/>
      <c r="EK73" s="233"/>
      <c r="EL73" s="233"/>
      <c r="EM73" s="233"/>
      <c r="EN73" s="233"/>
      <c r="EO73" s="233"/>
      <c r="EP73" s="233"/>
      <c r="EQ73" s="233"/>
      <c r="ER73" s="233"/>
      <c r="ES73" s="233"/>
      <c r="ET73" s="233"/>
      <c r="EU73" s="233"/>
      <c r="EV73" s="233"/>
      <c r="EW73" s="233"/>
      <c r="EX73" s="233"/>
      <c r="EY73" s="233"/>
      <c r="EZ73" s="233"/>
      <c r="FA73" s="233"/>
      <c r="FB73" s="233"/>
      <c r="FC73" s="233"/>
      <c r="FD73" s="233"/>
      <c r="FE73" s="233"/>
      <c r="FF73" s="233"/>
      <c r="FG73" s="233"/>
      <c r="FH73" s="233"/>
      <c r="FI73" s="233"/>
      <c r="FJ73" s="233"/>
      <c r="FK73" s="233"/>
      <c r="FL73" s="233"/>
      <c r="FM73" s="233"/>
      <c r="FN73" s="233"/>
      <c r="FO73" s="233"/>
      <c r="FP73" s="233"/>
      <c r="FQ73" s="233"/>
      <c r="FR73" s="233"/>
      <c r="FS73" s="233"/>
      <c r="FT73" s="233"/>
      <c r="FU73" s="233"/>
      <c r="FV73" s="233"/>
      <c r="FW73" s="233"/>
      <c r="FX73" s="233"/>
      <c r="FY73" s="233"/>
      <c r="FZ73" s="233"/>
      <c r="GA73" s="233"/>
      <c r="GB73" s="233"/>
      <c r="GC73" s="233"/>
      <c r="GD73" s="233"/>
      <c r="GE73" s="233"/>
      <c r="GF73" s="233"/>
      <c r="GG73" s="233"/>
      <c r="GH73" s="233"/>
      <c r="GI73" s="233"/>
      <c r="GJ73" s="233"/>
      <c r="GK73" s="233"/>
      <c r="GL73" s="233"/>
      <c r="GM73" s="233"/>
      <c r="GN73" s="233"/>
      <c r="GO73" s="233"/>
      <c r="GP73" s="233"/>
      <c r="GQ73" s="233"/>
      <c r="GR73" s="233"/>
      <c r="GS73" s="233"/>
      <c r="GT73" s="233"/>
      <c r="GU73" s="233"/>
      <c r="GV73" s="233"/>
      <c r="GW73" s="233"/>
      <c r="GX73" s="233"/>
      <c r="GY73" s="233"/>
      <c r="GZ73" s="233"/>
      <c r="HA73" s="233"/>
      <c r="HB73" s="233"/>
      <c r="HC73" s="233"/>
      <c r="HD73" s="233"/>
      <c r="HE73" s="233"/>
      <c r="HF73" s="233"/>
      <c r="HG73" s="233"/>
      <c r="HH73" s="233"/>
      <c r="HI73" s="233"/>
      <c r="HJ73" s="233"/>
      <c r="HK73" s="233"/>
      <c r="HL73" s="233"/>
      <c r="HM73" s="233"/>
      <c r="HN73" s="233"/>
      <c r="HO73" s="233"/>
      <c r="HP73" s="233"/>
      <c r="HQ73" s="233"/>
      <c r="HR73" s="233"/>
      <c r="HS73" s="233"/>
      <c r="HT73" s="233"/>
      <c r="HU73" s="233"/>
      <c r="HV73" s="233"/>
      <c r="HW73" s="233"/>
      <c r="HX73" s="233"/>
      <c r="HY73" s="233"/>
      <c r="HZ73" s="233"/>
      <c r="IA73" s="233"/>
      <c r="IB73" s="233"/>
      <c r="IC73" s="233"/>
      <c r="ID73" s="233"/>
      <c r="IE73" s="233"/>
      <c r="IF73" s="233"/>
      <c r="IG73" s="233"/>
      <c r="IH73" s="233"/>
      <c r="II73" s="233"/>
      <c r="IJ73" s="233"/>
      <c r="IK73" s="233"/>
      <c r="IL73" s="233"/>
      <c r="IM73" s="233"/>
      <c r="IN73" s="233"/>
      <c r="IO73" s="233"/>
      <c r="IP73" s="233"/>
      <c r="IQ73" s="233"/>
      <c r="IR73" s="233"/>
      <c r="IS73" s="233"/>
      <c r="IT73" s="233"/>
      <c r="IU73" s="233"/>
      <c r="IV73" s="233"/>
    </row>
    <row r="74" spans="1:256" ht="18">
      <c r="A74" s="243" t="s">
        <v>305</v>
      </c>
      <c r="B74" s="251">
        <v>360858.92</v>
      </c>
      <c r="C74" s="251">
        <v>301426.61</v>
      </c>
      <c r="D74" s="241"/>
      <c r="E74" s="241"/>
      <c r="F74" s="242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3"/>
      <c r="CM74" s="233"/>
      <c r="CN74" s="233"/>
      <c r="CO74" s="233"/>
      <c r="CP74" s="233"/>
      <c r="CQ74" s="233"/>
      <c r="CR74" s="233"/>
      <c r="CS74" s="233"/>
      <c r="CT74" s="233"/>
      <c r="CU74" s="233"/>
      <c r="CV74" s="233"/>
      <c r="CW74" s="233"/>
      <c r="CX74" s="233"/>
      <c r="CY74" s="233"/>
      <c r="CZ74" s="233"/>
      <c r="DA74" s="233"/>
      <c r="DB74" s="233"/>
      <c r="DC74" s="233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  <c r="DW74" s="233"/>
      <c r="DX74" s="233"/>
      <c r="DY74" s="233"/>
      <c r="DZ74" s="233"/>
      <c r="EA74" s="233"/>
      <c r="EB74" s="233"/>
      <c r="EC74" s="233"/>
      <c r="ED74" s="233"/>
      <c r="EE74" s="233"/>
      <c r="EF74" s="233"/>
      <c r="EG74" s="233"/>
      <c r="EH74" s="233"/>
      <c r="EI74" s="233"/>
      <c r="EJ74" s="233"/>
      <c r="EK74" s="233"/>
      <c r="EL74" s="233"/>
      <c r="EM74" s="233"/>
      <c r="EN74" s="233"/>
      <c r="EO74" s="233"/>
      <c r="EP74" s="233"/>
      <c r="EQ74" s="233"/>
      <c r="ER74" s="233"/>
      <c r="ES74" s="233"/>
      <c r="ET74" s="233"/>
      <c r="EU74" s="233"/>
      <c r="EV74" s="233"/>
      <c r="EW74" s="233"/>
      <c r="EX74" s="233"/>
      <c r="EY74" s="233"/>
      <c r="EZ74" s="233"/>
      <c r="FA74" s="233"/>
      <c r="FB74" s="233"/>
      <c r="FC74" s="233"/>
      <c r="FD74" s="233"/>
      <c r="FE74" s="233"/>
      <c r="FF74" s="233"/>
      <c r="FG74" s="233"/>
      <c r="FH74" s="233"/>
      <c r="FI74" s="233"/>
      <c r="FJ74" s="233"/>
      <c r="FK74" s="233"/>
      <c r="FL74" s="233"/>
      <c r="FM74" s="233"/>
      <c r="FN74" s="233"/>
      <c r="FO74" s="233"/>
      <c r="FP74" s="233"/>
      <c r="FQ74" s="233"/>
      <c r="FR74" s="233"/>
      <c r="FS74" s="233"/>
      <c r="FT74" s="233"/>
      <c r="FU74" s="233"/>
      <c r="FV74" s="233"/>
      <c r="FW74" s="233"/>
      <c r="FX74" s="233"/>
      <c r="FY74" s="233"/>
      <c r="FZ74" s="233"/>
      <c r="GA74" s="233"/>
      <c r="GB74" s="233"/>
      <c r="GC74" s="233"/>
      <c r="GD74" s="233"/>
      <c r="GE74" s="233"/>
      <c r="GF74" s="233"/>
      <c r="GG74" s="233"/>
      <c r="GH74" s="233"/>
      <c r="GI74" s="233"/>
      <c r="GJ74" s="233"/>
      <c r="GK74" s="233"/>
      <c r="GL74" s="233"/>
      <c r="GM74" s="233"/>
      <c r="GN74" s="233"/>
      <c r="GO74" s="233"/>
      <c r="GP74" s="233"/>
      <c r="GQ74" s="233"/>
      <c r="GR74" s="233"/>
      <c r="GS74" s="233"/>
      <c r="GT74" s="233"/>
      <c r="GU74" s="233"/>
      <c r="GV74" s="233"/>
      <c r="GW74" s="233"/>
      <c r="GX74" s="233"/>
      <c r="GY74" s="233"/>
      <c r="GZ74" s="233"/>
      <c r="HA74" s="233"/>
      <c r="HB74" s="233"/>
      <c r="HC74" s="233"/>
      <c r="HD74" s="233"/>
      <c r="HE74" s="233"/>
      <c r="HF74" s="233"/>
      <c r="HG74" s="233"/>
      <c r="HH74" s="233"/>
      <c r="HI74" s="233"/>
      <c r="HJ74" s="233"/>
      <c r="HK74" s="233"/>
      <c r="HL74" s="233"/>
      <c r="HM74" s="233"/>
      <c r="HN74" s="233"/>
      <c r="HO74" s="233"/>
      <c r="HP74" s="233"/>
      <c r="HQ74" s="233"/>
      <c r="HR74" s="233"/>
      <c r="HS74" s="233"/>
      <c r="HT74" s="233"/>
      <c r="HU74" s="233"/>
      <c r="HV74" s="233"/>
      <c r="HW74" s="233"/>
      <c r="HX74" s="233"/>
      <c r="HY74" s="233"/>
      <c r="HZ74" s="233"/>
      <c r="IA74" s="233"/>
      <c r="IB74" s="233"/>
      <c r="IC74" s="233"/>
      <c r="ID74" s="233"/>
      <c r="IE74" s="233"/>
      <c r="IF74" s="233"/>
      <c r="IG74" s="233"/>
      <c r="IH74" s="233"/>
      <c r="II74" s="233"/>
      <c r="IJ74" s="233"/>
      <c r="IK74" s="233"/>
      <c r="IL74" s="233"/>
      <c r="IM74" s="233"/>
      <c r="IN74" s="233"/>
      <c r="IO74" s="233"/>
      <c r="IP74" s="233"/>
      <c r="IQ74" s="233"/>
      <c r="IR74" s="233"/>
      <c r="IS74" s="233"/>
      <c r="IT74" s="233"/>
      <c r="IU74" s="233"/>
      <c r="IV74" s="233"/>
    </row>
    <row r="75" spans="1:256" ht="18">
      <c r="A75" s="243" t="s">
        <v>306</v>
      </c>
      <c r="B75" s="251">
        <v>3163</v>
      </c>
      <c r="C75" s="251">
        <v>2486</v>
      </c>
      <c r="D75" s="241"/>
      <c r="E75" s="241"/>
      <c r="F75" s="242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3"/>
      <c r="CQ75" s="233"/>
      <c r="CR75" s="233"/>
      <c r="CS75" s="233"/>
      <c r="CT75" s="233"/>
      <c r="CU75" s="233"/>
      <c r="CV75" s="233"/>
      <c r="CW75" s="233"/>
      <c r="CX75" s="233"/>
      <c r="CY75" s="233"/>
      <c r="CZ75" s="233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  <c r="DW75" s="233"/>
      <c r="DX75" s="233"/>
      <c r="DY75" s="233"/>
      <c r="DZ75" s="233"/>
      <c r="EA75" s="233"/>
      <c r="EB75" s="233"/>
      <c r="EC75" s="233"/>
      <c r="ED75" s="233"/>
      <c r="EE75" s="233"/>
      <c r="EF75" s="233"/>
      <c r="EG75" s="233"/>
      <c r="EH75" s="233"/>
      <c r="EI75" s="233"/>
      <c r="EJ75" s="233"/>
      <c r="EK75" s="233"/>
      <c r="EL75" s="233"/>
      <c r="EM75" s="233"/>
      <c r="EN75" s="233"/>
      <c r="EO75" s="233"/>
      <c r="EP75" s="233"/>
      <c r="EQ75" s="233"/>
      <c r="ER75" s="233"/>
      <c r="ES75" s="233"/>
      <c r="ET75" s="233"/>
      <c r="EU75" s="233"/>
      <c r="EV75" s="233"/>
      <c r="EW75" s="233"/>
      <c r="EX75" s="233"/>
      <c r="EY75" s="233"/>
      <c r="EZ75" s="233"/>
      <c r="FA75" s="233"/>
      <c r="FB75" s="233"/>
      <c r="FC75" s="233"/>
      <c r="FD75" s="233"/>
      <c r="FE75" s="233"/>
      <c r="FF75" s="233"/>
      <c r="FG75" s="233"/>
      <c r="FH75" s="233"/>
      <c r="FI75" s="233"/>
      <c r="FJ75" s="233"/>
      <c r="FK75" s="233"/>
      <c r="FL75" s="233"/>
      <c r="FM75" s="233"/>
      <c r="FN75" s="233"/>
      <c r="FO75" s="233"/>
      <c r="FP75" s="233"/>
      <c r="FQ75" s="233"/>
      <c r="FR75" s="233"/>
      <c r="FS75" s="233"/>
      <c r="FT75" s="233"/>
      <c r="FU75" s="233"/>
      <c r="FV75" s="233"/>
      <c r="FW75" s="233"/>
      <c r="FX75" s="233"/>
      <c r="FY75" s="233"/>
      <c r="FZ75" s="233"/>
      <c r="GA75" s="233"/>
      <c r="GB75" s="233"/>
      <c r="GC75" s="233"/>
      <c r="GD75" s="233"/>
      <c r="GE75" s="233"/>
      <c r="GF75" s="233"/>
      <c r="GG75" s="233"/>
      <c r="GH75" s="233"/>
      <c r="GI75" s="233"/>
      <c r="GJ75" s="233"/>
      <c r="GK75" s="233"/>
      <c r="GL75" s="233"/>
      <c r="GM75" s="233"/>
      <c r="GN75" s="233"/>
      <c r="GO75" s="233"/>
      <c r="GP75" s="233"/>
      <c r="GQ75" s="233"/>
      <c r="GR75" s="233"/>
      <c r="GS75" s="233"/>
      <c r="GT75" s="233"/>
      <c r="GU75" s="233"/>
      <c r="GV75" s="233"/>
      <c r="GW75" s="233"/>
      <c r="GX75" s="233"/>
      <c r="GY75" s="233"/>
      <c r="GZ75" s="233"/>
      <c r="HA75" s="233"/>
      <c r="HB75" s="233"/>
      <c r="HC75" s="233"/>
      <c r="HD75" s="233"/>
      <c r="HE75" s="233"/>
      <c r="HF75" s="233"/>
      <c r="HG75" s="233"/>
      <c r="HH75" s="233"/>
      <c r="HI75" s="233"/>
      <c r="HJ75" s="233"/>
      <c r="HK75" s="233"/>
      <c r="HL75" s="233"/>
      <c r="HM75" s="233"/>
      <c r="HN75" s="233"/>
      <c r="HO75" s="233"/>
      <c r="HP75" s="233"/>
      <c r="HQ75" s="233"/>
      <c r="HR75" s="233"/>
      <c r="HS75" s="233"/>
      <c r="HT75" s="233"/>
      <c r="HU75" s="233"/>
      <c r="HV75" s="233"/>
      <c r="HW75" s="233"/>
      <c r="HX75" s="233"/>
      <c r="HY75" s="233"/>
      <c r="HZ75" s="233"/>
      <c r="IA75" s="233"/>
      <c r="IB75" s="233"/>
      <c r="IC75" s="233"/>
      <c r="ID75" s="233"/>
      <c r="IE75" s="233"/>
      <c r="IF75" s="233"/>
      <c r="IG75" s="233"/>
      <c r="IH75" s="233"/>
      <c r="II75" s="233"/>
      <c r="IJ75" s="233"/>
      <c r="IK75" s="233"/>
      <c r="IL75" s="233"/>
      <c r="IM75" s="233"/>
      <c r="IN75" s="233"/>
      <c r="IO75" s="233"/>
      <c r="IP75" s="233"/>
      <c r="IQ75" s="233"/>
      <c r="IR75" s="233"/>
      <c r="IS75" s="233"/>
      <c r="IT75" s="233"/>
      <c r="IU75" s="233"/>
      <c r="IV75" s="233"/>
    </row>
    <row r="76" spans="1:256" ht="18">
      <c r="A76" s="243" t="s">
        <v>307</v>
      </c>
      <c r="B76" s="251">
        <v>1839.32</v>
      </c>
      <c r="C76" s="251">
        <v>8660.25</v>
      </c>
      <c r="D76" s="241"/>
      <c r="E76" s="241"/>
      <c r="F76" s="242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  <c r="DW76" s="233"/>
      <c r="DX76" s="233"/>
      <c r="DY76" s="233"/>
      <c r="DZ76" s="233"/>
      <c r="EA76" s="233"/>
      <c r="EB76" s="233"/>
      <c r="EC76" s="233"/>
      <c r="ED76" s="233"/>
      <c r="EE76" s="233"/>
      <c r="EF76" s="233"/>
      <c r="EG76" s="233"/>
      <c r="EH76" s="233"/>
      <c r="EI76" s="233"/>
      <c r="EJ76" s="233"/>
      <c r="EK76" s="233"/>
      <c r="EL76" s="233"/>
      <c r="EM76" s="233"/>
      <c r="EN76" s="233"/>
      <c r="EO76" s="233"/>
      <c r="EP76" s="233"/>
      <c r="EQ76" s="233"/>
      <c r="ER76" s="233"/>
      <c r="ES76" s="233"/>
      <c r="ET76" s="233"/>
      <c r="EU76" s="233"/>
      <c r="EV76" s="233"/>
      <c r="EW76" s="233"/>
      <c r="EX76" s="233"/>
      <c r="EY76" s="233"/>
      <c r="EZ76" s="233"/>
      <c r="FA76" s="233"/>
      <c r="FB76" s="233"/>
      <c r="FC76" s="233"/>
      <c r="FD76" s="233"/>
      <c r="FE76" s="233"/>
      <c r="FF76" s="233"/>
      <c r="FG76" s="233"/>
      <c r="FH76" s="233"/>
      <c r="FI76" s="233"/>
      <c r="FJ76" s="233"/>
      <c r="FK76" s="233"/>
      <c r="FL76" s="233"/>
      <c r="FM76" s="233"/>
      <c r="FN76" s="233"/>
      <c r="FO76" s="233"/>
      <c r="FP76" s="233"/>
      <c r="FQ76" s="233"/>
      <c r="FR76" s="233"/>
      <c r="FS76" s="233"/>
      <c r="FT76" s="233"/>
      <c r="FU76" s="233"/>
      <c r="FV76" s="233"/>
      <c r="FW76" s="233"/>
      <c r="FX76" s="233"/>
      <c r="FY76" s="233"/>
      <c r="FZ76" s="233"/>
      <c r="GA76" s="233"/>
      <c r="GB76" s="233"/>
      <c r="GC76" s="233"/>
      <c r="GD76" s="233"/>
      <c r="GE76" s="233"/>
      <c r="GF76" s="233"/>
      <c r="GG76" s="233"/>
      <c r="GH76" s="233"/>
      <c r="GI76" s="233"/>
      <c r="GJ76" s="233"/>
      <c r="GK76" s="233"/>
      <c r="GL76" s="233"/>
      <c r="GM76" s="233"/>
      <c r="GN76" s="233"/>
      <c r="GO76" s="233"/>
      <c r="GP76" s="233"/>
      <c r="GQ76" s="233"/>
      <c r="GR76" s="233"/>
      <c r="GS76" s="233"/>
      <c r="GT76" s="233"/>
      <c r="GU76" s="233"/>
      <c r="GV76" s="233"/>
      <c r="GW76" s="233"/>
      <c r="GX76" s="233"/>
      <c r="GY76" s="233"/>
      <c r="GZ76" s="233"/>
      <c r="HA76" s="233"/>
      <c r="HB76" s="233"/>
      <c r="HC76" s="233"/>
      <c r="HD76" s="233"/>
      <c r="HE76" s="233"/>
      <c r="HF76" s="233"/>
      <c r="HG76" s="233"/>
      <c r="HH76" s="233"/>
      <c r="HI76" s="233"/>
      <c r="HJ76" s="233"/>
      <c r="HK76" s="233"/>
      <c r="HL76" s="233"/>
      <c r="HM76" s="233"/>
      <c r="HN76" s="233"/>
      <c r="HO76" s="233"/>
      <c r="HP76" s="233"/>
      <c r="HQ76" s="233"/>
      <c r="HR76" s="233"/>
      <c r="HS76" s="233"/>
      <c r="HT76" s="233"/>
      <c r="HU76" s="233"/>
      <c r="HV76" s="233"/>
      <c r="HW76" s="233"/>
      <c r="HX76" s="233"/>
      <c r="HY76" s="233"/>
      <c r="HZ76" s="233"/>
      <c r="IA76" s="233"/>
      <c r="IB76" s="233"/>
      <c r="IC76" s="233"/>
      <c r="ID76" s="233"/>
      <c r="IE76" s="233"/>
      <c r="IF76" s="233"/>
      <c r="IG76" s="233"/>
      <c r="IH76" s="233"/>
      <c r="II76" s="233"/>
      <c r="IJ76" s="233"/>
      <c r="IK76" s="233"/>
      <c r="IL76" s="233"/>
      <c r="IM76" s="233"/>
      <c r="IN76" s="233"/>
      <c r="IO76" s="233"/>
      <c r="IP76" s="233"/>
      <c r="IQ76" s="233"/>
      <c r="IR76" s="233"/>
      <c r="IS76" s="233"/>
      <c r="IT76" s="233"/>
      <c r="IU76" s="233"/>
      <c r="IV76" s="233"/>
    </row>
    <row r="77" spans="1:256" ht="18">
      <c r="A77" s="243" t="s">
        <v>308</v>
      </c>
      <c r="B77" s="251">
        <v>12000</v>
      </c>
      <c r="C77" s="251">
        <v>48000</v>
      </c>
      <c r="D77" s="241"/>
      <c r="E77" s="241"/>
      <c r="F77" s="242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  <c r="FF77" s="233"/>
      <c r="FG77" s="233"/>
      <c r="FH77" s="233"/>
      <c r="FI77" s="233"/>
      <c r="FJ77" s="233"/>
      <c r="FK77" s="233"/>
      <c r="FL77" s="233"/>
      <c r="FM77" s="233"/>
      <c r="FN77" s="233"/>
      <c r="FO77" s="233"/>
      <c r="FP77" s="233"/>
      <c r="FQ77" s="233"/>
      <c r="FR77" s="233"/>
      <c r="FS77" s="233"/>
      <c r="FT77" s="233"/>
      <c r="FU77" s="233"/>
      <c r="FV77" s="233"/>
      <c r="FW77" s="233"/>
      <c r="FX77" s="233"/>
      <c r="FY77" s="233"/>
      <c r="FZ77" s="233"/>
      <c r="GA77" s="233"/>
      <c r="GB77" s="233"/>
      <c r="GC77" s="233"/>
      <c r="GD77" s="233"/>
      <c r="GE77" s="233"/>
      <c r="GF77" s="233"/>
      <c r="GG77" s="233"/>
      <c r="GH77" s="233"/>
      <c r="GI77" s="233"/>
      <c r="GJ77" s="233"/>
      <c r="GK77" s="233"/>
      <c r="GL77" s="233"/>
      <c r="GM77" s="233"/>
      <c r="GN77" s="233"/>
      <c r="GO77" s="233"/>
      <c r="GP77" s="233"/>
      <c r="GQ77" s="233"/>
      <c r="GR77" s="233"/>
      <c r="GS77" s="233"/>
      <c r="GT77" s="233"/>
      <c r="GU77" s="233"/>
      <c r="GV77" s="233"/>
      <c r="GW77" s="233"/>
      <c r="GX77" s="233"/>
      <c r="GY77" s="233"/>
      <c r="GZ77" s="233"/>
      <c r="HA77" s="233"/>
      <c r="HB77" s="233"/>
      <c r="HC77" s="233"/>
      <c r="HD77" s="233"/>
      <c r="HE77" s="233"/>
      <c r="HF77" s="233"/>
      <c r="HG77" s="233"/>
      <c r="HH77" s="233"/>
      <c r="HI77" s="233"/>
      <c r="HJ77" s="233"/>
      <c r="HK77" s="233"/>
      <c r="HL77" s="233"/>
      <c r="HM77" s="233"/>
      <c r="HN77" s="233"/>
      <c r="HO77" s="233"/>
      <c r="HP77" s="233"/>
      <c r="HQ77" s="233"/>
      <c r="HR77" s="233"/>
      <c r="HS77" s="233"/>
      <c r="HT77" s="233"/>
      <c r="HU77" s="233"/>
      <c r="HV77" s="233"/>
      <c r="HW77" s="233"/>
      <c r="HX77" s="233"/>
      <c r="HY77" s="233"/>
      <c r="HZ77" s="233"/>
      <c r="IA77" s="233"/>
      <c r="IB77" s="233"/>
      <c r="IC77" s="233"/>
      <c r="ID77" s="233"/>
      <c r="IE77" s="233"/>
      <c r="IF77" s="233"/>
      <c r="IG77" s="233"/>
      <c r="IH77" s="233"/>
      <c r="II77" s="233"/>
      <c r="IJ77" s="233"/>
      <c r="IK77" s="233"/>
      <c r="IL77" s="233"/>
      <c r="IM77" s="233"/>
      <c r="IN77" s="233"/>
      <c r="IO77" s="233"/>
      <c r="IP77" s="233"/>
      <c r="IQ77" s="233"/>
      <c r="IR77" s="233"/>
      <c r="IS77" s="233"/>
      <c r="IT77" s="233"/>
      <c r="IU77" s="233"/>
      <c r="IV77" s="233"/>
    </row>
    <row r="78" spans="1:256" ht="18">
      <c r="A78" s="243" t="s">
        <v>309</v>
      </c>
      <c r="B78" s="251">
        <v>281350.28</v>
      </c>
      <c r="C78" s="251">
        <v>304047.2</v>
      </c>
      <c r="D78" s="241"/>
      <c r="E78" s="241"/>
      <c r="F78" s="242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3"/>
      <c r="DY78" s="233"/>
      <c r="DZ78" s="233"/>
      <c r="EA78" s="233"/>
      <c r="EB78" s="233"/>
      <c r="EC78" s="233"/>
      <c r="ED78" s="233"/>
      <c r="EE78" s="233"/>
      <c r="EF78" s="233"/>
      <c r="EG78" s="233"/>
      <c r="EH78" s="233"/>
      <c r="EI78" s="233"/>
      <c r="EJ78" s="233"/>
      <c r="EK78" s="233"/>
      <c r="EL78" s="233"/>
      <c r="EM78" s="233"/>
      <c r="EN78" s="233"/>
      <c r="EO78" s="233"/>
      <c r="EP78" s="233"/>
      <c r="EQ78" s="233"/>
      <c r="ER78" s="233"/>
      <c r="ES78" s="233"/>
      <c r="ET78" s="233"/>
      <c r="EU78" s="233"/>
      <c r="EV78" s="233"/>
      <c r="EW78" s="233"/>
      <c r="EX78" s="233"/>
      <c r="EY78" s="233"/>
      <c r="EZ78" s="233"/>
      <c r="FA78" s="233"/>
      <c r="FB78" s="233"/>
      <c r="FC78" s="233"/>
      <c r="FD78" s="233"/>
      <c r="FE78" s="233"/>
      <c r="FF78" s="233"/>
      <c r="FG78" s="233"/>
      <c r="FH78" s="233"/>
      <c r="FI78" s="233"/>
      <c r="FJ78" s="233"/>
      <c r="FK78" s="233"/>
      <c r="FL78" s="233"/>
      <c r="FM78" s="233"/>
      <c r="FN78" s="233"/>
      <c r="FO78" s="233"/>
      <c r="FP78" s="233"/>
      <c r="FQ78" s="233"/>
      <c r="FR78" s="233"/>
      <c r="FS78" s="233"/>
      <c r="FT78" s="233"/>
      <c r="FU78" s="233"/>
      <c r="FV78" s="233"/>
      <c r="FW78" s="233"/>
      <c r="FX78" s="233"/>
      <c r="FY78" s="233"/>
      <c r="FZ78" s="233"/>
      <c r="GA78" s="233"/>
      <c r="GB78" s="233"/>
      <c r="GC78" s="233"/>
      <c r="GD78" s="233"/>
      <c r="GE78" s="233"/>
      <c r="GF78" s="233"/>
      <c r="GG78" s="233"/>
      <c r="GH78" s="233"/>
      <c r="GI78" s="233"/>
      <c r="GJ78" s="233"/>
      <c r="GK78" s="233"/>
      <c r="GL78" s="233"/>
      <c r="GM78" s="233"/>
      <c r="GN78" s="233"/>
      <c r="GO78" s="233"/>
      <c r="GP78" s="233"/>
      <c r="GQ78" s="233"/>
      <c r="GR78" s="233"/>
      <c r="GS78" s="233"/>
      <c r="GT78" s="233"/>
      <c r="GU78" s="233"/>
      <c r="GV78" s="233"/>
      <c r="GW78" s="233"/>
      <c r="GX78" s="233"/>
      <c r="GY78" s="233"/>
      <c r="GZ78" s="233"/>
      <c r="HA78" s="233"/>
      <c r="HB78" s="233"/>
      <c r="HC78" s="233"/>
      <c r="HD78" s="233"/>
      <c r="HE78" s="233"/>
      <c r="HF78" s="233"/>
      <c r="HG78" s="233"/>
      <c r="HH78" s="233"/>
      <c r="HI78" s="233"/>
      <c r="HJ78" s="233"/>
      <c r="HK78" s="233"/>
      <c r="HL78" s="233"/>
      <c r="HM78" s="233"/>
      <c r="HN78" s="233"/>
      <c r="HO78" s="233"/>
      <c r="HP78" s="233"/>
      <c r="HQ78" s="233"/>
      <c r="HR78" s="233"/>
      <c r="HS78" s="233"/>
      <c r="HT78" s="233"/>
      <c r="HU78" s="233"/>
      <c r="HV78" s="233"/>
      <c r="HW78" s="233"/>
      <c r="HX78" s="233"/>
      <c r="HY78" s="233"/>
      <c r="HZ78" s="233"/>
      <c r="IA78" s="233"/>
      <c r="IB78" s="233"/>
      <c r="IC78" s="233"/>
      <c r="ID78" s="233"/>
      <c r="IE78" s="233"/>
      <c r="IF78" s="233"/>
      <c r="IG78" s="233"/>
      <c r="IH78" s="233"/>
      <c r="II78" s="233"/>
      <c r="IJ78" s="233"/>
      <c r="IK78" s="233"/>
      <c r="IL78" s="233"/>
      <c r="IM78" s="233"/>
      <c r="IN78" s="233"/>
      <c r="IO78" s="233"/>
      <c r="IP78" s="233"/>
      <c r="IQ78" s="233"/>
      <c r="IR78" s="233"/>
      <c r="IS78" s="233"/>
      <c r="IT78" s="233"/>
      <c r="IU78" s="233"/>
      <c r="IV78" s="233"/>
    </row>
    <row r="79" spans="1:256" ht="18">
      <c r="A79" s="243" t="s">
        <v>310</v>
      </c>
      <c r="B79" s="251">
        <v>287160.51</v>
      </c>
      <c r="C79" s="251">
        <v>310181.87</v>
      </c>
      <c r="D79" s="241"/>
      <c r="E79" s="241"/>
      <c r="F79" s="242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  <c r="BD79" s="233"/>
      <c r="BE79" s="233"/>
      <c r="BF79" s="233"/>
      <c r="BG79" s="233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  <c r="FF79" s="233"/>
      <c r="FG79" s="233"/>
      <c r="FH79" s="233"/>
      <c r="FI79" s="233"/>
      <c r="FJ79" s="233"/>
      <c r="FK79" s="233"/>
      <c r="FL79" s="233"/>
      <c r="FM79" s="233"/>
      <c r="FN79" s="233"/>
      <c r="FO79" s="233"/>
      <c r="FP79" s="233"/>
      <c r="FQ79" s="233"/>
      <c r="FR79" s="233"/>
      <c r="FS79" s="233"/>
      <c r="FT79" s="233"/>
      <c r="FU79" s="233"/>
      <c r="FV79" s="233"/>
      <c r="FW79" s="233"/>
      <c r="FX79" s="233"/>
      <c r="FY79" s="233"/>
      <c r="FZ79" s="233"/>
      <c r="GA79" s="233"/>
      <c r="GB79" s="233"/>
      <c r="GC79" s="233"/>
      <c r="GD79" s="233"/>
      <c r="GE79" s="233"/>
      <c r="GF79" s="233"/>
      <c r="GG79" s="233"/>
      <c r="GH79" s="233"/>
      <c r="GI79" s="233"/>
      <c r="GJ79" s="233"/>
      <c r="GK79" s="233"/>
      <c r="GL79" s="233"/>
      <c r="GM79" s="233"/>
      <c r="GN79" s="233"/>
      <c r="GO79" s="233"/>
      <c r="GP79" s="233"/>
      <c r="GQ79" s="233"/>
      <c r="GR79" s="233"/>
      <c r="GS79" s="233"/>
      <c r="GT79" s="233"/>
      <c r="GU79" s="233"/>
      <c r="GV79" s="233"/>
      <c r="GW79" s="233"/>
      <c r="GX79" s="233"/>
      <c r="GY79" s="233"/>
      <c r="GZ79" s="233"/>
      <c r="HA79" s="233"/>
      <c r="HB79" s="233"/>
      <c r="HC79" s="233"/>
      <c r="HD79" s="233"/>
      <c r="HE79" s="233"/>
      <c r="HF79" s="233"/>
      <c r="HG79" s="233"/>
      <c r="HH79" s="233"/>
      <c r="HI79" s="233"/>
      <c r="HJ79" s="233"/>
      <c r="HK79" s="233"/>
      <c r="HL79" s="233"/>
      <c r="HM79" s="233"/>
      <c r="HN79" s="233"/>
      <c r="HO79" s="233"/>
      <c r="HP79" s="233"/>
      <c r="HQ79" s="233"/>
      <c r="HR79" s="233"/>
      <c r="HS79" s="233"/>
      <c r="HT79" s="233"/>
      <c r="HU79" s="233"/>
      <c r="HV79" s="233"/>
      <c r="HW79" s="233"/>
      <c r="HX79" s="233"/>
      <c r="HY79" s="233"/>
      <c r="HZ79" s="233"/>
      <c r="IA79" s="233"/>
      <c r="IB79" s="233"/>
      <c r="IC79" s="233"/>
      <c r="ID79" s="233"/>
      <c r="IE79" s="233"/>
      <c r="IF79" s="233"/>
      <c r="IG79" s="233"/>
      <c r="IH79" s="233"/>
      <c r="II79" s="233"/>
      <c r="IJ79" s="233"/>
      <c r="IK79" s="233"/>
      <c r="IL79" s="233"/>
      <c r="IM79" s="233"/>
      <c r="IN79" s="233"/>
      <c r="IO79" s="233"/>
      <c r="IP79" s="233"/>
      <c r="IQ79" s="233"/>
      <c r="IR79" s="233"/>
      <c r="IS79" s="233"/>
      <c r="IT79" s="233"/>
      <c r="IU79" s="233"/>
      <c r="IV79" s="233"/>
    </row>
    <row r="80" spans="1:256" ht="18">
      <c r="A80" s="243" t="s">
        <v>311</v>
      </c>
      <c r="B80" s="251">
        <v>2938.58</v>
      </c>
      <c r="C80" s="251">
        <v>3195.09</v>
      </c>
      <c r="D80" s="241"/>
      <c r="E80" s="241"/>
      <c r="F80" s="242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  <c r="BD80" s="233"/>
      <c r="BE80" s="233"/>
      <c r="BF80" s="233"/>
      <c r="BG80" s="233"/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3"/>
      <c r="CQ80" s="233"/>
      <c r="CR80" s="233"/>
      <c r="CS80" s="233"/>
      <c r="CT80" s="233"/>
      <c r="CU80" s="233"/>
      <c r="CV80" s="233"/>
      <c r="CW80" s="233"/>
      <c r="CX80" s="233"/>
      <c r="CY80" s="233"/>
      <c r="CZ80" s="233"/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3"/>
      <c r="EA80" s="233"/>
      <c r="EB80" s="233"/>
      <c r="EC80" s="233"/>
      <c r="ED80" s="233"/>
      <c r="EE80" s="233"/>
      <c r="EF80" s="233"/>
      <c r="EG80" s="233"/>
      <c r="EH80" s="233"/>
      <c r="EI80" s="233"/>
      <c r="EJ80" s="233"/>
      <c r="EK80" s="233"/>
      <c r="EL80" s="233"/>
      <c r="EM80" s="233"/>
      <c r="EN80" s="233"/>
      <c r="EO80" s="233"/>
      <c r="EP80" s="233"/>
      <c r="EQ80" s="233"/>
      <c r="ER80" s="233"/>
      <c r="ES80" s="233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233"/>
      <c r="FF80" s="233"/>
      <c r="FG80" s="233"/>
      <c r="FH80" s="233"/>
      <c r="FI80" s="233"/>
      <c r="FJ80" s="233"/>
      <c r="FK80" s="233"/>
      <c r="FL80" s="233"/>
      <c r="FM80" s="233"/>
      <c r="FN80" s="233"/>
      <c r="FO80" s="233"/>
      <c r="FP80" s="233"/>
      <c r="FQ80" s="233"/>
      <c r="FR80" s="233"/>
      <c r="FS80" s="233"/>
      <c r="FT80" s="233"/>
      <c r="FU80" s="233"/>
      <c r="FV80" s="233"/>
      <c r="FW80" s="233"/>
      <c r="FX80" s="233"/>
      <c r="FY80" s="233"/>
      <c r="FZ80" s="233"/>
      <c r="GA80" s="233"/>
      <c r="GB80" s="233"/>
      <c r="GC80" s="233"/>
      <c r="GD80" s="233"/>
      <c r="GE80" s="233"/>
      <c r="GF80" s="233"/>
      <c r="GG80" s="233"/>
      <c r="GH80" s="233"/>
      <c r="GI80" s="233"/>
      <c r="GJ80" s="233"/>
      <c r="GK80" s="233"/>
      <c r="GL80" s="233"/>
      <c r="GM80" s="233"/>
      <c r="GN80" s="233"/>
      <c r="GO80" s="233"/>
      <c r="GP80" s="233"/>
      <c r="GQ80" s="233"/>
      <c r="GR80" s="233"/>
      <c r="GS80" s="233"/>
      <c r="GT80" s="233"/>
      <c r="GU80" s="233"/>
      <c r="GV80" s="233"/>
      <c r="GW80" s="233"/>
      <c r="GX80" s="233"/>
      <c r="GY80" s="233"/>
      <c r="GZ80" s="233"/>
      <c r="HA80" s="233"/>
      <c r="HB80" s="233"/>
      <c r="HC80" s="233"/>
      <c r="HD80" s="233"/>
      <c r="HE80" s="233"/>
      <c r="HF80" s="233"/>
      <c r="HG80" s="233"/>
      <c r="HH80" s="233"/>
      <c r="HI80" s="233"/>
      <c r="HJ80" s="233"/>
      <c r="HK80" s="233"/>
      <c r="HL80" s="233"/>
      <c r="HM80" s="233"/>
      <c r="HN80" s="233"/>
      <c r="HO80" s="233"/>
      <c r="HP80" s="233"/>
      <c r="HQ80" s="233"/>
      <c r="HR80" s="233"/>
      <c r="HS80" s="233"/>
      <c r="HT80" s="233"/>
      <c r="HU80" s="233"/>
      <c r="HV80" s="233"/>
      <c r="HW80" s="233"/>
      <c r="HX80" s="233"/>
      <c r="HY80" s="233"/>
      <c r="HZ80" s="233"/>
      <c r="IA80" s="233"/>
      <c r="IB80" s="233"/>
      <c r="IC80" s="233"/>
      <c r="ID80" s="233"/>
      <c r="IE80" s="233"/>
      <c r="IF80" s="233"/>
      <c r="IG80" s="233"/>
      <c r="IH80" s="233"/>
      <c r="II80" s="233"/>
      <c r="IJ80" s="233"/>
      <c r="IK80" s="233"/>
      <c r="IL80" s="233"/>
      <c r="IM80" s="233"/>
      <c r="IN80" s="233"/>
      <c r="IO80" s="233"/>
      <c r="IP80" s="233"/>
      <c r="IQ80" s="233"/>
      <c r="IR80" s="233"/>
      <c r="IS80" s="233"/>
      <c r="IT80" s="233"/>
      <c r="IU80" s="233"/>
      <c r="IV80" s="233"/>
    </row>
    <row r="81" spans="1:256" ht="18">
      <c r="A81" s="243" t="s">
        <v>312</v>
      </c>
      <c r="B81" s="251">
        <v>66080.75</v>
      </c>
      <c r="C81" s="251">
        <v>23.75</v>
      </c>
      <c r="D81" s="241"/>
      <c r="E81" s="241"/>
      <c r="F81" s="242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  <c r="BD81" s="233"/>
      <c r="BE81" s="233"/>
      <c r="BF81" s="233"/>
      <c r="BG81" s="233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3"/>
      <c r="CP81" s="233"/>
      <c r="CQ81" s="233"/>
      <c r="CR81" s="233"/>
      <c r="CS81" s="233"/>
      <c r="CT81" s="233"/>
      <c r="CU81" s="233"/>
      <c r="CV81" s="233"/>
      <c r="CW81" s="233"/>
      <c r="CX81" s="233"/>
      <c r="CY81" s="233"/>
      <c r="CZ81" s="233"/>
      <c r="DA81" s="233"/>
      <c r="DB81" s="233"/>
      <c r="DC81" s="233"/>
      <c r="DD81" s="233"/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  <c r="DP81" s="233"/>
      <c r="DQ81" s="233"/>
      <c r="DR81" s="233"/>
      <c r="DS81" s="233"/>
      <c r="DT81" s="233"/>
      <c r="DU81" s="233"/>
      <c r="DV81" s="233"/>
      <c r="DW81" s="233"/>
      <c r="DX81" s="233"/>
      <c r="DY81" s="233"/>
      <c r="DZ81" s="233"/>
      <c r="EA81" s="233"/>
      <c r="EB81" s="233"/>
      <c r="EC81" s="233"/>
      <c r="ED81" s="233"/>
      <c r="EE81" s="233"/>
      <c r="EF81" s="233"/>
      <c r="EG81" s="233"/>
      <c r="EH81" s="233"/>
      <c r="EI81" s="233"/>
      <c r="EJ81" s="233"/>
      <c r="EK81" s="233"/>
      <c r="EL81" s="233"/>
      <c r="EM81" s="233"/>
      <c r="EN81" s="233"/>
      <c r="EO81" s="233"/>
      <c r="EP81" s="233"/>
      <c r="EQ81" s="233"/>
      <c r="ER81" s="233"/>
      <c r="ES81" s="233"/>
      <c r="ET81" s="233"/>
      <c r="EU81" s="233"/>
      <c r="EV81" s="233"/>
      <c r="EW81" s="233"/>
      <c r="EX81" s="233"/>
      <c r="EY81" s="233"/>
      <c r="EZ81" s="233"/>
      <c r="FA81" s="233"/>
      <c r="FB81" s="233"/>
      <c r="FC81" s="233"/>
      <c r="FD81" s="233"/>
      <c r="FE81" s="233"/>
      <c r="FF81" s="233"/>
      <c r="FG81" s="233"/>
      <c r="FH81" s="233"/>
      <c r="FI81" s="233"/>
      <c r="FJ81" s="233"/>
      <c r="FK81" s="233"/>
      <c r="FL81" s="233"/>
      <c r="FM81" s="233"/>
      <c r="FN81" s="233"/>
      <c r="FO81" s="233"/>
      <c r="FP81" s="233"/>
      <c r="FQ81" s="233"/>
      <c r="FR81" s="233"/>
      <c r="FS81" s="233"/>
      <c r="FT81" s="233"/>
      <c r="FU81" s="233"/>
      <c r="FV81" s="233"/>
      <c r="FW81" s="233"/>
      <c r="FX81" s="233"/>
      <c r="FY81" s="233"/>
      <c r="FZ81" s="233"/>
      <c r="GA81" s="233"/>
      <c r="GB81" s="233"/>
      <c r="GC81" s="233"/>
      <c r="GD81" s="233"/>
      <c r="GE81" s="233"/>
      <c r="GF81" s="233"/>
      <c r="GG81" s="233"/>
      <c r="GH81" s="233"/>
      <c r="GI81" s="233"/>
      <c r="GJ81" s="233"/>
      <c r="GK81" s="233"/>
      <c r="GL81" s="233"/>
      <c r="GM81" s="233"/>
      <c r="GN81" s="233"/>
      <c r="GO81" s="233"/>
      <c r="GP81" s="233"/>
      <c r="GQ81" s="233"/>
      <c r="GR81" s="233"/>
      <c r="GS81" s="233"/>
      <c r="GT81" s="233"/>
      <c r="GU81" s="233"/>
      <c r="GV81" s="233"/>
      <c r="GW81" s="233"/>
      <c r="GX81" s="233"/>
      <c r="GY81" s="233"/>
      <c r="GZ81" s="233"/>
      <c r="HA81" s="233"/>
      <c r="HB81" s="233"/>
      <c r="HC81" s="233"/>
      <c r="HD81" s="233"/>
      <c r="HE81" s="233"/>
      <c r="HF81" s="233"/>
      <c r="HG81" s="233"/>
      <c r="HH81" s="233"/>
      <c r="HI81" s="233"/>
      <c r="HJ81" s="233"/>
      <c r="HK81" s="233"/>
      <c r="HL81" s="233"/>
      <c r="HM81" s="233"/>
      <c r="HN81" s="233"/>
      <c r="HO81" s="233"/>
      <c r="HP81" s="233"/>
      <c r="HQ81" s="233"/>
      <c r="HR81" s="233"/>
      <c r="HS81" s="233"/>
      <c r="HT81" s="233"/>
      <c r="HU81" s="233"/>
      <c r="HV81" s="233"/>
      <c r="HW81" s="233"/>
      <c r="HX81" s="233"/>
      <c r="HY81" s="233"/>
      <c r="HZ81" s="233"/>
      <c r="IA81" s="233"/>
      <c r="IB81" s="233"/>
      <c r="IC81" s="233"/>
      <c r="ID81" s="233"/>
      <c r="IE81" s="233"/>
      <c r="IF81" s="233"/>
      <c r="IG81" s="233"/>
      <c r="IH81" s="233"/>
      <c r="II81" s="233"/>
      <c r="IJ81" s="233"/>
      <c r="IK81" s="233"/>
      <c r="IL81" s="233"/>
      <c r="IM81" s="233"/>
      <c r="IN81" s="233"/>
      <c r="IO81" s="233"/>
      <c r="IP81" s="233"/>
      <c r="IQ81" s="233"/>
      <c r="IR81" s="233"/>
      <c r="IS81" s="233"/>
      <c r="IT81" s="233"/>
      <c r="IU81" s="233"/>
      <c r="IV81" s="233"/>
    </row>
    <row r="82" spans="1:256" ht="18">
      <c r="A82" s="245" t="s">
        <v>220</v>
      </c>
      <c r="B82" s="241">
        <f>SUM(B66:B81)</f>
        <v>48281054.13999999</v>
      </c>
      <c r="C82" s="241">
        <f>SUM(C66:C81)</f>
        <v>48366670.07000001</v>
      </c>
      <c r="D82" s="241">
        <f>C82-B82</f>
        <v>85615.9300000146</v>
      </c>
      <c r="E82" s="246">
        <f>D82/B82</f>
        <v>0.0017732821191466764</v>
      </c>
      <c r="F82" s="242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  <c r="BD82" s="233"/>
      <c r="BE82" s="233"/>
      <c r="BF82" s="233"/>
      <c r="BG82" s="233"/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233"/>
      <c r="BT82" s="233"/>
      <c r="BU82" s="233"/>
      <c r="BV82" s="233"/>
      <c r="BW82" s="233"/>
      <c r="BX82" s="233"/>
      <c r="BY82" s="233"/>
      <c r="BZ82" s="233"/>
      <c r="CA82" s="233"/>
      <c r="CB82" s="233"/>
      <c r="CC82" s="233"/>
      <c r="CD82" s="233"/>
      <c r="CE82" s="233"/>
      <c r="CF82" s="233"/>
      <c r="CG82" s="233"/>
      <c r="CH82" s="233"/>
      <c r="CI82" s="233"/>
      <c r="CJ82" s="233"/>
      <c r="CK82" s="233"/>
      <c r="CL82" s="233"/>
      <c r="CM82" s="233"/>
      <c r="CN82" s="233"/>
      <c r="CO82" s="233"/>
      <c r="CP82" s="233"/>
      <c r="CQ82" s="233"/>
      <c r="CR82" s="233"/>
      <c r="CS82" s="233"/>
      <c r="CT82" s="233"/>
      <c r="CU82" s="233"/>
      <c r="CV82" s="233"/>
      <c r="CW82" s="233"/>
      <c r="CX82" s="233"/>
      <c r="CY82" s="233"/>
      <c r="CZ82" s="233"/>
      <c r="DA82" s="233"/>
      <c r="DB82" s="233"/>
      <c r="DC82" s="233"/>
      <c r="DD82" s="233"/>
      <c r="DE82" s="233"/>
      <c r="DF82" s="233"/>
      <c r="DG82" s="233"/>
      <c r="DH82" s="233"/>
      <c r="DI82" s="233"/>
      <c r="DJ82" s="233"/>
      <c r="DK82" s="233"/>
      <c r="DL82" s="233"/>
      <c r="DM82" s="233"/>
      <c r="DN82" s="233"/>
      <c r="DO82" s="233"/>
      <c r="DP82" s="233"/>
      <c r="DQ82" s="233"/>
      <c r="DR82" s="233"/>
      <c r="DS82" s="233"/>
      <c r="DT82" s="233"/>
      <c r="DU82" s="233"/>
      <c r="DV82" s="233"/>
      <c r="DW82" s="233"/>
      <c r="DX82" s="233"/>
      <c r="DY82" s="233"/>
      <c r="DZ82" s="233"/>
      <c r="EA82" s="233"/>
      <c r="EB82" s="233"/>
      <c r="EC82" s="233"/>
      <c r="ED82" s="233"/>
      <c r="EE82" s="233"/>
      <c r="EF82" s="233"/>
      <c r="EG82" s="233"/>
      <c r="EH82" s="233"/>
      <c r="EI82" s="233"/>
      <c r="EJ82" s="233"/>
      <c r="EK82" s="233"/>
      <c r="EL82" s="233"/>
      <c r="EM82" s="233"/>
      <c r="EN82" s="233"/>
      <c r="EO82" s="233"/>
      <c r="EP82" s="233"/>
      <c r="EQ82" s="233"/>
      <c r="ER82" s="233"/>
      <c r="ES82" s="233"/>
      <c r="ET82" s="233"/>
      <c r="EU82" s="233"/>
      <c r="EV82" s="233"/>
      <c r="EW82" s="233"/>
      <c r="EX82" s="233"/>
      <c r="EY82" s="233"/>
      <c r="EZ82" s="233"/>
      <c r="FA82" s="233"/>
      <c r="FB82" s="233"/>
      <c r="FC82" s="233"/>
      <c r="FD82" s="233"/>
      <c r="FE82" s="233"/>
      <c r="FF82" s="233"/>
      <c r="FG82" s="233"/>
      <c r="FH82" s="233"/>
      <c r="FI82" s="233"/>
      <c r="FJ82" s="233"/>
      <c r="FK82" s="233"/>
      <c r="FL82" s="233"/>
      <c r="FM82" s="233"/>
      <c r="FN82" s="233"/>
      <c r="FO82" s="233"/>
      <c r="FP82" s="233"/>
      <c r="FQ82" s="233"/>
      <c r="FR82" s="233"/>
      <c r="FS82" s="233"/>
      <c r="FT82" s="233"/>
      <c r="FU82" s="233"/>
      <c r="FV82" s="233"/>
      <c r="FW82" s="233"/>
      <c r="FX82" s="233"/>
      <c r="FY82" s="233"/>
      <c r="FZ82" s="233"/>
      <c r="GA82" s="233"/>
      <c r="GB82" s="233"/>
      <c r="GC82" s="233"/>
      <c r="GD82" s="233"/>
      <c r="GE82" s="233"/>
      <c r="GF82" s="233"/>
      <c r="GG82" s="233"/>
      <c r="GH82" s="233"/>
      <c r="GI82" s="233"/>
      <c r="GJ82" s="233"/>
      <c r="GK82" s="233"/>
      <c r="GL82" s="233"/>
      <c r="GM82" s="233"/>
      <c r="GN82" s="233"/>
      <c r="GO82" s="233"/>
      <c r="GP82" s="233"/>
      <c r="GQ82" s="233"/>
      <c r="GR82" s="233"/>
      <c r="GS82" s="233"/>
      <c r="GT82" s="233"/>
      <c r="GU82" s="233"/>
      <c r="GV82" s="233"/>
      <c r="GW82" s="233"/>
      <c r="GX82" s="233"/>
      <c r="GY82" s="233"/>
      <c r="GZ82" s="233"/>
      <c r="HA82" s="233"/>
      <c r="HB82" s="233"/>
      <c r="HC82" s="233"/>
      <c r="HD82" s="233"/>
      <c r="HE82" s="233"/>
      <c r="HF82" s="233"/>
      <c r="HG82" s="233"/>
      <c r="HH82" s="233"/>
      <c r="HI82" s="233"/>
      <c r="HJ82" s="233"/>
      <c r="HK82" s="233"/>
      <c r="HL82" s="233"/>
      <c r="HM82" s="233"/>
      <c r="HN82" s="233"/>
      <c r="HO82" s="233"/>
      <c r="HP82" s="233"/>
      <c r="HQ82" s="233"/>
      <c r="HR82" s="233"/>
      <c r="HS82" s="233"/>
      <c r="HT82" s="233"/>
      <c r="HU82" s="233"/>
      <c r="HV82" s="233"/>
      <c r="HW82" s="233"/>
      <c r="HX82" s="233"/>
      <c r="HY82" s="233"/>
      <c r="HZ82" s="233"/>
      <c r="IA82" s="233"/>
      <c r="IB82" s="233"/>
      <c r="IC82" s="233"/>
      <c r="ID82" s="233"/>
      <c r="IE82" s="233"/>
      <c r="IF82" s="233"/>
      <c r="IG82" s="233"/>
      <c r="IH82" s="233"/>
      <c r="II82" s="233"/>
      <c r="IJ82" s="233"/>
      <c r="IK82" s="233"/>
      <c r="IL82" s="233"/>
      <c r="IM82" s="233"/>
      <c r="IN82" s="233"/>
      <c r="IO82" s="233"/>
      <c r="IP82" s="233"/>
      <c r="IQ82" s="233"/>
      <c r="IR82" s="233"/>
      <c r="IS82" s="233"/>
      <c r="IT82" s="233"/>
      <c r="IU82" s="233"/>
      <c r="IV82" s="233"/>
    </row>
    <row r="83" spans="1:256" ht="18">
      <c r="A83" s="247" t="s">
        <v>313</v>
      </c>
      <c r="B83" s="253">
        <v>2841035.4</v>
      </c>
      <c r="C83" s="253">
        <v>2698488.49</v>
      </c>
      <c r="D83" s="248"/>
      <c r="E83" s="248"/>
      <c r="F83" s="242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  <c r="FH83" s="233"/>
      <c r="FI83" s="233"/>
      <c r="FJ83" s="233"/>
      <c r="FK83" s="233"/>
      <c r="FL83" s="233"/>
      <c r="FM83" s="233"/>
      <c r="FN83" s="233"/>
      <c r="FO83" s="233"/>
      <c r="FP83" s="233"/>
      <c r="FQ83" s="233"/>
      <c r="FR83" s="233"/>
      <c r="FS83" s="233"/>
      <c r="FT83" s="233"/>
      <c r="FU83" s="233"/>
      <c r="FV83" s="233"/>
      <c r="FW83" s="233"/>
      <c r="FX83" s="233"/>
      <c r="FY83" s="233"/>
      <c r="FZ83" s="233"/>
      <c r="GA83" s="233"/>
      <c r="GB83" s="233"/>
      <c r="GC83" s="233"/>
      <c r="GD83" s="233"/>
      <c r="GE83" s="233"/>
      <c r="GF83" s="233"/>
      <c r="GG83" s="233"/>
      <c r="GH83" s="233"/>
      <c r="GI83" s="233"/>
      <c r="GJ83" s="233"/>
      <c r="GK83" s="233"/>
      <c r="GL83" s="233"/>
      <c r="GM83" s="233"/>
      <c r="GN83" s="233"/>
      <c r="GO83" s="233"/>
      <c r="GP83" s="233"/>
      <c r="GQ83" s="233"/>
      <c r="GR83" s="233"/>
      <c r="GS83" s="233"/>
      <c r="GT83" s="233"/>
      <c r="GU83" s="233"/>
      <c r="GV83" s="233"/>
      <c r="GW83" s="233"/>
      <c r="GX83" s="233"/>
      <c r="GY83" s="233"/>
      <c r="GZ83" s="233"/>
      <c r="HA83" s="233"/>
      <c r="HB83" s="233"/>
      <c r="HC83" s="233"/>
      <c r="HD83" s="233"/>
      <c r="HE83" s="233"/>
      <c r="HF83" s="233"/>
      <c r="HG83" s="233"/>
      <c r="HH83" s="233"/>
      <c r="HI83" s="233"/>
      <c r="HJ83" s="233"/>
      <c r="HK83" s="233"/>
      <c r="HL83" s="233"/>
      <c r="HM83" s="233"/>
      <c r="HN83" s="233"/>
      <c r="HO83" s="233"/>
      <c r="HP83" s="233"/>
      <c r="HQ83" s="233"/>
      <c r="HR83" s="233"/>
      <c r="HS83" s="233"/>
      <c r="HT83" s="233"/>
      <c r="HU83" s="233"/>
      <c r="HV83" s="233"/>
      <c r="HW83" s="233"/>
      <c r="HX83" s="233"/>
      <c r="HY83" s="233"/>
      <c r="HZ83" s="233"/>
      <c r="IA83" s="233"/>
      <c r="IB83" s="233"/>
      <c r="IC83" s="233"/>
      <c r="ID83" s="233"/>
      <c r="IE83" s="233"/>
      <c r="IF83" s="233"/>
      <c r="IG83" s="233"/>
      <c r="IH83" s="233"/>
      <c r="II83" s="233"/>
      <c r="IJ83" s="233"/>
      <c r="IK83" s="233"/>
      <c r="IL83" s="233"/>
      <c r="IM83" s="233"/>
      <c r="IN83" s="233"/>
      <c r="IO83" s="233"/>
      <c r="IP83" s="233"/>
      <c r="IQ83" s="233"/>
      <c r="IR83" s="233"/>
      <c r="IS83" s="233"/>
      <c r="IT83" s="233"/>
      <c r="IU83" s="233"/>
      <c r="IV83" s="233"/>
    </row>
    <row r="84" spans="1:256" ht="18">
      <c r="A84" s="245" t="s">
        <v>220</v>
      </c>
      <c r="B84" s="241">
        <f>B83</f>
        <v>2841035.4</v>
      </c>
      <c r="C84" s="241">
        <f>C83</f>
        <v>2698488.49</v>
      </c>
      <c r="D84" s="241">
        <f>C84-B84</f>
        <v>-142546.90999999968</v>
      </c>
      <c r="E84" s="246">
        <f>D84/B84</f>
        <v>-0.050174281531303586</v>
      </c>
      <c r="F84" s="242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233"/>
      <c r="DQ84" s="233"/>
      <c r="DR84" s="233"/>
      <c r="DS84" s="233"/>
      <c r="DT84" s="233"/>
      <c r="DU84" s="233"/>
      <c r="DV84" s="233"/>
      <c r="DW84" s="233"/>
      <c r="DX84" s="233"/>
      <c r="DY84" s="233"/>
      <c r="DZ84" s="233"/>
      <c r="EA84" s="233"/>
      <c r="EB84" s="233"/>
      <c r="EC84" s="233"/>
      <c r="ED84" s="233"/>
      <c r="EE84" s="233"/>
      <c r="EF84" s="233"/>
      <c r="EG84" s="233"/>
      <c r="EH84" s="233"/>
      <c r="EI84" s="233"/>
      <c r="EJ84" s="233"/>
      <c r="EK84" s="233"/>
      <c r="EL84" s="233"/>
      <c r="EM84" s="233"/>
      <c r="EN84" s="233"/>
      <c r="EO84" s="233"/>
      <c r="EP84" s="233"/>
      <c r="EQ84" s="233"/>
      <c r="ER84" s="233"/>
      <c r="ES84" s="233"/>
      <c r="ET84" s="233"/>
      <c r="EU84" s="233"/>
      <c r="EV84" s="233"/>
      <c r="EW84" s="233"/>
      <c r="EX84" s="233"/>
      <c r="EY84" s="233"/>
      <c r="EZ84" s="233"/>
      <c r="FA84" s="233"/>
      <c r="FB84" s="233"/>
      <c r="FC84" s="233"/>
      <c r="FD84" s="233"/>
      <c r="FE84" s="233"/>
      <c r="FF84" s="233"/>
      <c r="FG84" s="233"/>
      <c r="FH84" s="233"/>
      <c r="FI84" s="233"/>
      <c r="FJ84" s="233"/>
      <c r="FK84" s="233"/>
      <c r="FL84" s="233"/>
      <c r="FM84" s="233"/>
      <c r="FN84" s="233"/>
      <c r="FO84" s="233"/>
      <c r="FP84" s="233"/>
      <c r="FQ84" s="233"/>
      <c r="FR84" s="233"/>
      <c r="FS84" s="233"/>
      <c r="FT84" s="233"/>
      <c r="FU84" s="233"/>
      <c r="FV84" s="233"/>
      <c r="FW84" s="233"/>
      <c r="FX84" s="233"/>
      <c r="FY84" s="233"/>
      <c r="FZ84" s="233"/>
      <c r="GA84" s="233"/>
      <c r="GB84" s="233"/>
      <c r="GC84" s="233"/>
      <c r="GD84" s="233"/>
      <c r="GE84" s="233"/>
      <c r="GF84" s="233"/>
      <c r="GG84" s="233"/>
      <c r="GH84" s="233"/>
      <c r="GI84" s="233"/>
      <c r="GJ84" s="233"/>
      <c r="GK84" s="233"/>
      <c r="GL84" s="233"/>
      <c r="GM84" s="233"/>
      <c r="GN84" s="233"/>
      <c r="GO84" s="233"/>
      <c r="GP84" s="233"/>
      <c r="GQ84" s="233"/>
      <c r="GR84" s="233"/>
      <c r="GS84" s="233"/>
      <c r="GT84" s="233"/>
      <c r="GU84" s="233"/>
      <c r="GV84" s="233"/>
      <c r="GW84" s="233"/>
      <c r="GX84" s="233"/>
      <c r="GY84" s="233"/>
      <c r="GZ84" s="233"/>
      <c r="HA84" s="233"/>
      <c r="HB84" s="233"/>
      <c r="HC84" s="233"/>
      <c r="HD84" s="233"/>
      <c r="HE84" s="233"/>
      <c r="HF84" s="233"/>
      <c r="HG84" s="233"/>
      <c r="HH84" s="233"/>
      <c r="HI84" s="233"/>
      <c r="HJ84" s="233"/>
      <c r="HK84" s="233"/>
      <c r="HL84" s="233"/>
      <c r="HM84" s="233"/>
      <c r="HN84" s="233"/>
      <c r="HO84" s="233"/>
      <c r="HP84" s="233"/>
      <c r="HQ84" s="233"/>
      <c r="HR84" s="233"/>
      <c r="HS84" s="233"/>
      <c r="HT84" s="233"/>
      <c r="HU84" s="233"/>
      <c r="HV84" s="233"/>
      <c r="HW84" s="233"/>
      <c r="HX84" s="233"/>
      <c r="HY84" s="233"/>
      <c r="HZ84" s="233"/>
      <c r="IA84" s="233"/>
      <c r="IB84" s="233"/>
      <c r="IC84" s="233"/>
      <c r="ID84" s="233"/>
      <c r="IE84" s="233"/>
      <c r="IF84" s="233"/>
      <c r="IG84" s="233"/>
      <c r="IH84" s="233"/>
      <c r="II84" s="233"/>
      <c r="IJ84" s="233"/>
      <c r="IK84" s="233"/>
      <c r="IL84" s="233"/>
      <c r="IM84" s="233"/>
      <c r="IN84" s="233"/>
      <c r="IO84" s="233"/>
      <c r="IP84" s="233"/>
      <c r="IQ84" s="233"/>
      <c r="IR84" s="233"/>
      <c r="IS84" s="233"/>
      <c r="IT84" s="233"/>
      <c r="IU84" s="233"/>
      <c r="IV84" s="233"/>
    </row>
    <row r="85" spans="1:256" ht="18">
      <c r="A85" s="247" t="s">
        <v>314</v>
      </c>
      <c r="B85" s="248"/>
      <c r="C85" s="248"/>
      <c r="D85" s="248"/>
      <c r="E85" s="248"/>
      <c r="F85" s="242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33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233"/>
      <c r="DQ85" s="233"/>
      <c r="DR85" s="233"/>
      <c r="DS85" s="233"/>
      <c r="DT85" s="233"/>
      <c r="DU85" s="233"/>
      <c r="DV85" s="233"/>
      <c r="DW85" s="233"/>
      <c r="DX85" s="233"/>
      <c r="DY85" s="233"/>
      <c r="DZ85" s="233"/>
      <c r="EA85" s="233"/>
      <c r="EB85" s="233"/>
      <c r="EC85" s="233"/>
      <c r="ED85" s="233"/>
      <c r="EE85" s="233"/>
      <c r="EF85" s="233"/>
      <c r="EG85" s="233"/>
      <c r="EH85" s="233"/>
      <c r="EI85" s="233"/>
      <c r="EJ85" s="233"/>
      <c r="EK85" s="233"/>
      <c r="EL85" s="233"/>
      <c r="EM85" s="233"/>
      <c r="EN85" s="233"/>
      <c r="EO85" s="233"/>
      <c r="EP85" s="233"/>
      <c r="EQ85" s="233"/>
      <c r="ER85" s="233"/>
      <c r="ES85" s="233"/>
      <c r="ET85" s="233"/>
      <c r="EU85" s="233"/>
      <c r="EV85" s="233"/>
      <c r="EW85" s="233"/>
      <c r="EX85" s="233"/>
      <c r="EY85" s="233"/>
      <c r="EZ85" s="233"/>
      <c r="FA85" s="233"/>
      <c r="FB85" s="233"/>
      <c r="FC85" s="233"/>
      <c r="FD85" s="233"/>
      <c r="FE85" s="233"/>
      <c r="FF85" s="233"/>
      <c r="FG85" s="233"/>
      <c r="FH85" s="233"/>
      <c r="FI85" s="233"/>
      <c r="FJ85" s="233"/>
      <c r="FK85" s="233"/>
      <c r="FL85" s="233"/>
      <c r="FM85" s="233"/>
      <c r="FN85" s="233"/>
      <c r="FO85" s="233"/>
      <c r="FP85" s="233"/>
      <c r="FQ85" s="233"/>
      <c r="FR85" s="233"/>
      <c r="FS85" s="233"/>
      <c r="FT85" s="233"/>
      <c r="FU85" s="233"/>
      <c r="FV85" s="233"/>
      <c r="FW85" s="233"/>
      <c r="FX85" s="233"/>
      <c r="FY85" s="233"/>
      <c r="FZ85" s="233"/>
      <c r="GA85" s="233"/>
      <c r="GB85" s="233"/>
      <c r="GC85" s="233"/>
      <c r="GD85" s="233"/>
      <c r="GE85" s="233"/>
      <c r="GF85" s="233"/>
      <c r="GG85" s="233"/>
      <c r="GH85" s="233"/>
      <c r="GI85" s="233"/>
      <c r="GJ85" s="233"/>
      <c r="GK85" s="233"/>
      <c r="GL85" s="233"/>
      <c r="GM85" s="233"/>
      <c r="GN85" s="233"/>
      <c r="GO85" s="233"/>
      <c r="GP85" s="233"/>
      <c r="GQ85" s="233"/>
      <c r="GR85" s="233"/>
      <c r="GS85" s="233"/>
      <c r="GT85" s="233"/>
      <c r="GU85" s="233"/>
      <c r="GV85" s="233"/>
      <c r="GW85" s="233"/>
      <c r="GX85" s="233"/>
      <c r="GY85" s="233"/>
      <c r="GZ85" s="233"/>
      <c r="HA85" s="233"/>
      <c r="HB85" s="233"/>
      <c r="HC85" s="233"/>
      <c r="HD85" s="233"/>
      <c r="HE85" s="233"/>
      <c r="HF85" s="233"/>
      <c r="HG85" s="233"/>
      <c r="HH85" s="233"/>
      <c r="HI85" s="233"/>
      <c r="HJ85" s="233"/>
      <c r="HK85" s="233"/>
      <c r="HL85" s="233"/>
      <c r="HM85" s="233"/>
      <c r="HN85" s="233"/>
      <c r="HO85" s="233"/>
      <c r="HP85" s="233"/>
      <c r="HQ85" s="233"/>
      <c r="HR85" s="233"/>
      <c r="HS85" s="233"/>
      <c r="HT85" s="233"/>
      <c r="HU85" s="233"/>
      <c r="HV85" s="233"/>
      <c r="HW85" s="233"/>
      <c r="HX85" s="233"/>
      <c r="HY85" s="233"/>
      <c r="HZ85" s="233"/>
      <c r="IA85" s="233"/>
      <c r="IB85" s="233"/>
      <c r="IC85" s="233"/>
      <c r="ID85" s="233"/>
      <c r="IE85" s="233"/>
      <c r="IF85" s="233"/>
      <c r="IG85" s="233"/>
      <c r="IH85" s="233"/>
      <c r="II85" s="233"/>
      <c r="IJ85" s="233"/>
      <c r="IK85" s="233"/>
      <c r="IL85" s="233"/>
      <c r="IM85" s="233"/>
      <c r="IN85" s="233"/>
      <c r="IO85" s="233"/>
      <c r="IP85" s="233"/>
      <c r="IQ85" s="233"/>
      <c r="IR85" s="233"/>
      <c r="IS85" s="233"/>
      <c r="IT85" s="233"/>
      <c r="IU85" s="233"/>
      <c r="IV85" s="233"/>
    </row>
    <row r="86" spans="1:256" ht="18">
      <c r="A86" s="243" t="s">
        <v>315</v>
      </c>
      <c r="B86" s="244">
        <v>7926870.31</v>
      </c>
      <c r="C86" s="244">
        <v>8298398.05</v>
      </c>
      <c r="D86" s="243" t="s">
        <v>106</v>
      </c>
      <c r="E86" s="243"/>
      <c r="F86" s="242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  <c r="DZ86" s="233"/>
      <c r="EA86" s="233"/>
      <c r="EB86" s="233"/>
      <c r="EC86" s="233"/>
      <c r="ED86" s="233"/>
      <c r="EE86" s="233"/>
      <c r="EF86" s="233"/>
      <c r="EG86" s="233"/>
      <c r="EH86" s="233"/>
      <c r="EI86" s="233"/>
      <c r="EJ86" s="233"/>
      <c r="EK86" s="233"/>
      <c r="EL86" s="233"/>
      <c r="EM86" s="233"/>
      <c r="EN86" s="233"/>
      <c r="EO86" s="233"/>
      <c r="EP86" s="233"/>
      <c r="EQ86" s="233"/>
      <c r="ER86" s="233"/>
      <c r="ES86" s="233"/>
      <c r="ET86" s="233"/>
      <c r="EU86" s="233"/>
      <c r="EV86" s="233"/>
      <c r="EW86" s="233"/>
      <c r="EX86" s="233"/>
      <c r="EY86" s="233"/>
      <c r="EZ86" s="233"/>
      <c r="FA86" s="233"/>
      <c r="FB86" s="233"/>
      <c r="FC86" s="233"/>
      <c r="FD86" s="233"/>
      <c r="FE86" s="233"/>
      <c r="FF86" s="233"/>
      <c r="FG86" s="233"/>
      <c r="FH86" s="233"/>
      <c r="FI86" s="233"/>
      <c r="FJ86" s="233"/>
      <c r="FK86" s="233"/>
      <c r="FL86" s="233"/>
      <c r="FM86" s="233"/>
      <c r="FN86" s="233"/>
      <c r="FO86" s="233"/>
      <c r="FP86" s="233"/>
      <c r="FQ86" s="233"/>
      <c r="FR86" s="233"/>
      <c r="FS86" s="233"/>
      <c r="FT86" s="233"/>
      <c r="FU86" s="233"/>
      <c r="FV86" s="233"/>
      <c r="FW86" s="233"/>
      <c r="FX86" s="233"/>
      <c r="FY86" s="233"/>
      <c r="FZ86" s="233"/>
      <c r="GA86" s="233"/>
      <c r="GB86" s="233"/>
      <c r="GC86" s="233"/>
      <c r="GD86" s="233"/>
      <c r="GE86" s="233"/>
      <c r="GF86" s="233"/>
      <c r="GG86" s="233"/>
      <c r="GH86" s="233"/>
      <c r="GI86" s="233"/>
      <c r="GJ86" s="233"/>
      <c r="GK86" s="233"/>
      <c r="GL86" s="233"/>
      <c r="GM86" s="233"/>
      <c r="GN86" s="233"/>
      <c r="GO86" s="233"/>
      <c r="GP86" s="233"/>
      <c r="GQ86" s="233"/>
      <c r="GR86" s="233"/>
      <c r="GS86" s="233"/>
      <c r="GT86" s="233"/>
      <c r="GU86" s="233"/>
      <c r="GV86" s="233"/>
      <c r="GW86" s="233"/>
      <c r="GX86" s="233"/>
      <c r="GY86" s="233"/>
      <c r="GZ86" s="233"/>
      <c r="HA86" s="233"/>
      <c r="HB86" s="233"/>
      <c r="HC86" s="233"/>
      <c r="HD86" s="233"/>
      <c r="HE86" s="233"/>
      <c r="HF86" s="233"/>
      <c r="HG86" s="233"/>
      <c r="HH86" s="233"/>
      <c r="HI86" s="233"/>
      <c r="HJ86" s="233"/>
      <c r="HK86" s="233"/>
      <c r="HL86" s="233"/>
      <c r="HM86" s="233"/>
      <c r="HN86" s="233"/>
      <c r="HO86" s="233"/>
      <c r="HP86" s="233"/>
      <c r="HQ86" s="233"/>
      <c r="HR86" s="233"/>
      <c r="HS86" s="233"/>
      <c r="HT86" s="233"/>
      <c r="HU86" s="233"/>
      <c r="HV86" s="233"/>
      <c r="HW86" s="233"/>
      <c r="HX86" s="233"/>
      <c r="HY86" s="233"/>
      <c r="HZ86" s="233"/>
      <c r="IA86" s="233"/>
      <c r="IB86" s="233"/>
      <c r="IC86" s="233"/>
      <c r="ID86" s="233"/>
      <c r="IE86" s="233"/>
      <c r="IF86" s="233"/>
      <c r="IG86" s="233"/>
      <c r="IH86" s="233"/>
      <c r="II86" s="233"/>
      <c r="IJ86" s="233"/>
      <c r="IK86" s="233"/>
      <c r="IL86" s="233"/>
      <c r="IM86" s="233"/>
      <c r="IN86" s="233"/>
      <c r="IO86" s="233"/>
      <c r="IP86" s="233"/>
      <c r="IQ86" s="233"/>
      <c r="IR86" s="233"/>
      <c r="IS86" s="233"/>
      <c r="IT86" s="233"/>
      <c r="IU86" s="233"/>
      <c r="IV86" s="233"/>
    </row>
    <row r="87" spans="1:256" ht="18">
      <c r="A87" s="243" t="s">
        <v>316</v>
      </c>
      <c r="B87" s="251">
        <v>201696.7</v>
      </c>
      <c r="C87" s="251">
        <v>209785</v>
      </c>
      <c r="D87" s="241"/>
      <c r="E87" s="241"/>
      <c r="F87" s="242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/>
      <c r="CX87" s="233"/>
      <c r="CY87" s="233"/>
      <c r="CZ87" s="233"/>
      <c r="DA87" s="233"/>
      <c r="DB87" s="233"/>
      <c r="DC87" s="233"/>
      <c r="DD87" s="233"/>
      <c r="DE87" s="233"/>
      <c r="DF87" s="233"/>
      <c r="DG87" s="233"/>
      <c r="DH87" s="233"/>
      <c r="DI87" s="233"/>
      <c r="DJ87" s="233"/>
      <c r="DK87" s="233"/>
      <c r="DL87" s="233"/>
      <c r="DM87" s="233"/>
      <c r="DN87" s="233"/>
      <c r="DO87" s="233"/>
      <c r="DP87" s="233"/>
      <c r="DQ87" s="233"/>
      <c r="DR87" s="233"/>
      <c r="DS87" s="233"/>
      <c r="DT87" s="233"/>
      <c r="DU87" s="233"/>
      <c r="DV87" s="233"/>
      <c r="DW87" s="233"/>
      <c r="DX87" s="233"/>
      <c r="DY87" s="233"/>
      <c r="DZ87" s="233"/>
      <c r="EA87" s="233"/>
      <c r="EB87" s="233"/>
      <c r="EC87" s="233"/>
      <c r="ED87" s="233"/>
      <c r="EE87" s="233"/>
      <c r="EF87" s="233"/>
      <c r="EG87" s="233"/>
      <c r="EH87" s="233"/>
      <c r="EI87" s="233"/>
      <c r="EJ87" s="233"/>
      <c r="EK87" s="233"/>
      <c r="EL87" s="233"/>
      <c r="EM87" s="233"/>
      <c r="EN87" s="233"/>
      <c r="EO87" s="233"/>
      <c r="EP87" s="233"/>
      <c r="EQ87" s="233"/>
      <c r="ER87" s="233"/>
      <c r="ES87" s="233"/>
      <c r="ET87" s="233"/>
      <c r="EU87" s="233"/>
      <c r="EV87" s="233"/>
      <c r="EW87" s="233"/>
      <c r="EX87" s="233"/>
      <c r="EY87" s="233"/>
      <c r="EZ87" s="233"/>
      <c r="FA87" s="233"/>
      <c r="FB87" s="233"/>
      <c r="FC87" s="233"/>
      <c r="FD87" s="233"/>
      <c r="FE87" s="233"/>
      <c r="FF87" s="233"/>
      <c r="FG87" s="233"/>
      <c r="FH87" s="233"/>
      <c r="FI87" s="233"/>
      <c r="FJ87" s="233"/>
      <c r="FK87" s="233"/>
      <c r="FL87" s="233"/>
      <c r="FM87" s="233"/>
      <c r="FN87" s="233"/>
      <c r="FO87" s="233"/>
      <c r="FP87" s="233"/>
      <c r="FQ87" s="233"/>
      <c r="FR87" s="233"/>
      <c r="FS87" s="233"/>
      <c r="FT87" s="233"/>
      <c r="FU87" s="233"/>
      <c r="FV87" s="233"/>
      <c r="FW87" s="233"/>
      <c r="FX87" s="233"/>
      <c r="FY87" s="233"/>
      <c r="FZ87" s="233"/>
      <c r="GA87" s="233"/>
      <c r="GB87" s="233"/>
      <c r="GC87" s="233"/>
      <c r="GD87" s="233"/>
      <c r="GE87" s="233"/>
      <c r="GF87" s="233"/>
      <c r="GG87" s="233"/>
      <c r="GH87" s="233"/>
      <c r="GI87" s="233"/>
      <c r="GJ87" s="233"/>
      <c r="GK87" s="233"/>
      <c r="GL87" s="233"/>
      <c r="GM87" s="233"/>
      <c r="GN87" s="233"/>
      <c r="GO87" s="233"/>
      <c r="GP87" s="233"/>
      <c r="GQ87" s="233"/>
      <c r="GR87" s="233"/>
      <c r="GS87" s="233"/>
      <c r="GT87" s="233"/>
      <c r="GU87" s="233"/>
      <c r="GV87" s="233"/>
      <c r="GW87" s="233"/>
      <c r="GX87" s="233"/>
      <c r="GY87" s="233"/>
      <c r="GZ87" s="233"/>
      <c r="HA87" s="233"/>
      <c r="HB87" s="233"/>
      <c r="HC87" s="233"/>
      <c r="HD87" s="233"/>
      <c r="HE87" s="233"/>
      <c r="HF87" s="233"/>
      <c r="HG87" s="233"/>
      <c r="HH87" s="233"/>
      <c r="HI87" s="233"/>
      <c r="HJ87" s="233"/>
      <c r="HK87" s="233"/>
      <c r="HL87" s="233"/>
      <c r="HM87" s="233"/>
      <c r="HN87" s="233"/>
      <c r="HO87" s="233"/>
      <c r="HP87" s="233"/>
      <c r="HQ87" s="233"/>
      <c r="HR87" s="233"/>
      <c r="HS87" s="233"/>
      <c r="HT87" s="233"/>
      <c r="HU87" s="233"/>
      <c r="HV87" s="233"/>
      <c r="HW87" s="233"/>
      <c r="HX87" s="233"/>
      <c r="HY87" s="233"/>
      <c r="HZ87" s="233"/>
      <c r="IA87" s="233"/>
      <c r="IB87" s="233"/>
      <c r="IC87" s="233"/>
      <c r="ID87" s="233"/>
      <c r="IE87" s="233"/>
      <c r="IF87" s="233"/>
      <c r="IG87" s="233"/>
      <c r="IH87" s="233"/>
      <c r="II87" s="233"/>
      <c r="IJ87" s="233"/>
      <c r="IK87" s="233"/>
      <c r="IL87" s="233"/>
      <c r="IM87" s="233"/>
      <c r="IN87" s="233"/>
      <c r="IO87" s="233"/>
      <c r="IP87" s="233"/>
      <c r="IQ87" s="233"/>
      <c r="IR87" s="233"/>
      <c r="IS87" s="233"/>
      <c r="IT87" s="233"/>
      <c r="IU87" s="233"/>
      <c r="IV87" s="233"/>
    </row>
    <row r="88" spans="1:256" ht="18">
      <c r="A88" s="245" t="s">
        <v>220</v>
      </c>
      <c r="B88" s="241">
        <f>SUM(B86:B87)</f>
        <v>8128567.01</v>
      </c>
      <c r="C88" s="241">
        <f>SUM(C86:C87)</f>
        <v>8508183.05</v>
      </c>
      <c r="D88" s="241">
        <f>C88-B88</f>
        <v>379616.04000000097</v>
      </c>
      <c r="E88" s="246">
        <f>D88/B88</f>
        <v>0.04670147143192475</v>
      </c>
      <c r="F88" s="242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3"/>
      <c r="DE88" s="233"/>
      <c r="DF88" s="233"/>
      <c r="DG88" s="233"/>
      <c r="DH88" s="233"/>
      <c r="DI88" s="233"/>
      <c r="DJ88" s="233"/>
      <c r="DK88" s="233"/>
      <c r="DL88" s="233"/>
      <c r="DM88" s="233"/>
      <c r="DN88" s="233"/>
      <c r="DO88" s="233"/>
      <c r="DP88" s="233"/>
      <c r="DQ88" s="233"/>
      <c r="DR88" s="233"/>
      <c r="DS88" s="233"/>
      <c r="DT88" s="233"/>
      <c r="DU88" s="233"/>
      <c r="DV88" s="233"/>
      <c r="DW88" s="233"/>
      <c r="DX88" s="233"/>
      <c r="DY88" s="233"/>
      <c r="DZ88" s="233"/>
      <c r="EA88" s="233"/>
      <c r="EB88" s="233"/>
      <c r="EC88" s="233"/>
      <c r="ED88" s="233"/>
      <c r="EE88" s="233"/>
      <c r="EF88" s="233"/>
      <c r="EG88" s="233"/>
      <c r="EH88" s="233"/>
      <c r="EI88" s="233"/>
      <c r="EJ88" s="233"/>
      <c r="EK88" s="233"/>
      <c r="EL88" s="233"/>
      <c r="EM88" s="233"/>
      <c r="EN88" s="233"/>
      <c r="EO88" s="233"/>
      <c r="EP88" s="233"/>
      <c r="EQ88" s="233"/>
      <c r="ER88" s="233"/>
      <c r="ES88" s="233"/>
      <c r="ET88" s="233"/>
      <c r="EU88" s="233"/>
      <c r="EV88" s="233"/>
      <c r="EW88" s="233"/>
      <c r="EX88" s="233"/>
      <c r="EY88" s="233"/>
      <c r="EZ88" s="233"/>
      <c r="FA88" s="233"/>
      <c r="FB88" s="233"/>
      <c r="FC88" s="233"/>
      <c r="FD88" s="233"/>
      <c r="FE88" s="233"/>
      <c r="FF88" s="233"/>
      <c r="FG88" s="233"/>
      <c r="FH88" s="233"/>
      <c r="FI88" s="233"/>
      <c r="FJ88" s="233"/>
      <c r="FK88" s="233"/>
      <c r="FL88" s="233"/>
      <c r="FM88" s="233"/>
      <c r="FN88" s="233"/>
      <c r="FO88" s="233"/>
      <c r="FP88" s="233"/>
      <c r="FQ88" s="233"/>
      <c r="FR88" s="233"/>
      <c r="FS88" s="233"/>
      <c r="FT88" s="233"/>
      <c r="FU88" s="233"/>
      <c r="FV88" s="233"/>
      <c r="FW88" s="233"/>
      <c r="FX88" s="233"/>
      <c r="FY88" s="233"/>
      <c r="FZ88" s="233"/>
      <c r="GA88" s="233"/>
      <c r="GB88" s="233"/>
      <c r="GC88" s="233"/>
      <c r="GD88" s="233"/>
      <c r="GE88" s="233"/>
      <c r="GF88" s="233"/>
      <c r="GG88" s="233"/>
      <c r="GH88" s="233"/>
      <c r="GI88" s="233"/>
      <c r="GJ88" s="233"/>
      <c r="GK88" s="233"/>
      <c r="GL88" s="233"/>
      <c r="GM88" s="233"/>
      <c r="GN88" s="233"/>
      <c r="GO88" s="233"/>
      <c r="GP88" s="233"/>
      <c r="GQ88" s="233"/>
      <c r="GR88" s="233"/>
      <c r="GS88" s="233"/>
      <c r="GT88" s="233"/>
      <c r="GU88" s="233"/>
      <c r="GV88" s="233"/>
      <c r="GW88" s="233"/>
      <c r="GX88" s="233"/>
      <c r="GY88" s="233"/>
      <c r="GZ88" s="233"/>
      <c r="HA88" s="233"/>
      <c r="HB88" s="233"/>
      <c r="HC88" s="233"/>
      <c r="HD88" s="233"/>
      <c r="HE88" s="233"/>
      <c r="HF88" s="233"/>
      <c r="HG88" s="233"/>
      <c r="HH88" s="233"/>
      <c r="HI88" s="233"/>
      <c r="HJ88" s="233"/>
      <c r="HK88" s="233"/>
      <c r="HL88" s="233"/>
      <c r="HM88" s="233"/>
      <c r="HN88" s="233"/>
      <c r="HO88" s="233"/>
      <c r="HP88" s="233"/>
      <c r="HQ88" s="233"/>
      <c r="HR88" s="233"/>
      <c r="HS88" s="233"/>
      <c r="HT88" s="233"/>
      <c r="HU88" s="233"/>
      <c r="HV88" s="233"/>
      <c r="HW88" s="233"/>
      <c r="HX88" s="233"/>
      <c r="HY88" s="233"/>
      <c r="HZ88" s="233"/>
      <c r="IA88" s="233"/>
      <c r="IB88" s="233"/>
      <c r="IC88" s="233"/>
      <c r="ID88" s="233"/>
      <c r="IE88" s="233"/>
      <c r="IF88" s="233"/>
      <c r="IG88" s="233"/>
      <c r="IH88" s="233"/>
      <c r="II88" s="233"/>
      <c r="IJ88" s="233"/>
      <c r="IK88" s="233"/>
      <c r="IL88" s="233"/>
      <c r="IM88" s="233"/>
      <c r="IN88" s="233"/>
      <c r="IO88" s="233"/>
      <c r="IP88" s="233"/>
      <c r="IQ88" s="233"/>
      <c r="IR88" s="233"/>
      <c r="IS88" s="233"/>
      <c r="IT88" s="233"/>
      <c r="IU88" s="233"/>
      <c r="IV88" s="233"/>
    </row>
    <row r="89" spans="1:256" ht="18">
      <c r="A89" s="247" t="s">
        <v>317</v>
      </c>
      <c r="B89" s="248"/>
      <c r="C89" s="248"/>
      <c r="D89" s="248"/>
      <c r="E89" s="248"/>
      <c r="F89" s="242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  <c r="DV89" s="233"/>
      <c r="DW89" s="233"/>
      <c r="DX89" s="233"/>
      <c r="DY89" s="233"/>
      <c r="DZ89" s="233"/>
      <c r="EA89" s="233"/>
      <c r="EB89" s="233"/>
      <c r="EC89" s="233"/>
      <c r="ED89" s="233"/>
      <c r="EE89" s="233"/>
      <c r="EF89" s="233"/>
      <c r="EG89" s="233"/>
      <c r="EH89" s="233"/>
      <c r="EI89" s="233"/>
      <c r="EJ89" s="233"/>
      <c r="EK89" s="233"/>
      <c r="EL89" s="233"/>
      <c r="EM89" s="233"/>
      <c r="EN89" s="233"/>
      <c r="EO89" s="233"/>
      <c r="EP89" s="233"/>
      <c r="EQ89" s="233"/>
      <c r="ER89" s="233"/>
      <c r="ES89" s="233"/>
      <c r="ET89" s="233"/>
      <c r="EU89" s="233"/>
      <c r="EV89" s="233"/>
      <c r="EW89" s="233"/>
      <c r="EX89" s="233"/>
      <c r="EY89" s="233"/>
      <c r="EZ89" s="233"/>
      <c r="FA89" s="233"/>
      <c r="FB89" s="233"/>
      <c r="FC89" s="233"/>
      <c r="FD89" s="233"/>
      <c r="FE89" s="233"/>
      <c r="FF89" s="233"/>
      <c r="FG89" s="233"/>
      <c r="FH89" s="233"/>
      <c r="FI89" s="233"/>
      <c r="FJ89" s="233"/>
      <c r="FK89" s="233"/>
      <c r="FL89" s="233"/>
      <c r="FM89" s="233"/>
      <c r="FN89" s="233"/>
      <c r="FO89" s="233"/>
      <c r="FP89" s="233"/>
      <c r="FQ89" s="233"/>
      <c r="FR89" s="233"/>
      <c r="FS89" s="233"/>
      <c r="FT89" s="233"/>
      <c r="FU89" s="233"/>
      <c r="FV89" s="233"/>
      <c r="FW89" s="233"/>
      <c r="FX89" s="233"/>
      <c r="FY89" s="233"/>
      <c r="FZ89" s="233"/>
      <c r="GA89" s="233"/>
      <c r="GB89" s="233"/>
      <c r="GC89" s="233"/>
      <c r="GD89" s="233"/>
      <c r="GE89" s="233"/>
      <c r="GF89" s="233"/>
      <c r="GG89" s="233"/>
      <c r="GH89" s="233"/>
      <c r="GI89" s="233"/>
      <c r="GJ89" s="233"/>
      <c r="GK89" s="233"/>
      <c r="GL89" s="233"/>
      <c r="GM89" s="233"/>
      <c r="GN89" s="233"/>
      <c r="GO89" s="233"/>
      <c r="GP89" s="233"/>
      <c r="GQ89" s="233"/>
      <c r="GR89" s="233"/>
      <c r="GS89" s="233"/>
      <c r="GT89" s="233"/>
      <c r="GU89" s="233"/>
      <c r="GV89" s="233"/>
      <c r="GW89" s="233"/>
      <c r="GX89" s="233"/>
      <c r="GY89" s="233"/>
      <c r="GZ89" s="233"/>
      <c r="HA89" s="233"/>
      <c r="HB89" s="233"/>
      <c r="HC89" s="233"/>
      <c r="HD89" s="233"/>
      <c r="HE89" s="233"/>
      <c r="HF89" s="233"/>
      <c r="HG89" s="233"/>
      <c r="HH89" s="233"/>
      <c r="HI89" s="233"/>
      <c r="HJ89" s="233"/>
      <c r="HK89" s="233"/>
      <c r="HL89" s="233"/>
      <c r="HM89" s="233"/>
      <c r="HN89" s="233"/>
      <c r="HO89" s="233"/>
      <c r="HP89" s="233"/>
      <c r="HQ89" s="233"/>
      <c r="HR89" s="233"/>
      <c r="HS89" s="233"/>
      <c r="HT89" s="233"/>
      <c r="HU89" s="233"/>
      <c r="HV89" s="233"/>
      <c r="HW89" s="233"/>
      <c r="HX89" s="233"/>
      <c r="HY89" s="233"/>
      <c r="HZ89" s="233"/>
      <c r="IA89" s="233"/>
      <c r="IB89" s="233"/>
      <c r="IC89" s="233"/>
      <c r="ID89" s="233"/>
      <c r="IE89" s="233"/>
      <c r="IF89" s="233"/>
      <c r="IG89" s="233"/>
      <c r="IH89" s="233"/>
      <c r="II89" s="233"/>
      <c r="IJ89" s="233"/>
      <c r="IK89" s="233"/>
      <c r="IL89" s="233"/>
      <c r="IM89" s="233"/>
      <c r="IN89" s="233"/>
      <c r="IO89" s="233"/>
      <c r="IP89" s="233"/>
      <c r="IQ89" s="233"/>
      <c r="IR89" s="233"/>
      <c r="IS89" s="233"/>
      <c r="IT89" s="233"/>
      <c r="IU89" s="233"/>
      <c r="IV89" s="233"/>
    </row>
    <row r="90" spans="1:256" ht="18">
      <c r="A90" s="243" t="s">
        <v>318</v>
      </c>
      <c r="B90" s="244">
        <v>1119597.66</v>
      </c>
      <c r="C90" s="244">
        <v>892511.39</v>
      </c>
      <c r="D90" s="243"/>
      <c r="E90" s="243"/>
      <c r="F90" s="242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  <c r="BD90" s="233"/>
      <c r="BE90" s="233"/>
      <c r="BF90" s="233"/>
      <c r="BG90" s="233"/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3"/>
      <c r="CQ90" s="233"/>
      <c r="CR90" s="233"/>
      <c r="CS90" s="233"/>
      <c r="CT90" s="233"/>
      <c r="CU90" s="233"/>
      <c r="CV90" s="233"/>
      <c r="CW90" s="233"/>
      <c r="CX90" s="233"/>
      <c r="CY90" s="233"/>
      <c r="CZ90" s="233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  <c r="DV90" s="233"/>
      <c r="DW90" s="233"/>
      <c r="DX90" s="233"/>
      <c r="DY90" s="233"/>
      <c r="DZ90" s="233"/>
      <c r="EA90" s="233"/>
      <c r="EB90" s="233"/>
      <c r="EC90" s="233"/>
      <c r="ED90" s="233"/>
      <c r="EE90" s="233"/>
      <c r="EF90" s="233"/>
      <c r="EG90" s="233"/>
      <c r="EH90" s="233"/>
      <c r="EI90" s="233"/>
      <c r="EJ90" s="233"/>
      <c r="EK90" s="233"/>
      <c r="EL90" s="233"/>
      <c r="EM90" s="233"/>
      <c r="EN90" s="233"/>
      <c r="EO90" s="233"/>
      <c r="EP90" s="233"/>
      <c r="EQ90" s="233"/>
      <c r="ER90" s="233"/>
      <c r="ES90" s="233"/>
      <c r="ET90" s="233"/>
      <c r="EU90" s="233"/>
      <c r="EV90" s="233"/>
      <c r="EW90" s="233"/>
      <c r="EX90" s="233"/>
      <c r="EY90" s="233"/>
      <c r="EZ90" s="233"/>
      <c r="FA90" s="233"/>
      <c r="FB90" s="233"/>
      <c r="FC90" s="233"/>
      <c r="FD90" s="233"/>
      <c r="FE90" s="233"/>
      <c r="FF90" s="233"/>
      <c r="FG90" s="233"/>
      <c r="FH90" s="233"/>
      <c r="FI90" s="233"/>
      <c r="FJ90" s="233"/>
      <c r="FK90" s="233"/>
      <c r="FL90" s="233"/>
      <c r="FM90" s="233"/>
      <c r="FN90" s="233"/>
      <c r="FO90" s="233"/>
      <c r="FP90" s="233"/>
      <c r="FQ90" s="233"/>
      <c r="FR90" s="233"/>
      <c r="FS90" s="233"/>
      <c r="FT90" s="233"/>
      <c r="FU90" s="233"/>
      <c r="FV90" s="233"/>
      <c r="FW90" s="233"/>
      <c r="FX90" s="233"/>
      <c r="FY90" s="233"/>
      <c r="FZ90" s="233"/>
      <c r="GA90" s="233"/>
      <c r="GB90" s="233"/>
      <c r="GC90" s="233"/>
      <c r="GD90" s="233"/>
      <c r="GE90" s="233"/>
      <c r="GF90" s="233"/>
      <c r="GG90" s="233"/>
      <c r="GH90" s="233"/>
      <c r="GI90" s="233"/>
      <c r="GJ90" s="233"/>
      <c r="GK90" s="233"/>
      <c r="GL90" s="233"/>
      <c r="GM90" s="233"/>
      <c r="GN90" s="233"/>
      <c r="GO90" s="233"/>
      <c r="GP90" s="233"/>
      <c r="GQ90" s="233"/>
      <c r="GR90" s="233"/>
      <c r="GS90" s="233"/>
      <c r="GT90" s="233"/>
      <c r="GU90" s="233"/>
      <c r="GV90" s="233"/>
      <c r="GW90" s="233"/>
      <c r="GX90" s="233"/>
      <c r="GY90" s="233"/>
      <c r="GZ90" s="233"/>
      <c r="HA90" s="233"/>
      <c r="HB90" s="233"/>
      <c r="HC90" s="233"/>
      <c r="HD90" s="233"/>
      <c r="HE90" s="233"/>
      <c r="HF90" s="233"/>
      <c r="HG90" s="233"/>
      <c r="HH90" s="233"/>
      <c r="HI90" s="233"/>
      <c r="HJ90" s="233"/>
      <c r="HK90" s="233"/>
      <c r="HL90" s="233"/>
      <c r="HM90" s="233"/>
      <c r="HN90" s="233"/>
      <c r="HO90" s="233"/>
      <c r="HP90" s="233"/>
      <c r="HQ90" s="233"/>
      <c r="HR90" s="233"/>
      <c r="HS90" s="233"/>
      <c r="HT90" s="233"/>
      <c r="HU90" s="233"/>
      <c r="HV90" s="233"/>
      <c r="HW90" s="233"/>
      <c r="HX90" s="233"/>
      <c r="HY90" s="233"/>
      <c r="HZ90" s="233"/>
      <c r="IA90" s="233"/>
      <c r="IB90" s="233"/>
      <c r="IC90" s="233"/>
      <c r="ID90" s="233"/>
      <c r="IE90" s="233"/>
      <c r="IF90" s="233"/>
      <c r="IG90" s="233"/>
      <c r="IH90" s="233"/>
      <c r="II90" s="233"/>
      <c r="IJ90" s="233"/>
      <c r="IK90" s="233"/>
      <c r="IL90" s="233"/>
      <c r="IM90" s="233"/>
      <c r="IN90" s="233"/>
      <c r="IO90" s="233"/>
      <c r="IP90" s="233"/>
      <c r="IQ90" s="233"/>
      <c r="IR90" s="233"/>
      <c r="IS90" s="233"/>
      <c r="IT90" s="233"/>
      <c r="IU90" s="233"/>
      <c r="IV90" s="233"/>
    </row>
    <row r="91" spans="1:256" ht="18">
      <c r="A91" s="243" t="s">
        <v>319</v>
      </c>
      <c r="B91" s="251">
        <v>179181.18</v>
      </c>
      <c r="C91" s="251">
        <v>97590.44</v>
      </c>
      <c r="D91" s="241"/>
      <c r="E91" s="241"/>
      <c r="F91" s="242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  <c r="BD91" s="233"/>
      <c r="BE91" s="233"/>
      <c r="BF91" s="233"/>
      <c r="BG91" s="233"/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3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  <c r="CL91" s="233"/>
      <c r="CM91" s="233"/>
      <c r="CN91" s="233"/>
      <c r="CO91" s="233"/>
      <c r="CP91" s="233"/>
      <c r="CQ91" s="233"/>
      <c r="CR91" s="233"/>
      <c r="CS91" s="233"/>
      <c r="CT91" s="233"/>
      <c r="CU91" s="233"/>
      <c r="CV91" s="233"/>
      <c r="CW91" s="233"/>
      <c r="CX91" s="233"/>
      <c r="CY91" s="233"/>
      <c r="CZ91" s="233"/>
      <c r="DA91" s="233"/>
      <c r="DB91" s="233"/>
      <c r="DC91" s="233"/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233"/>
      <c r="DQ91" s="233"/>
      <c r="DR91" s="233"/>
      <c r="DS91" s="233"/>
      <c r="DT91" s="233"/>
      <c r="DU91" s="233"/>
      <c r="DV91" s="233"/>
      <c r="DW91" s="233"/>
      <c r="DX91" s="233"/>
      <c r="DY91" s="233"/>
      <c r="DZ91" s="233"/>
      <c r="EA91" s="233"/>
      <c r="EB91" s="233"/>
      <c r="EC91" s="233"/>
      <c r="ED91" s="233"/>
      <c r="EE91" s="233"/>
      <c r="EF91" s="233"/>
      <c r="EG91" s="233"/>
      <c r="EH91" s="233"/>
      <c r="EI91" s="233"/>
      <c r="EJ91" s="233"/>
      <c r="EK91" s="233"/>
      <c r="EL91" s="233"/>
      <c r="EM91" s="233"/>
      <c r="EN91" s="233"/>
      <c r="EO91" s="233"/>
      <c r="EP91" s="233"/>
      <c r="EQ91" s="233"/>
      <c r="ER91" s="233"/>
      <c r="ES91" s="233"/>
      <c r="ET91" s="233"/>
      <c r="EU91" s="233"/>
      <c r="EV91" s="233"/>
      <c r="EW91" s="233"/>
      <c r="EX91" s="233"/>
      <c r="EY91" s="233"/>
      <c r="EZ91" s="233"/>
      <c r="FA91" s="233"/>
      <c r="FB91" s="233"/>
      <c r="FC91" s="233"/>
      <c r="FD91" s="233"/>
      <c r="FE91" s="233"/>
      <c r="FF91" s="233"/>
      <c r="FG91" s="233"/>
      <c r="FH91" s="233"/>
      <c r="FI91" s="233"/>
      <c r="FJ91" s="233"/>
      <c r="FK91" s="233"/>
      <c r="FL91" s="233"/>
      <c r="FM91" s="233"/>
      <c r="FN91" s="233"/>
      <c r="FO91" s="233"/>
      <c r="FP91" s="233"/>
      <c r="FQ91" s="233"/>
      <c r="FR91" s="233"/>
      <c r="FS91" s="233"/>
      <c r="FT91" s="233"/>
      <c r="FU91" s="233"/>
      <c r="FV91" s="233"/>
      <c r="FW91" s="233"/>
      <c r="FX91" s="233"/>
      <c r="FY91" s="233"/>
      <c r="FZ91" s="233"/>
      <c r="GA91" s="233"/>
      <c r="GB91" s="233"/>
      <c r="GC91" s="233"/>
      <c r="GD91" s="233"/>
      <c r="GE91" s="233"/>
      <c r="GF91" s="233"/>
      <c r="GG91" s="233"/>
      <c r="GH91" s="233"/>
      <c r="GI91" s="233"/>
      <c r="GJ91" s="233"/>
      <c r="GK91" s="233"/>
      <c r="GL91" s="233"/>
      <c r="GM91" s="233"/>
      <c r="GN91" s="233"/>
      <c r="GO91" s="233"/>
      <c r="GP91" s="233"/>
      <c r="GQ91" s="233"/>
      <c r="GR91" s="233"/>
      <c r="GS91" s="233"/>
      <c r="GT91" s="233"/>
      <c r="GU91" s="233"/>
      <c r="GV91" s="233"/>
      <c r="GW91" s="233"/>
      <c r="GX91" s="233"/>
      <c r="GY91" s="233"/>
      <c r="GZ91" s="233"/>
      <c r="HA91" s="233"/>
      <c r="HB91" s="233"/>
      <c r="HC91" s="233"/>
      <c r="HD91" s="233"/>
      <c r="HE91" s="233"/>
      <c r="HF91" s="233"/>
      <c r="HG91" s="233"/>
      <c r="HH91" s="233"/>
      <c r="HI91" s="233"/>
      <c r="HJ91" s="233"/>
      <c r="HK91" s="233"/>
      <c r="HL91" s="233"/>
      <c r="HM91" s="233"/>
      <c r="HN91" s="233"/>
      <c r="HO91" s="233"/>
      <c r="HP91" s="233"/>
      <c r="HQ91" s="233"/>
      <c r="HR91" s="233"/>
      <c r="HS91" s="233"/>
      <c r="HT91" s="233"/>
      <c r="HU91" s="233"/>
      <c r="HV91" s="233"/>
      <c r="HW91" s="233"/>
      <c r="HX91" s="233"/>
      <c r="HY91" s="233"/>
      <c r="HZ91" s="233"/>
      <c r="IA91" s="233"/>
      <c r="IB91" s="233"/>
      <c r="IC91" s="233"/>
      <c r="ID91" s="233"/>
      <c r="IE91" s="233"/>
      <c r="IF91" s="233"/>
      <c r="IG91" s="233"/>
      <c r="IH91" s="233"/>
      <c r="II91" s="233"/>
      <c r="IJ91" s="233"/>
      <c r="IK91" s="233"/>
      <c r="IL91" s="233"/>
      <c r="IM91" s="233"/>
      <c r="IN91" s="233"/>
      <c r="IO91" s="233"/>
      <c r="IP91" s="233"/>
      <c r="IQ91" s="233"/>
      <c r="IR91" s="233"/>
      <c r="IS91" s="233"/>
      <c r="IT91" s="233"/>
      <c r="IU91" s="233"/>
      <c r="IV91" s="233"/>
    </row>
    <row r="92" spans="1:256" ht="18">
      <c r="A92" s="243" t="s">
        <v>320</v>
      </c>
      <c r="B92" s="251">
        <v>0</v>
      </c>
      <c r="C92" s="251">
        <v>0</v>
      </c>
      <c r="D92" s="241" t="s">
        <v>106</v>
      </c>
      <c r="E92" s="246" t="s">
        <v>106</v>
      </c>
      <c r="F92" s="242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  <c r="BD92" s="233"/>
      <c r="BE92" s="233"/>
      <c r="BF92" s="233"/>
      <c r="BG92" s="233"/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3"/>
      <c r="BS92" s="233"/>
      <c r="BT92" s="233"/>
      <c r="BU92" s="233"/>
      <c r="BV92" s="233"/>
      <c r="BW92" s="233"/>
      <c r="BX92" s="233"/>
      <c r="BY92" s="233"/>
      <c r="BZ92" s="233"/>
      <c r="CA92" s="233"/>
      <c r="CB92" s="233"/>
      <c r="CC92" s="233"/>
      <c r="CD92" s="233"/>
      <c r="CE92" s="233"/>
      <c r="CF92" s="233"/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3"/>
      <c r="DE92" s="233"/>
      <c r="DF92" s="233"/>
      <c r="DG92" s="233"/>
      <c r="DH92" s="233"/>
      <c r="DI92" s="233"/>
      <c r="DJ92" s="233"/>
      <c r="DK92" s="233"/>
      <c r="DL92" s="233"/>
      <c r="DM92" s="233"/>
      <c r="DN92" s="233"/>
      <c r="DO92" s="233"/>
      <c r="DP92" s="233"/>
      <c r="DQ92" s="233"/>
      <c r="DR92" s="233"/>
      <c r="DS92" s="233"/>
      <c r="DT92" s="233"/>
      <c r="DU92" s="233"/>
      <c r="DV92" s="233"/>
      <c r="DW92" s="233"/>
      <c r="DX92" s="233"/>
      <c r="DY92" s="233"/>
      <c r="DZ92" s="233"/>
      <c r="EA92" s="233"/>
      <c r="EB92" s="233"/>
      <c r="EC92" s="233"/>
      <c r="ED92" s="233"/>
      <c r="EE92" s="233"/>
      <c r="EF92" s="233"/>
      <c r="EG92" s="233"/>
      <c r="EH92" s="233"/>
      <c r="EI92" s="233"/>
      <c r="EJ92" s="233"/>
      <c r="EK92" s="233"/>
      <c r="EL92" s="233"/>
      <c r="EM92" s="233"/>
      <c r="EN92" s="233"/>
      <c r="EO92" s="233"/>
      <c r="EP92" s="233"/>
      <c r="EQ92" s="233"/>
      <c r="ER92" s="233"/>
      <c r="ES92" s="233"/>
      <c r="ET92" s="233"/>
      <c r="EU92" s="233"/>
      <c r="EV92" s="233"/>
      <c r="EW92" s="233"/>
      <c r="EX92" s="233"/>
      <c r="EY92" s="233"/>
      <c r="EZ92" s="233"/>
      <c r="FA92" s="233"/>
      <c r="FB92" s="233"/>
      <c r="FC92" s="233"/>
      <c r="FD92" s="233"/>
      <c r="FE92" s="233"/>
      <c r="FF92" s="233"/>
      <c r="FG92" s="233"/>
      <c r="FH92" s="233"/>
      <c r="FI92" s="233"/>
      <c r="FJ92" s="233"/>
      <c r="FK92" s="233"/>
      <c r="FL92" s="233"/>
      <c r="FM92" s="233"/>
      <c r="FN92" s="233"/>
      <c r="FO92" s="233"/>
      <c r="FP92" s="233"/>
      <c r="FQ92" s="233"/>
      <c r="FR92" s="233"/>
      <c r="FS92" s="233"/>
      <c r="FT92" s="233"/>
      <c r="FU92" s="233"/>
      <c r="FV92" s="233"/>
      <c r="FW92" s="233"/>
      <c r="FX92" s="233"/>
      <c r="FY92" s="233"/>
      <c r="FZ92" s="233"/>
      <c r="GA92" s="233"/>
      <c r="GB92" s="233"/>
      <c r="GC92" s="233"/>
      <c r="GD92" s="233"/>
      <c r="GE92" s="233"/>
      <c r="GF92" s="233"/>
      <c r="GG92" s="233"/>
      <c r="GH92" s="233"/>
      <c r="GI92" s="233"/>
      <c r="GJ92" s="233"/>
      <c r="GK92" s="233"/>
      <c r="GL92" s="233"/>
      <c r="GM92" s="233"/>
      <c r="GN92" s="233"/>
      <c r="GO92" s="233"/>
      <c r="GP92" s="233"/>
      <c r="GQ92" s="233"/>
      <c r="GR92" s="233"/>
      <c r="GS92" s="233"/>
      <c r="GT92" s="233"/>
      <c r="GU92" s="233"/>
      <c r="GV92" s="233"/>
      <c r="GW92" s="233"/>
      <c r="GX92" s="233"/>
      <c r="GY92" s="233"/>
      <c r="GZ92" s="233"/>
      <c r="HA92" s="233"/>
      <c r="HB92" s="233"/>
      <c r="HC92" s="233"/>
      <c r="HD92" s="233"/>
      <c r="HE92" s="233"/>
      <c r="HF92" s="233"/>
      <c r="HG92" s="233"/>
      <c r="HH92" s="233"/>
      <c r="HI92" s="233"/>
      <c r="HJ92" s="233"/>
      <c r="HK92" s="233"/>
      <c r="HL92" s="233"/>
      <c r="HM92" s="233"/>
      <c r="HN92" s="233"/>
      <c r="HO92" s="233"/>
      <c r="HP92" s="233"/>
      <c r="HQ92" s="233"/>
      <c r="HR92" s="233"/>
      <c r="HS92" s="233"/>
      <c r="HT92" s="233"/>
      <c r="HU92" s="233"/>
      <c r="HV92" s="233"/>
      <c r="HW92" s="233"/>
      <c r="HX92" s="233"/>
      <c r="HY92" s="233"/>
      <c r="HZ92" s="233"/>
      <c r="IA92" s="233"/>
      <c r="IB92" s="233"/>
      <c r="IC92" s="233"/>
      <c r="ID92" s="233"/>
      <c r="IE92" s="233"/>
      <c r="IF92" s="233"/>
      <c r="IG92" s="233"/>
      <c r="IH92" s="233"/>
      <c r="II92" s="233"/>
      <c r="IJ92" s="233"/>
      <c r="IK92" s="233"/>
      <c r="IL92" s="233"/>
      <c r="IM92" s="233"/>
      <c r="IN92" s="233"/>
      <c r="IO92" s="233"/>
      <c r="IP92" s="233"/>
      <c r="IQ92" s="233"/>
      <c r="IR92" s="233"/>
      <c r="IS92" s="233"/>
      <c r="IT92" s="233"/>
      <c r="IU92" s="233"/>
      <c r="IV92" s="233"/>
    </row>
    <row r="93" spans="1:256" ht="18">
      <c r="A93" s="243" t="s">
        <v>321</v>
      </c>
      <c r="B93" s="251">
        <v>168611.59</v>
      </c>
      <c r="C93" s="251">
        <v>228834.45</v>
      </c>
      <c r="D93" s="241"/>
      <c r="E93" s="241"/>
      <c r="F93" s="242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  <c r="CE93" s="233"/>
      <c r="CF93" s="233"/>
      <c r="CG93" s="233"/>
      <c r="CH93" s="233"/>
      <c r="CI93" s="233"/>
      <c r="CJ93" s="233"/>
      <c r="CK93" s="233"/>
      <c r="CL93" s="233"/>
      <c r="CM93" s="233"/>
      <c r="CN93" s="233"/>
      <c r="CO93" s="233"/>
      <c r="CP93" s="233"/>
      <c r="CQ93" s="233"/>
      <c r="CR93" s="233"/>
      <c r="CS93" s="233"/>
      <c r="CT93" s="233"/>
      <c r="CU93" s="233"/>
      <c r="CV93" s="233"/>
      <c r="CW93" s="233"/>
      <c r="CX93" s="233"/>
      <c r="CY93" s="233"/>
      <c r="CZ93" s="233"/>
      <c r="DA93" s="233"/>
      <c r="DB93" s="233"/>
      <c r="DC93" s="233"/>
      <c r="DD93" s="233"/>
      <c r="DE93" s="233"/>
      <c r="DF93" s="233"/>
      <c r="DG93" s="233"/>
      <c r="DH93" s="233"/>
      <c r="DI93" s="233"/>
      <c r="DJ93" s="233"/>
      <c r="DK93" s="233"/>
      <c r="DL93" s="233"/>
      <c r="DM93" s="233"/>
      <c r="DN93" s="233"/>
      <c r="DO93" s="233"/>
      <c r="DP93" s="233"/>
      <c r="DQ93" s="233"/>
      <c r="DR93" s="233"/>
      <c r="DS93" s="233"/>
      <c r="DT93" s="233"/>
      <c r="DU93" s="233"/>
      <c r="DV93" s="233"/>
      <c r="DW93" s="233"/>
      <c r="DX93" s="233"/>
      <c r="DY93" s="233"/>
      <c r="DZ93" s="233"/>
      <c r="EA93" s="233"/>
      <c r="EB93" s="233"/>
      <c r="EC93" s="233"/>
      <c r="ED93" s="233"/>
      <c r="EE93" s="233"/>
      <c r="EF93" s="233"/>
      <c r="EG93" s="233"/>
      <c r="EH93" s="233"/>
      <c r="EI93" s="233"/>
      <c r="EJ93" s="233"/>
      <c r="EK93" s="233"/>
      <c r="EL93" s="233"/>
      <c r="EM93" s="233"/>
      <c r="EN93" s="233"/>
      <c r="EO93" s="233"/>
      <c r="EP93" s="233"/>
      <c r="EQ93" s="233"/>
      <c r="ER93" s="233"/>
      <c r="ES93" s="233"/>
      <c r="ET93" s="233"/>
      <c r="EU93" s="233"/>
      <c r="EV93" s="233"/>
      <c r="EW93" s="233"/>
      <c r="EX93" s="233"/>
      <c r="EY93" s="233"/>
      <c r="EZ93" s="233"/>
      <c r="FA93" s="233"/>
      <c r="FB93" s="233"/>
      <c r="FC93" s="233"/>
      <c r="FD93" s="233"/>
      <c r="FE93" s="233"/>
      <c r="FF93" s="233"/>
      <c r="FG93" s="233"/>
      <c r="FH93" s="233"/>
      <c r="FI93" s="233"/>
      <c r="FJ93" s="233"/>
      <c r="FK93" s="233"/>
      <c r="FL93" s="233"/>
      <c r="FM93" s="233"/>
      <c r="FN93" s="233"/>
      <c r="FO93" s="233"/>
      <c r="FP93" s="233"/>
      <c r="FQ93" s="233"/>
      <c r="FR93" s="233"/>
      <c r="FS93" s="233"/>
      <c r="FT93" s="233"/>
      <c r="FU93" s="233"/>
      <c r="FV93" s="233"/>
      <c r="FW93" s="233"/>
      <c r="FX93" s="233"/>
      <c r="FY93" s="233"/>
      <c r="FZ93" s="233"/>
      <c r="GA93" s="233"/>
      <c r="GB93" s="233"/>
      <c r="GC93" s="233"/>
      <c r="GD93" s="233"/>
      <c r="GE93" s="233"/>
      <c r="GF93" s="233"/>
      <c r="GG93" s="233"/>
      <c r="GH93" s="233"/>
      <c r="GI93" s="233"/>
      <c r="GJ93" s="233"/>
      <c r="GK93" s="233"/>
      <c r="GL93" s="233"/>
      <c r="GM93" s="233"/>
      <c r="GN93" s="233"/>
      <c r="GO93" s="233"/>
      <c r="GP93" s="233"/>
      <c r="GQ93" s="233"/>
      <c r="GR93" s="233"/>
      <c r="GS93" s="233"/>
      <c r="GT93" s="233"/>
      <c r="GU93" s="233"/>
      <c r="GV93" s="233"/>
      <c r="GW93" s="233"/>
      <c r="GX93" s="233"/>
      <c r="GY93" s="233"/>
      <c r="GZ93" s="233"/>
      <c r="HA93" s="233"/>
      <c r="HB93" s="233"/>
      <c r="HC93" s="233"/>
      <c r="HD93" s="233"/>
      <c r="HE93" s="233"/>
      <c r="HF93" s="233"/>
      <c r="HG93" s="233"/>
      <c r="HH93" s="233"/>
      <c r="HI93" s="233"/>
      <c r="HJ93" s="233"/>
      <c r="HK93" s="233"/>
      <c r="HL93" s="233"/>
      <c r="HM93" s="233"/>
      <c r="HN93" s="233"/>
      <c r="HO93" s="233"/>
      <c r="HP93" s="233"/>
      <c r="HQ93" s="233"/>
      <c r="HR93" s="233"/>
      <c r="HS93" s="233"/>
      <c r="HT93" s="233"/>
      <c r="HU93" s="233"/>
      <c r="HV93" s="233"/>
      <c r="HW93" s="233"/>
      <c r="HX93" s="233"/>
      <c r="HY93" s="233"/>
      <c r="HZ93" s="233"/>
      <c r="IA93" s="233"/>
      <c r="IB93" s="233"/>
      <c r="IC93" s="233"/>
      <c r="ID93" s="233"/>
      <c r="IE93" s="233"/>
      <c r="IF93" s="233"/>
      <c r="IG93" s="233"/>
      <c r="IH93" s="233"/>
      <c r="II93" s="233"/>
      <c r="IJ93" s="233"/>
      <c r="IK93" s="233"/>
      <c r="IL93" s="233"/>
      <c r="IM93" s="233"/>
      <c r="IN93" s="233"/>
      <c r="IO93" s="233"/>
      <c r="IP93" s="233"/>
      <c r="IQ93" s="233"/>
      <c r="IR93" s="233"/>
      <c r="IS93" s="233"/>
      <c r="IT93" s="233"/>
      <c r="IU93" s="233"/>
      <c r="IV93" s="233"/>
    </row>
    <row r="94" spans="1:256" ht="18">
      <c r="A94" s="243" t="s">
        <v>322</v>
      </c>
      <c r="B94" s="251">
        <v>221479.3</v>
      </c>
      <c r="C94" s="251">
        <v>173519.46</v>
      </c>
      <c r="D94" s="241"/>
      <c r="E94" s="241"/>
      <c r="F94" s="242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  <c r="BZ94" s="233"/>
      <c r="CA94" s="233"/>
      <c r="CB94" s="233"/>
      <c r="CC94" s="233"/>
      <c r="CD94" s="233"/>
      <c r="CE94" s="233"/>
      <c r="CF94" s="233"/>
      <c r="CG94" s="233"/>
      <c r="CH94" s="233"/>
      <c r="CI94" s="233"/>
      <c r="CJ94" s="233"/>
      <c r="CK94" s="233"/>
      <c r="CL94" s="233"/>
      <c r="CM94" s="233"/>
      <c r="CN94" s="233"/>
      <c r="CO94" s="233"/>
      <c r="CP94" s="233"/>
      <c r="CQ94" s="233"/>
      <c r="CR94" s="233"/>
      <c r="CS94" s="233"/>
      <c r="CT94" s="233"/>
      <c r="CU94" s="233"/>
      <c r="CV94" s="233"/>
      <c r="CW94" s="233"/>
      <c r="CX94" s="233"/>
      <c r="CY94" s="233"/>
      <c r="CZ94" s="233"/>
      <c r="DA94" s="233"/>
      <c r="DB94" s="233"/>
      <c r="DC94" s="233"/>
      <c r="DD94" s="233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  <c r="DP94" s="233"/>
      <c r="DQ94" s="233"/>
      <c r="DR94" s="233"/>
      <c r="DS94" s="233"/>
      <c r="DT94" s="233"/>
      <c r="DU94" s="233"/>
      <c r="DV94" s="233"/>
      <c r="DW94" s="233"/>
      <c r="DX94" s="233"/>
      <c r="DY94" s="233"/>
      <c r="DZ94" s="233"/>
      <c r="EA94" s="233"/>
      <c r="EB94" s="233"/>
      <c r="EC94" s="233"/>
      <c r="ED94" s="233"/>
      <c r="EE94" s="233"/>
      <c r="EF94" s="233"/>
      <c r="EG94" s="233"/>
      <c r="EH94" s="233"/>
      <c r="EI94" s="233"/>
      <c r="EJ94" s="233"/>
      <c r="EK94" s="233"/>
      <c r="EL94" s="233"/>
      <c r="EM94" s="233"/>
      <c r="EN94" s="233"/>
      <c r="EO94" s="233"/>
      <c r="EP94" s="233"/>
      <c r="EQ94" s="233"/>
      <c r="ER94" s="233"/>
      <c r="ES94" s="233"/>
      <c r="ET94" s="233"/>
      <c r="EU94" s="233"/>
      <c r="EV94" s="233"/>
      <c r="EW94" s="233"/>
      <c r="EX94" s="233"/>
      <c r="EY94" s="233"/>
      <c r="EZ94" s="233"/>
      <c r="FA94" s="233"/>
      <c r="FB94" s="233"/>
      <c r="FC94" s="233"/>
      <c r="FD94" s="233"/>
      <c r="FE94" s="233"/>
      <c r="FF94" s="233"/>
      <c r="FG94" s="233"/>
      <c r="FH94" s="233"/>
      <c r="FI94" s="233"/>
      <c r="FJ94" s="233"/>
      <c r="FK94" s="233"/>
      <c r="FL94" s="233"/>
      <c r="FM94" s="233"/>
      <c r="FN94" s="233"/>
      <c r="FO94" s="233"/>
      <c r="FP94" s="233"/>
      <c r="FQ94" s="233"/>
      <c r="FR94" s="233"/>
      <c r="FS94" s="233"/>
      <c r="FT94" s="233"/>
      <c r="FU94" s="233"/>
      <c r="FV94" s="233"/>
      <c r="FW94" s="233"/>
      <c r="FX94" s="233"/>
      <c r="FY94" s="233"/>
      <c r="FZ94" s="233"/>
      <c r="GA94" s="233"/>
      <c r="GB94" s="233"/>
      <c r="GC94" s="233"/>
      <c r="GD94" s="233"/>
      <c r="GE94" s="233"/>
      <c r="GF94" s="233"/>
      <c r="GG94" s="233"/>
      <c r="GH94" s="233"/>
      <c r="GI94" s="233"/>
      <c r="GJ94" s="233"/>
      <c r="GK94" s="233"/>
      <c r="GL94" s="233"/>
      <c r="GM94" s="233"/>
      <c r="GN94" s="233"/>
      <c r="GO94" s="233"/>
      <c r="GP94" s="233"/>
      <c r="GQ94" s="233"/>
      <c r="GR94" s="233"/>
      <c r="GS94" s="233"/>
      <c r="GT94" s="233"/>
      <c r="GU94" s="233"/>
      <c r="GV94" s="233"/>
      <c r="GW94" s="233"/>
      <c r="GX94" s="233"/>
      <c r="GY94" s="233"/>
      <c r="GZ94" s="233"/>
      <c r="HA94" s="233"/>
      <c r="HB94" s="233"/>
      <c r="HC94" s="233"/>
      <c r="HD94" s="233"/>
      <c r="HE94" s="233"/>
      <c r="HF94" s="233"/>
      <c r="HG94" s="233"/>
      <c r="HH94" s="233"/>
      <c r="HI94" s="233"/>
      <c r="HJ94" s="233"/>
      <c r="HK94" s="233"/>
      <c r="HL94" s="233"/>
      <c r="HM94" s="233"/>
      <c r="HN94" s="233"/>
      <c r="HO94" s="233"/>
      <c r="HP94" s="233"/>
      <c r="HQ94" s="233"/>
      <c r="HR94" s="233"/>
      <c r="HS94" s="233"/>
      <c r="HT94" s="233"/>
      <c r="HU94" s="233"/>
      <c r="HV94" s="233"/>
      <c r="HW94" s="233"/>
      <c r="HX94" s="233"/>
      <c r="HY94" s="233"/>
      <c r="HZ94" s="233"/>
      <c r="IA94" s="233"/>
      <c r="IB94" s="233"/>
      <c r="IC94" s="233"/>
      <c r="ID94" s="233"/>
      <c r="IE94" s="233"/>
      <c r="IF94" s="233"/>
      <c r="IG94" s="233"/>
      <c r="IH94" s="233"/>
      <c r="II94" s="233"/>
      <c r="IJ94" s="233"/>
      <c r="IK94" s="233"/>
      <c r="IL94" s="233"/>
      <c r="IM94" s="233"/>
      <c r="IN94" s="233"/>
      <c r="IO94" s="233"/>
      <c r="IP94" s="233"/>
      <c r="IQ94" s="233"/>
      <c r="IR94" s="233"/>
      <c r="IS94" s="233"/>
      <c r="IT94" s="233"/>
      <c r="IU94" s="233"/>
      <c r="IV94" s="233"/>
    </row>
    <row r="95" spans="1:256" ht="18">
      <c r="A95" s="245" t="s">
        <v>220</v>
      </c>
      <c r="B95" s="241">
        <f>SUM(B90:B94)</f>
        <v>1688869.73</v>
      </c>
      <c r="C95" s="241">
        <f>SUM(C90:C94)</f>
        <v>1392455.74</v>
      </c>
      <c r="D95" s="241">
        <f>C95-B95</f>
        <v>-296413.99</v>
      </c>
      <c r="E95" s="246">
        <f>D95/B95</f>
        <v>-0.1755102745550422</v>
      </c>
      <c r="F95" s="242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  <c r="BD95" s="233"/>
      <c r="BE95" s="233"/>
      <c r="BF95" s="233"/>
      <c r="BG95" s="233"/>
      <c r="BH95" s="233"/>
      <c r="BI95" s="233"/>
      <c r="BJ95" s="233"/>
      <c r="BK95" s="233"/>
      <c r="BL95" s="233"/>
      <c r="BM95" s="233"/>
      <c r="BN95" s="233"/>
      <c r="BO95" s="233"/>
      <c r="BP95" s="233"/>
      <c r="BQ95" s="233"/>
      <c r="BR95" s="233"/>
      <c r="BS95" s="233"/>
      <c r="BT95" s="233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3"/>
      <c r="CL95" s="233"/>
      <c r="CM95" s="233"/>
      <c r="CN95" s="233"/>
      <c r="CO95" s="233"/>
      <c r="CP95" s="233"/>
      <c r="CQ95" s="233"/>
      <c r="CR95" s="233"/>
      <c r="CS95" s="233"/>
      <c r="CT95" s="233"/>
      <c r="CU95" s="233"/>
      <c r="CV95" s="233"/>
      <c r="CW95" s="233"/>
      <c r="CX95" s="233"/>
      <c r="CY95" s="233"/>
      <c r="CZ95" s="233"/>
      <c r="DA95" s="233"/>
      <c r="DB95" s="233"/>
      <c r="DC95" s="233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233"/>
      <c r="DQ95" s="233"/>
      <c r="DR95" s="233"/>
      <c r="DS95" s="233"/>
      <c r="DT95" s="233"/>
      <c r="DU95" s="233"/>
      <c r="DV95" s="233"/>
      <c r="DW95" s="233"/>
      <c r="DX95" s="233"/>
      <c r="DY95" s="233"/>
      <c r="DZ95" s="233"/>
      <c r="EA95" s="233"/>
      <c r="EB95" s="233"/>
      <c r="EC95" s="233"/>
      <c r="ED95" s="233"/>
      <c r="EE95" s="233"/>
      <c r="EF95" s="233"/>
      <c r="EG95" s="233"/>
      <c r="EH95" s="233"/>
      <c r="EI95" s="233"/>
      <c r="EJ95" s="233"/>
      <c r="EK95" s="233"/>
      <c r="EL95" s="233"/>
      <c r="EM95" s="233"/>
      <c r="EN95" s="233"/>
      <c r="EO95" s="233"/>
      <c r="EP95" s="233"/>
      <c r="EQ95" s="233"/>
      <c r="ER95" s="233"/>
      <c r="ES95" s="233"/>
      <c r="ET95" s="233"/>
      <c r="EU95" s="233"/>
      <c r="EV95" s="233"/>
      <c r="EW95" s="233"/>
      <c r="EX95" s="233"/>
      <c r="EY95" s="233"/>
      <c r="EZ95" s="233"/>
      <c r="FA95" s="233"/>
      <c r="FB95" s="233"/>
      <c r="FC95" s="233"/>
      <c r="FD95" s="233"/>
      <c r="FE95" s="233"/>
      <c r="FF95" s="233"/>
      <c r="FG95" s="233"/>
      <c r="FH95" s="233"/>
      <c r="FI95" s="233"/>
      <c r="FJ95" s="233"/>
      <c r="FK95" s="233"/>
      <c r="FL95" s="233"/>
      <c r="FM95" s="233"/>
      <c r="FN95" s="233"/>
      <c r="FO95" s="233"/>
      <c r="FP95" s="233"/>
      <c r="FQ95" s="233"/>
      <c r="FR95" s="233"/>
      <c r="FS95" s="233"/>
      <c r="FT95" s="233"/>
      <c r="FU95" s="233"/>
      <c r="FV95" s="233"/>
      <c r="FW95" s="233"/>
      <c r="FX95" s="233"/>
      <c r="FY95" s="233"/>
      <c r="FZ95" s="233"/>
      <c r="GA95" s="233"/>
      <c r="GB95" s="233"/>
      <c r="GC95" s="233"/>
      <c r="GD95" s="233"/>
      <c r="GE95" s="233"/>
      <c r="GF95" s="233"/>
      <c r="GG95" s="233"/>
      <c r="GH95" s="233"/>
      <c r="GI95" s="233"/>
      <c r="GJ95" s="233"/>
      <c r="GK95" s="233"/>
      <c r="GL95" s="233"/>
      <c r="GM95" s="233"/>
      <c r="GN95" s="233"/>
      <c r="GO95" s="233"/>
      <c r="GP95" s="233"/>
      <c r="GQ95" s="233"/>
      <c r="GR95" s="233"/>
      <c r="GS95" s="233"/>
      <c r="GT95" s="233"/>
      <c r="GU95" s="233"/>
      <c r="GV95" s="233"/>
      <c r="GW95" s="233"/>
      <c r="GX95" s="233"/>
      <c r="GY95" s="233"/>
      <c r="GZ95" s="233"/>
      <c r="HA95" s="233"/>
      <c r="HB95" s="233"/>
      <c r="HC95" s="233"/>
      <c r="HD95" s="233"/>
      <c r="HE95" s="233"/>
      <c r="HF95" s="233"/>
      <c r="HG95" s="233"/>
      <c r="HH95" s="233"/>
      <c r="HI95" s="233"/>
      <c r="HJ95" s="233"/>
      <c r="HK95" s="233"/>
      <c r="HL95" s="233"/>
      <c r="HM95" s="233"/>
      <c r="HN95" s="233"/>
      <c r="HO95" s="233"/>
      <c r="HP95" s="233"/>
      <c r="HQ95" s="233"/>
      <c r="HR95" s="233"/>
      <c r="HS95" s="233"/>
      <c r="HT95" s="233"/>
      <c r="HU95" s="233"/>
      <c r="HV95" s="233"/>
      <c r="HW95" s="233"/>
      <c r="HX95" s="233"/>
      <c r="HY95" s="233"/>
      <c r="HZ95" s="233"/>
      <c r="IA95" s="233"/>
      <c r="IB95" s="233"/>
      <c r="IC95" s="233"/>
      <c r="ID95" s="233"/>
      <c r="IE95" s="233"/>
      <c r="IF95" s="233"/>
      <c r="IG95" s="233"/>
      <c r="IH95" s="233"/>
      <c r="II95" s="233"/>
      <c r="IJ95" s="233"/>
      <c r="IK95" s="233"/>
      <c r="IL95" s="233"/>
      <c r="IM95" s="233"/>
      <c r="IN95" s="233"/>
      <c r="IO95" s="233"/>
      <c r="IP95" s="233"/>
      <c r="IQ95" s="233"/>
      <c r="IR95" s="233"/>
      <c r="IS95" s="233"/>
      <c r="IT95" s="233"/>
      <c r="IU95" s="233"/>
      <c r="IV95" s="233"/>
    </row>
    <row r="96" spans="1:256" ht="18">
      <c r="A96" s="247" t="s">
        <v>323</v>
      </c>
      <c r="B96" s="248"/>
      <c r="C96" s="248"/>
      <c r="D96" s="248"/>
      <c r="E96" s="248"/>
      <c r="F96" s="242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3"/>
      <c r="CL96" s="233"/>
      <c r="CM96" s="233"/>
      <c r="CN96" s="233"/>
      <c r="CO96" s="233"/>
      <c r="CP96" s="233"/>
      <c r="CQ96" s="233"/>
      <c r="CR96" s="233"/>
      <c r="CS96" s="233"/>
      <c r="CT96" s="233"/>
      <c r="CU96" s="233"/>
      <c r="CV96" s="233"/>
      <c r="CW96" s="233"/>
      <c r="CX96" s="233"/>
      <c r="CY96" s="233"/>
      <c r="CZ96" s="233"/>
      <c r="DA96" s="233"/>
      <c r="DB96" s="233"/>
      <c r="DC96" s="233"/>
      <c r="DD96" s="233"/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  <c r="DP96" s="233"/>
      <c r="DQ96" s="233"/>
      <c r="DR96" s="233"/>
      <c r="DS96" s="233"/>
      <c r="DT96" s="233"/>
      <c r="DU96" s="233"/>
      <c r="DV96" s="233"/>
      <c r="DW96" s="233"/>
      <c r="DX96" s="233"/>
      <c r="DY96" s="233"/>
      <c r="DZ96" s="233"/>
      <c r="EA96" s="233"/>
      <c r="EB96" s="233"/>
      <c r="EC96" s="233"/>
      <c r="ED96" s="233"/>
      <c r="EE96" s="233"/>
      <c r="EF96" s="233"/>
      <c r="EG96" s="233"/>
      <c r="EH96" s="233"/>
      <c r="EI96" s="233"/>
      <c r="EJ96" s="233"/>
      <c r="EK96" s="233"/>
      <c r="EL96" s="233"/>
      <c r="EM96" s="233"/>
      <c r="EN96" s="233"/>
      <c r="EO96" s="233"/>
      <c r="EP96" s="233"/>
      <c r="EQ96" s="233"/>
      <c r="ER96" s="233"/>
      <c r="ES96" s="233"/>
      <c r="ET96" s="233"/>
      <c r="EU96" s="233"/>
      <c r="EV96" s="233"/>
      <c r="EW96" s="233"/>
      <c r="EX96" s="233"/>
      <c r="EY96" s="233"/>
      <c r="EZ96" s="233"/>
      <c r="FA96" s="233"/>
      <c r="FB96" s="233"/>
      <c r="FC96" s="233"/>
      <c r="FD96" s="233"/>
      <c r="FE96" s="233"/>
      <c r="FF96" s="233"/>
      <c r="FG96" s="233"/>
      <c r="FH96" s="233"/>
      <c r="FI96" s="233"/>
      <c r="FJ96" s="233"/>
      <c r="FK96" s="233"/>
      <c r="FL96" s="233"/>
      <c r="FM96" s="233"/>
      <c r="FN96" s="233"/>
      <c r="FO96" s="233"/>
      <c r="FP96" s="233"/>
      <c r="FQ96" s="233"/>
      <c r="FR96" s="233"/>
      <c r="FS96" s="233"/>
      <c r="FT96" s="233"/>
      <c r="FU96" s="233"/>
      <c r="FV96" s="233"/>
      <c r="FW96" s="233"/>
      <c r="FX96" s="233"/>
      <c r="FY96" s="233"/>
      <c r="FZ96" s="233"/>
      <c r="GA96" s="233"/>
      <c r="GB96" s="233"/>
      <c r="GC96" s="233"/>
      <c r="GD96" s="233"/>
      <c r="GE96" s="233"/>
      <c r="GF96" s="233"/>
      <c r="GG96" s="233"/>
      <c r="GH96" s="233"/>
      <c r="GI96" s="233"/>
      <c r="GJ96" s="233"/>
      <c r="GK96" s="233"/>
      <c r="GL96" s="233"/>
      <c r="GM96" s="233"/>
      <c r="GN96" s="233"/>
      <c r="GO96" s="233"/>
      <c r="GP96" s="233"/>
      <c r="GQ96" s="233"/>
      <c r="GR96" s="233"/>
      <c r="GS96" s="233"/>
      <c r="GT96" s="233"/>
      <c r="GU96" s="233"/>
      <c r="GV96" s="233"/>
      <c r="GW96" s="233"/>
      <c r="GX96" s="233"/>
      <c r="GY96" s="233"/>
      <c r="GZ96" s="233"/>
      <c r="HA96" s="233"/>
      <c r="HB96" s="233"/>
      <c r="HC96" s="233"/>
      <c r="HD96" s="233"/>
      <c r="HE96" s="233"/>
      <c r="HF96" s="233"/>
      <c r="HG96" s="233"/>
      <c r="HH96" s="233"/>
      <c r="HI96" s="233"/>
      <c r="HJ96" s="233"/>
      <c r="HK96" s="233"/>
      <c r="HL96" s="233"/>
      <c r="HM96" s="233"/>
      <c r="HN96" s="233"/>
      <c r="HO96" s="233"/>
      <c r="HP96" s="233"/>
      <c r="HQ96" s="233"/>
      <c r="HR96" s="233"/>
      <c r="HS96" s="233"/>
      <c r="HT96" s="233"/>
      <c r="HU96" s="233"/>
      <c r="HV96" s="233"/>
      <c r="HW96" s="233"/>
      <c r="HX96" s="233"/>
      <c r="HY96" s="233"/>
      <c r="HZ96" s="233"/>
      <c r="IA96" s="233"/>
      <c r="IB96" s="233"/>
      <c r="IC96" s="233"/>
      <c r="ID96" s="233"/>
      <c r="IE96" s="233"/>
      <c r="IF96" s="233"/>
      <c r="IG96" s="233"/>
      <c r="IH96" s="233"/>
      <c r="II96" s="233"/>
      <c r="IJ96" s="233"/>
      <c r="IK96" s="233"/>
      <c r="IL96" s="233"/>
      <c r="IM96" s="233"/>
      <c r="IN96" s="233"/>
      <c r="IO96" s="233"/>
      <c r="IP96" s="233"/>
      <c r="IQ96" s="233"/>
      <c r="IR96" s="233"/>
      <c r="IS96" s="233"/>
      <c r="IT96" s="233"/>
      <c r="IU96" s="233"/>
      <c r="IV96" s="233"/>
    </row>
    <row r="97" spans="1:256" ht="18">
      <c r="A97" s="243" t="s">
        <v>324</v>
      </c>
      <c r="B97" s="244">
        <v>20446710.17</v>
      </c>
      <c r="C97" s="244">
        <v>22390686.09</v>
      </c>
      <c r="D97" s="243"/>
      <c r="E97" s="243"/>
      <c r="F97" s="242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3"/>
      <c r="CL97" s="233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3"/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  <c r="DP97" s="233"/>
      <c r="DQ97" s="233"/>
      <c r="DR97" s="233"/>
      <c r="DS97" s="233"/>
      <c r="DT97" s="233"/>
      <c r="DU97" s="233"/>
      <c r="DV97" s="233"/>
      <c r="DW97" s="233"/>
      <c r="DX97" s="233"/>
      <c r="DY97" s="233"/>
      <c r="DZ97" s="233"/>
      <c r="EA97" s="233"/>
      <c r="EB97" s="233"/>
      <c r="EC97" s="233"/>
      <c r="ED97" s="233"/>
      <c r="EE97" s="233"/>
      <c r="EF97" s="233"/>
      <c r="EG97" s="233"/>
      <c r="EH97" s="233"/>
      <c r="EI97" s="233"/>
      <c r="EJ97" s="233"/>
      <c r="EK97" s="233"/>
      <c r="EL97" s="233"/>
      <c r="EM97" s="233"/>
      <c r="EN97" s="233"/>
      <c r="EO97" s="233"/>
      <c r="EP97" s="233"/>
      <c r="EQ97" s="233"/>
      <c r="ER97" s="233"/>
      <c r="ES97" s="233"/>
      <c r="ET97" s="233"/>
      <c r="EU97" s="233"/>
      <c r="EV97" s="233"/>
      <c r="EW97" s="233"/>
      <c r="EX97" s="233"/>
      <c r="EY97" s="233"/>
      <c r="EZ97" s="233"/>
      <c r="FA97" s="233"/>
      <c r="FB97" s="233"/>
      <c r="FC97" s="233"/>
      <c r="FD97" s="233"/>
      <c r="FE97" s="233"/>
      <c r="FF97" s="233"/>
      <c r="FG97" s="233"/>
      <c r="FH97" s="233"/>
      <c r="FI97" s="233"/>
      <c r="FJ97" s="233"/>
      <c r="FK97" s="233"/>
      <c r="FL97" s="233"/>
      <c r="FM97" s="233"/>
      <c r="FN97" s="233"/>
      <c r="FO97" s="233"/>
      <c r="FP97" s="233"/>
      <c r="FQ97" s="233"/>
      <c r="FR97" s="233"/>
      <c r="FS97" s="233"/>
      <c r="FT97" s="233"/>
      <c r="FU97" s="233"/>
      <c r="FV97" s="233"/>
      <c r="FW97" s="233"/>
      <c r="FX97" s="233"/>
      <c r="FY97" s="233"/>
      <c r="FZ97" s="233"/>
      <c r="GA97" s="233"/>
      <c r="GB97" s="233"/>
      <c r="GC97" s="233"/>
      <c r="GD97" s="233"/>
      <c r="GE97" s="233"/>
      <c r="GF97" s="233"/>
      <c r="GG97" s="233"/>
      <c r="GH97" s="233"/>
      <c r="GI97" s="233"/>
      <c r="GJ97" s="233"/>
      <c r="GK97" s="233"/>
      <c r="GL97" s="233"/>
      <c r="GM97" s="233"/>
      <c r="GN97" s="233"/>
      <c r="GO97" s="233"/>
      <c r="GP97" s="233"/>
      <c r="GQ97" s="233"/>
      <c r="GR97" s="233"/>
      <c r="GS97" s="233"/>
      <c r="GT97" s="233"/>
      <c r="GU97" s="233"/>
      <c r="GV97" s="233"/>
      <c r="GW97" s="233"/>
      <c r="GX97" s="233"/>
      <c r="GY97" s="233"/>
      <c r="GZ97" s="233"/>
      <c r="HA97" s="233"/>
      <c r="HB97" s="233"/>
      <c r="HC97" s="233"/>
      <c r="HD97" s="233"/>
      <c r="HE97" s="233"/>
      <c r="HF97" s="233"/>
      <c r="HG97" s="233"/>
      <c r="HH97" s="233"/>
      <c r="HI97" s="233"/>
      <c r="HJ97" s="233"/>
      <c r="HK97" s="233"/>
      <c r="HL97" s="233"/>
      <c r="HM97" s="233"/>
      <c r="HN97" s="233"/>
      <c r="HO97" s="233"/>
      <c r="HP97" s="233"/>
      <c r="HQ97" s="233"/>
      <c r="HR97" s="233"/>
      <c r="HS97" s="233"/>
      <c r="HT97" s="233"/>
      <c r="HU97" s="233"/>
      <c r="HV97" s="233"/>
      <c r="HW97" s="233"/>
      <c r="HX97" s="233"/>
      <c r="HY97" s="233"/>
      <c r="HZ97" s="233"/>
      <c r="IA97" s="233"/>
      <c r="IB97" s="233"/>
      <c r="IC97" s="233"/>
      <c r="ID97" s="233"/>
      <c r="IE97" s="233"/>
      <c r="IF97" s="233"/>
      <c r="IG97" s="233"/>
      <c r="IH97" s="233"/>
      <c r="II97" s="233"/>
      <c r="IJ97" s="233"/>
      <c r="IK97" s="233"/>
      <c r="IL97" s="233"/>
      <c r="IM97" s="233"/>
      <c r="IN97" s="233"/>
      <c r="IO97" s="233"/>
      <c r="IP97" s="233"/>
      <c r="IQ97" s="233"/>
      <c r="IR97" s="233"/>
      <c r="IS97" s="233"/>
      <c r="IT97" s="233"/>
      <c r="IU97" s="233"/>
      <c r="IV97" s="233"/>
    </row>
    <row r="98" spans="1:256" ht="18">
      <c r="A98" s="243" t="s">
        <v>325</v>
      </c>
      <c r="B98" s="251">
        <v>253389.5</v>
      </c>
      <c r="C98" s="251">
        <v>242057.5</v>
      </c>
      <c r="D98" s="241"/>
      <c r="E98" s="241"/>
      <c r="F98" s="242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  <c r="BB98" s="233"/>
      <c r="BC98" s="233"/>
      <c r="BD98" s="233"/>
      <c r="BE98" s="233"/>
      <c r="BF98" s="233"/>
      <c r="BG98" s="233"/>
      <c r="BH98" s="233"/>
      <c r="BI98" s="233"/>
      <c r="BJ98" s="233"/>
      <c r="BK98" s="233"/>
      <c r="BL98" s="233"/>
      <c r="BM98" s="233"/>
      <c r="BN98" s="233"/>
      <c r="BO98" s="233"/>
      <c r="BP98" s="233"/>
      <c r="BQ98" s="233"/>
      <c r="BR98" s="233"/>
      <c r="BS98" s="233"/>
      <c r="BT98" s="233"/>
      <c r="BU98" s="233"/>
      <c r="BV98" s="233"/>
      <c r="BW98" s="233"/>
      <c r="BX98" s="233"/>
      <c r="BY98" s="233"/>
      <c r="BZ98" s="233"/>
      <c r="CA98" s="233"/>
      <c r="CB98" s="233"/>
      <c r="CC98" s="233"/>
      <c r="CD98" s="233"/>
      <c r="CE98" s="233"/>
      <c r="CF98" s="233"/>
      <c r="CG98" s="233"/>
      <c r="CH98" s="233"/>
      <c r="CI98" s="233"/>
      <c r="CJ98" s="233"/>
      <c r="CK98" s="233"/>
      <c r="CL98" s="233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3"/>
      <c r="DE98" s="233"/>
      <c r="DF98" s="233"/>
      <c r="DG98" s="233"/>
      <c r="DH98" s="233"/>
      <c r="DI98" s="233"/>
      <c r="DJ98" s="233"/>
      <c r="DK98" s="233"/>
      <c r="DL98" s="233"/>
      <c r="DM98" s="233"/>
      <c r="DN98" s="233"/>
      <c r="DO98" s="233"/>
      <c r="DP98" s="233"/>
      <c r="DQ98" s="233"/>
      <c r="DR98" s="233"/>
      <c r="DS98" s="233"/>
      <c r="DT98" s="233"/>
      <c r="DU98" s="233"/>
      <c r="DV98" s="233"/>
      <c r="DW98" s="233"/>
      <c r="DX98" s="233"/>
      <c r="DY98" s="233"/>
      <c r="DZ98" s="233"/>
      <c r="EA98" s="233"/>
      <c r="EB98" s="233"/>
      <c r="EC98" s="233"/>
      <c r="ED98" s="233"/>
      <c r="EE98" s="233"/>
      <c r="EF98" s="233"/>
      <c r="EG98" s="233"/>
      <c r="EH98" s="233"/>
      <c r="EI98" s="233"/>
      <c r="EJ98" s="233"/>
      <c r="EK98" s="233"/>
      <c r="EL98" s="233"/>
      <c r="EM98" s="233"/>
      <c r="EN98" s="233"/>
      <c r="EO98" s="233"/>
      <c r="EP98" s="233"/>
      <c r="EQ98" s="233"/>
      <c r="ER98" s="233"/>
      <c r="ES98" s="233"/>
      <c r="ET98" s="233"/>
      <c r="EU98" s="233"/>
      <c r="EV98" s="233"/>
      <c r="EW98" s="233"/>
      <c r="EX98" s="233"/>
      <c r="EY98" s="233"/>
      <c r="EZ98" s="233"/>
      <c r="FA98" s="233"/>
      <c r="FB98" s="233"/>
      <c r="FC98" s="233"/>
      <c r="FD98" s="233"/>
      <c r="FE98" s="233"/>
      <c r="FF98" s="233"/>
      <c r="FG98" s="233"/>
      <c r="FH98" s="233"/>
      <c r="FI98" s="233"/>
      <c r="FJ98" s="233"/>
      <c r="FK98" s="233"/>
      <c r="FL98" s="233"/>
      <c r="FM98" s="233"/>
      <c r="FN98" s="233"/>
      <c r="FO98" s="233"/>
      <c r="FP98" s="233"/>
      <c r="FQ98" s="233"/>
      <c r="FR98" s="233"/>
      <c r="FS98" s="233"/>
      <c r="FT98" s="233"/>
      <c r="FU98" s="233"/>
      <c r="FV98" s="233"/>
      <c r="FW98" s="233"/>
      <c r="FX98" s="233"/>
      <c r="FY98" s="233"/>
      <c r="FZ98" s="233"/>
      <c r="GA98" s="233"/>
      <c r="GB98" s="233"/>
      <c r="GC98" s="233"/>
      <c r="GD98" s="233"/>
      <c r="GE98" s="233"/>
      <c r="GF98" s="233"/>
      <c r="GG98" s="233"/>
      <c r="GH98" s="233"/>
      <c r="GI98" s="233"/>
      <c r="GJ98" s="233"/>
      <c r="GK98" s="233"/>
      <c r="GL98" s="233"/>
      <c r="GM98" s="233"/>
      <c r="GN98" s="233"/>
      <c r="GO98" s="233"/>
      <c r="GP98" s="233"/>
      <c r="GQ98" s="233"/>
      <c r="GR98" s="233"/>
      <c r="GS98" s="233"/>
      <c r="GT98" s="233"/>
      <c r="GU98" s="233"/>
      <c r="GV98" s="233"/>
      <c r="GW98" s="233"/>
      <c r="GX98" s="233"/>
      <c r="GY98" s="233"/>
      <c r="GZ98" s="233"/>
      <c r="HA98" s="233"/>
      <c r="HB98" s="233"/>
      <c r="HC98" s="233"/>
      <c r="HD98" s="233"/>
      <c r="HE98" s="233"/>
      <c r="HF98" s="233"/>
      <c r="HG98" s="233"/>
      <c r="HH98" s="233"/>
      <c r="HI98" s="233"/>
      <c r="HJ98" s="233"/>
      <c r="HK98" s="233"/>
      <c r="HL98" s="233"/>
      <c r="HM98" s="233"/>
      <c r="HN98" s="233"/>
      <c r="HO98" s="233"/>
      <c r="HP98" s="233"/>
      <c r="HQ98" s="233"/>
      <c r="HR98" s="233"/>
      <c r="HS98" s="233"/>
      <c r="HT98" s="233"/>
      <c r="HU98" s="233"/>
      <c r="HV98" s="233"/>
      <c r="HW98" s="233"/>
      <c r="HX98" s="233"/>
      <c r="HY98" s="233"/>
      <c r="HZ98" s="233"/>
      <c r="IA98" s="233"/>
      <c r="IB98" s="233"/>
      <c r="IC98" s="233"/>
      <c r="ID98" s="233"/>
      <c r="IE98" s="233"/>
      <c r="IF98" s="233"/>
      <c r="IG98" s="233"/>
      <c r="IH98" s="233"/>
      <c r="II98" s="233"/>
      <c r="IJ98" s="233"/>
      <c r="IK98" s="233"/>
      <c r="IL98" s="233"/>
      <c r="IM98" s="233"/>
      <c r="IN98" s="233"/>
      <c r="IO98" s="233"/>
      <c r="IP98" s="233"/>
      <c r="IQ98" s="233"/>
      <c r="IR98" s="233"/>
      <c r="IS98" s="233"/>
      <c r="IT98" s="233"/>
      <c r="IU98" s="233"/>
      <c r="IV98" s="233"/>
    </row>
    <row r="99" spans="1:256" ht="18">
      <c r="A99" s="243" t="s">
        <v>326</v>
      </c>
      <c r="B99" s="251">
        <v>749777.17</v>
      </c>
      <c r="C99" s="251">
        <v>722809.28</v>
      </c>
      <c r="D99" s="241"/>
      <c r="E99" s="241"/>
      <c r="F99" s="242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  <c r="BD99" s="233"/>
      <c r="BE99" s="233"/>
      <c r="BF99" s="233"/>
      <c r="BG99" s="233"/>
      <c r="BH99" s="233"/>
      <c r="BI99" s="233"/>
      <c r="BJ99" s="233"/>
      <c r="BK99" s="233"/>
      <c r="BL99" s="233"/>
      <c r="BM99" s="233"/>
      <c r="BN99" s="233"/>
      <c r="BO99" s="233"/>
      <c r="BP99" s="233"/>
      <c r="BQ99" s="233"/>
      <c r="BR99" s="233"/>
      <c r="BS99" s="233"/>
      <c r="BT99" s="233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3"/>
      <c r="CL99" s="233"/>
      <c r="CM99" s="233"/>
      <c r="CN99" s="233"/>
      <c r="CO99" s="233"/>
      <c r="CP99" s="233"/>
      <c r="CQ99" s="233"/>
      <c r="CR99" s="233"/>
      <c r="CS99" s="233"/>
      <c r="CT99" s="233"/>
      <c r="CU99" s="233"/>
      <c r="CV99" s="233"/>
      <c r="CW99" s="233"/>
      <c r="CX99" s="233"/>
      <c r="CY99" s="233"/>
      <c r="CZ99" s="233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  <c r="DP99" s="233"/>
      <c r="DQ99" s="233"/>
      <c r="DR99" s="233"/>
      <c r="DS99" s="233"/>
      <c r="DT99" s="233"/>
      <c r="DU99" s="233"/>
      <c r="DV99" s="233"/>
      <c r="DW99" s="233"/>
      <c r="DX99" s="233"/>
      <c r="DY99" s="233"/>
      <c r="DZ99" s="233"/>
      <c r="EA99" s="233"/>
      <c r="EB99" s="233"/>
      <c r="EC99" s="233"/>
      <c r="ED99" s="233"/>
      <c r="EE99" s="233"/>
      <c r="EF99" s="233"/>
      <c r="EG99" s="233"/>
      <c r="EH99" s="233"/>
      <c r="EI99" s="233"/>
      <c r="EJ99" s="233"/>
      <c r="EK99" s="233"/>
      <c r="EL99" s="233"/>
      <c r="EM99" s="233"/>
      <c r="EN99" s="233"/>
      <c r="EO99" s="233"/>
      <c r="EP99" s="233"/>
      <c r="EQ99" s="233"/>
      <c r="ER99" s="233"/>
      <c r="ES99" s="233"/>
      <c r="ET99" s="233"/>
      <c r="EU99" s="233"/>
      <c r="EV99" s="233"/>
      <c r="EW99" s="233"/>
      <c r="EX99" s="233"/>
      <c r="EY99" s="233"/>
      <c r="EZ99" s="233"/>
      <c r="FA99" s="233"/>
      <c r="FB99" s="233"/>
      <c r="FC99" s="233"/>
      <c r="FD99" s="233"/>
      <c r="FE99" s="233"/>
      <c r="FF99" s="233"/>
      <c r="FG99" s="233"/>
      <c r="FH99" s="233"/>
      <c r="FI99" s="233"/>
      <c r="FJ99" s="233"/>
      <c r="FK99" s="233"/>
      <c r="FL99" s="233"/>
      <c r="FM99" s="233"/>
      <c r="FN99" s="233"/>
      <c r="FO99" s="233"/>
      <c r="FP99" s="233"/>
      <c r="FQ99" s="233"/>
      <c r="FR99" s="233"/>
      <c r="FS99" s="233"/>
      <c r="FT99" s="233"/>
      <c r="FU99" s="233"/>
      <c r="FV99" s="233"/>
      <c r="FW99" s="233"/>
      <c r="FX99" s="233"/>
      <c r="FY99" s="233"/>
      <c r="FZ99" s="233"/>
      <c r="GA99" s="233"/>
      <c r="GB99" s="233"/>
      <c r="GC99" s="233"/>
      <c r="GD99" s="233"/>
      <c r="GE99" s="233"/>
      <c r="GF99" s="233"/>
      <c r="GG99" s="233"/>
      <c r="GH99" s="233"/>
      <c r="GI99" s="233"/>
      <c r="GJ99" s="233"/>
      <c r="GK99" s="233"/>
      <c r="GL99" s="233"/>
      <c r="GM99" s="233"/>
      <c r="GN99" s="233"/>
      <c r="GO99" s="233"/>
      <c r="GP99" s="233"/>
      <c r="GQ99" s="233"/>
      <c r="GR99" s="233"/>
      <c r="GS99" s="233"/>
      <c r="GT99" s="233"/>
      <c r="GU99" s="233"/>
      <c r="GV99" s="233"/>
      <c r="GW99" s="233"/>
      <c r="GX99" s="233"/>
      <c r="GY99" s="233"/>
      <c r="GZ99" s="233"/>
      <c r="HA99" s="233"/>
      <c r="HB99" s="233"/>
      <c r="HC99" s="233"/>
      <c r="HD99" s="233"/>
      <c r="HE99" s="233"/>
      <c r="HF99" s="233"/>
      <c r="HG99" s="233"/>
      <c r="HH99" s="233"/>
      <c r="HI99" s="233"/>
      <c r="HJ99" s="233"/>
      <c r="HK99" s="233"/>
      <c r="HL99" s="233"/>
      <c r="HM99" s="233"/>
      <c r="HN99" s="233"/>
      <c r="HO99" s="233"/>
      <c r="HP99" s="233"/>
      <c r="HQ99" s="233"/>
      <c r="HR99" s="233"/>
      <c r="HS99" s="233"/>
      <c r="HT99" s="233"/>
      <c r="HU99" s="233"/>
      <c r="HV99" s="233"/>
      <c r="HW99" s="233"/>
      <c r="HX99" s="233"/>
      <c r="HY99" s="233"/>
      <c r="HZ99" s="233"/>
      <c r="IA99" s="233"/>
      <c r="IB99" s="233"/>
      <c r="IC99" s="233"/>
      <c r="ID99" s="233"/>
      <c r="IE99" s="233"/>
      <c r="IF99" s="233"/>
      <c r="IG99" s="233"/>
      <c r="IH99" s="233"/>
      <c r="II99" s="233"/>
      <c r="IJ99" s="233"/>
      <c r="IK99" s="233"/>
      <c r="IL99" s="233"/>
      <c r="IM99" s="233"/>
      <c r="IN99" s="233"/>
      <c r="IO99" s="233"/>
      <c r="IP99" s="233"/>
      <c r="IQ99" s="233"/>
      <c r="IR99" s="233"/>
      <c r="IS99" s="233"/>
      <c r="IT99" s="233"/>
      <c r="IU99" s="233"/>
      <c r="IV99" s="233"/>
    </row>
    <row r="100" spans="1:256" ht="18">
      <c r="A100" s="243" t="s">
        <v>327</v>
      </c>
      <c r="B100" s="251">
        <v>1678588.09</v>
      </c>
      <c r="C100" s="251">
        <v>1552406.72</v>
      </c>
      <c r="D100" s="241" t="s">
        <v>106</v>
      </c>
      <c r="E100" s="246" t="s">
        <v>106</v>
      </c>
      <c r="F100" s="242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  <c r="BD100" s="233"/>
      <c r="BE100" s="233"/>
      <c r="BF100" s="233"/>
      <c r="BG100" s="233"/>
      <c r="BH100" s="233"/>
      <c r="BI100" s="233"/>
      <c r="BJ100" s="233"/>
      <c r="BK100" s="233"/>
      <c r="BL100" s="233"/>
      <c r="BM100" s="233"/>
      <c r="BN100" s="233"/>
      <c r="BO100" s="233"/>
      <c r="BP100" s="233"/>
      <c r="BQ100" s="233"/>
      <c r="BR100" s="233"/>
      <c r="BS100" s="233"/>
      <c r="BT100" s="233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3"/>
      <c r="CL100" s="233"/>
      <c r="CM100" s="233"/>
      <c r="CN100" s="233"/>
      <c r="CO100" s="233"/>
      <c r="CP100" s="233"/>
      <c r="CQ100" s="233"/>
      <c r="CR100" s="233"/>
      <c r="CS100" s="233"/>
      <c r="CT100" s="233"/>
      <c r="CU100" s="233"/>
      <c r="CV100" s="233"/>
      <c r="CW100" s="233"/>
      <c r="CX100" s="233"/>
      <c r="CY100" s="233"/>
      <c r="CZ100" s="233"/>
      <c r="DA100" s="233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33"/>
      <c r="DU100" s="233"/>
      <c r="DV100" s="233"/>
      <c r="DW100" s="233"/>
      <c r="DX100" s="233"/>
      <c r="DY100" s="233"/>
      <c r="DZ100" s="233"/>
      <c r="EA100" s="233"/>
      <c r="EB100" s="233"/>
      <c r="EC100" s="233"/>
      <c r="ED100" s="233"/>
      <c r="EE100" s="233"/>
      <c r="EF100" s="233"/>
      <c r="EG100" s="233"/>
      <c r="EH100" s="233"/>
      <c r="EI100" s="233"/>
      <c r="EJ100" s="233"/>
      <c r="EK100" s="233"/>
      <c r="EL100" s="233"/>
      <c r="EM100" s="233"/>
      <c r="EN100" s="233"/>
      <c r="EO100" s="233"/>
      <c r="EP100" s="233"/>
      <c r="EQ100" s="233"/>
      <c r="ER100" s="233"/>
      <c r="ES100" s="233"/>
      <c r="ET100" s="233"/>
      <c r="EU100" s="233"/>
      <c r="EV100" s="233"/>
      <c r="EW100" s="233"/>
      <c r="EX100" s="233"/>
      <c r="EY100" s="233"/>
      <c r="EZ100" s="233"/>
      <c r="FA100" s="233"/>
      <c r="FB100" s="233"/>
      <c r="FC100" s="233"/>
      <c r="FD100" s="233"/>
      <c r="FE100" s="233"/>
      <c r="FF100" s="233"/>
      <c r="FG100" s="233"/>
      <c r="FH100" s="233"/>
      <c r="FI100" s="233"/>
      <c r="FJ100" s="233"/>
      <c r="FK100" s="233"/>
      <c r="FL100" s="233"/>
      <c r="FM100" s="233"/>
      <c r="FN100" s="233"/>
      <c r="FO100" s="233"/>
      <c r="FP100" s="233"/>
      <c r="FQ100" s="233"/>
      <c r="FR100" s="233"/>
      <c r="FS100" s="233"/>
      <c r="FT100" s="233"/>
      <c r="FU100" s="233"/>
      <c r="FV100" s="233"/>
      <c r="FW100" s="233"/>
      <c r="FX100" s="233"/>
      <c r="FY100" s="233"/>
      <c r="FZ100" s="233"/>
      <c r="GA100" s="233"/>
      <c r="GB100" s="233"/>
      <c r="GC100" s="233"/>
      <c r="GD100" s="233"/>
      <c r="GE100" s="233"/>
      <c r="GF100" s="233"/>
      <c r="GG100" s="233"/>
      <c r="GH100" s="233"/>
      <c r="GI100" s="233"/>
      <c r="GJ100" s="233"/>
      <c r="GK100" s="233"/>
      <c r="GL100" s="233"/>
      <c r="GM100" s="233"/>
      <c r="GN100" s="233"/>
      <c r="GO100" s="233"/>
      <c r="GP100" s="233"/>
      <c r="GQ100" s="233"/>
      <c r="GR100" s="233"/>
      <c r="GS100" s="233"/>
      <c r="GT100" s="233"/>
      <c r="GU100" s="233"/>
      <c r="GV100" s="233"/>
      <c r="GW100" s="233"/>
      <c r="GX100" s="233"/>
      <c r="GY100" s="233"/>
      <c r="GZ100" s="233"/>
      <c r="HA100" s="233"/>
      <c r="HB100" s="233"/>
      <c r="HC100" s="233"/>
      <c r="HD100" s="233"/>
      <c r="HE100" s="233"/>
      <c r="HF100" s="233"/>
      <c r="HG100" s="233"/>
      <c r="HH100" s="233"/>
      <c r="HI100" s="233"/>
      <c r="HJ100" s="233"/>
      <c r="HK100" s="233"/>
      <c r="HL100" s="233"/>
      <c r="HM100" s="233"/>
      <c r="HN100" s="233"/>
      <c r="HO100" s="233"/>
      <c r="HP100" s="233"/>
      <c r="HQ100" s="233"/>
      <c r="HR100" s="233"/>
      <c r="HS100" s="233"/>
      <c r="HT100" s="233"/>
      <c r="HU100" s="233"/>
      <c r="HV100" s="233"/>
      <c r="HW100" s="233"/>
      <c r="HX100" s="233"/>
      <c r="HY100" s="233"/>
      <c r="HZ100" s="233"/>
      <c r="IA100" s="233"/>
      <c r="IB100" s="233"/>
      <c r="IC100" s="233"/>
      <c r="ID100" s="233"/>
      <c r="IE100" s="233"/>
      <c r="IF100" s="233"/>
      <c r="IG100" s="233"/>
      <c r="IH100" s="233"/>
      <c r="II100" s="233"/>
      <c r="IJ100" s="233"/>
      <c r="IK100" s="233"/>
      <c r="IL100" s="233"/>
      <c r="IM100" s="233"/>
      <c r="IN100" s="233"/>
      <c r="IO100" s="233"/>
      <c r="IP100" s="233"/>
      <c r="IQ100" s="233"/>
      <c r="IR100" s="233"/>
      <c r="IS100" s="233"/>
      <c r="IT100" s="233"/>
      <c r="IU100" s="233"/>
      <c r="IV100" s="233"/>
    </row>
    <row r="101" spans="1:256" ht="18">
      <c r="A101" s="243" t="s">
        <v>328</v>
      </c>
      <c r="B101" s="251">
        <v>199954.52</v>
      </c>
      <c r="C101" s="251">
        <v>193352.1</v>
      </c>
      <c r="D101" s="241"/>
      <c r="E101" s="241"/>
      <c r="F101" s="242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  <c r="BD101" s="233"/>
      <c r="BE101" s="233"/>
      <c r="BF101" s="233"/>
      <c r="BG101" s="233"/>
      <c r="BH101" s="233"/>
      <c r="BI101" s="233"/>
      <c r="BJ101" s="233"/>
      <c r="BK101" s="233"/>
      <c r="BL101" s="233"/>
      <c r="BM101" s="233"/>
      <c r="BN101" s="233"/>
      <c r="BO101" s="233"/>
      <c r="BP101" s="233"/>
      <c r="BQ101" s="233"/>
      <c r="BR101" s="233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3"/>
      <c r="CQ101" s="233"/>
      <c r="CR101" s="233"/>
      <c r="CS101" s="233"/>
      <c r="CT101" s="233"/>
      <c r="CU101" s="233"/>
      <c r="CV101" s="233"/>
      <c r="CW101" s="233"/>
      <c r="CX101" s="233"/>
      <c r="CY101" s="233"/>
      <c r="CZ101" s="233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  <c r="DZ101" s="233"/>
      <c r="EA101" s="233"/>
      <c r="EB101" s="233"/>
      <c r="EC101" s="233"/>
      <c r="ED101" s="233"/>
      <c r="EE101" s="233"/>
      <c r="EF101" s="233"/>
      <c r="EG101" s="233"/>
      <c r="EH101" s="233"/>
      <c r="EI101" s="233"/>
      <c r="EJ101" s="233"/>
      <c r="EK101" s="233"/>
      <c r="EL101" s="233"/>
      <c r="EM101" s="233"/>
      <c r="EN101" s="233"/>
      <c r="EO101" s="233"/>
      <c r="EP101" s="233"/>
      <c r="EQ101" s="233"/>
      <c r="ER101" s="233"/>
      <c r="ES101" s="233"/>
      <c r="ET101" s="233"/>
      <c r="EU101" s="233"/>
      <c r="EV101" s="233"/>
      <c r="EW101" s="233"/>
      <c r="EX101" s="233"/>
      <c r="EY101" s="233"/>
      <c r="EZ101" s="233"/>
      <c r="FA101" s="233"/>
      <c r="FB101" s="233"/>
      <c r="FC101" s="233"/>
      <c r="FD101" s="233"/>
      <c r="FE101" s="233"/>
      <c r="FF101" s="233"/>
      <c r="FG101" s="233"/>
      <c r="FH101" s="233"/>
      <c r="FI101" s="233"/>
      <c r="FJ101" s="233"/>
      <c r="FK101" s="233"/>
      <c r="FL101" s="233"/>
      <c r="FM101" s="233"/>
      <c r="FN101" s="233"/>
      <c r="FO101" s="233"/>
      <c r="FP101" s="233"/>
      <c r="FQ101" s="233"/>
      <c r="FR101" s="233"/>
      <c r="FS101" s="233"/>
      <c r="FT101" s="233"/>
      <c r="FU101" s="233"/>
      <c r="FV101" s="233"/>
      <c r="FW101" s="233"/>
      <c r="FX101" s="233"/>
      <c r="FY101" s="233"/>
      <c r="FZ101" s="233"/>
      <c r="GA101" s="233"/>
      <c r="GB101" s="233"/>
      <c r="GC101" s="233"/>
      <c r="GD101" s="233"/>
      <c r="GE101" s="233"/>
      <c r="GF101" s="233"/>
      <c r="GG101" s="233"/>
      <c r="GH101" s="233"/>
      <c r="GI101" s="233"/>
      <c r="GJ101" s="233"/>
      <c r="GK101" s="233"/>
      <c r="GL101" s="233"/>
      <c r="GM101" s="233"/>
      <c r="GN101" s="233"/>
      <c r="GO101" s="233"/>
      <c r="GP101" s="233"/>
      <c r="GQ101" s="233"/>
      <c r="GR101" s="233"/>
      <c r="GS101" s="233"/>
      <c r="GT101" s="233"/>
      <c r="GU101" s="233"/>
      <c r="GV101" s="233"/>
      <c r="GW101" s="233"/>
      <c r="GX101" s="233"/>
      <c r="GY101" s="233"/>
      <c r="GZ101" s="233"/>
      <c r="HA101" s="233"/>
      <c r="HB101" s="233"/>
      <c r="HC101" s="233"/>
      <c r="HD101" s="233"/>
      <c r="HE101" s="233"/>
      <c r="HF101" s="233"/>
      <c r="HG101" s="233"/>
      <c r="HH101" s="233"/>
      <c r="HI101" s="233"/>
      <c r="HJ101" s="233"/>
      <c r="HK101" s="233"/>
      <c r="HL101" s="233"/>
      <c r="HM101" s="233"/>
      <c r="HN101" s="233"/>
      <c r="HO101" s="233"/>
      <c r="HP101" s="233"/>
      <c r="HQ101" s="233"/>
      <c r="HR101" s="233"/>
      <c r="HS101" s="233"/>
      <c r="HT101" s="233"/>
      <c r="HU101" s="233"/>
      <c r="HV101" s="233"/>
      <c r="HW101" s="233"/>
      <c r="HX101" s="233"/>
      <c r="HY101" s="233"/>
      <c r="HZ101" s="233"/>
      <c r="IA101" s="233"/>
      <c r="IB101" s="233"/>
      <c r="IC101" s="233"/>
      <c r="ID101" s="233"/>
      <c r="IE101" s="233"/>
      <c r="IF101" s="233"/>
      <c r="IG101" s="233"/>
      <c r="IH101" s="233"/>
      <c r="II101" s="233"/>
      <c r="IJ101" s="233"/>
      <c r="IK101" s="233"/>
      <c r="IL101" s="233"/>
      <c r="IM101" s="233"/>
      <c r="IN101" s="233"/>
      <c r="IO101" s="233"/>
      <c r="IP101" s="233"/>
      <c r="IQ101" s="233"/>
      <c r="IR101" s="233"/>
      <c r="IS101" s="233"/>
      <c r="IT101" s="233"/>
      <c r="IU101" s="233"/>
      <c r="IV101" s="233"/>
    </row>
    <row r="102" spans="1:256" ht="18">
      <c r="A102" s="243" t="s">
        <v>329</v>
      </c>
      <c r="B102" s="251">
        <v>1103614.99</v>
      </c>
      <c r="C102" s="251">
        <v>1096338.71</v>
      </c>
      <c r="D102" s="241"/>
      <c r="E102" s="241"/>
      <c r="F102" s="242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3"/>
      <c r="BD102" s="233"/>
      <c r="BE102" s="233"/>
      <c r="BF102" s="233"/>
      <c r="BG102" s="233"/>
      <c r="BH102" s="233"/>
      <c r="BI102" s="233"/>
      <c r="BJ102" s="233"/>
      <c r="BK102" s="233"/>
      <c r="BL102" s="233"/>
      <c r="BM102" s="233"/>
      <c r="BN102" s="233"/>
      <c r="BO102" s="233"/>
      <c r="BP102" s="233"/>
      <c r="BQ102" s="233"/>
      <c r="BR102" s="233"/>
      <c r="BS102" s="233"/>
      <c r="BT102" s="233"/>
      <c r="BU102" s="233"/>
      <c r="BV102" s="233"/>
      <c r="BW102" s="233"/>
      <c r="BX102" s="233"/>
      <c r="BY102" s="233"/>
      <c r="BZ102" s="233"/>
      <c r="CA102" s="233"/>
      <c r="CB102" s="233"/>
      <c r="CC102" s="233"/>
      <c r="CD102" s="233"/>
      <c r="CE102" s="233"/>
      <c r="CF102" s="233"/>
      <c r="CG102" s="233"/>
      <c r="CH102" s="233"/>
      <c r="CI102" s="233"/>
      <c r="CJ102" s="233"/>
      <c r="CK102" s="233"/>
      <c r="CL102" s="233"/>
      <c r="CM102" s="233"/>
      <c r="CN102" s="233"/>
      <c r="CO102" s="233"/>
      <c r="CP102" s="233"/>
      <c r="CQ102" s="233"/>
      <c r="CR102" s="233"/>
      <c r="CS102" s="233"/>
      <c r="CT102" s="233"/>
      <c r="CU102" s="233"/>
      <c r="CV102" s="233"/>
      <c r="CW102" s="233"/>
      <c r="CX102" s="233"/>
      <c r="CY102" s="233"/>
      <c r="CZ102" s="233"/>
      <c r="DA102" s="233"/>
      <c r="DB102" s="233"/>
      <c r="DC102" s="233"/>
      <c r="DD102" s="233"/>
      <c r="DE102" s="233"/>
      <c r="DF102" s="233"/>
      <c r="DG102" s="233"/>
      <c r="DH102" s="233"/>
      <c r="DI102" s="233"/>
      <c r="DJ102" s="233"/>
      <c r="DK102" s="233"/>
      <c r="DL102" s="233"/>
      <c r="DM102" s="233"/>
      <c r="DN102" s="233"/>
      <c r="DO102" s="233"/>
      <c r="DP102" s="233"/>
      <c r="DQ102" s="233"/>
      <c r="DR102" s="233"/>
      <c r="DS102" s="233"/>
      <c r="DT102" s="233"/>
      <c r="DU102" s="233"/>
      <c r="DV102" s="233"/>
      <c r="DW102" s="233"/>
      <c r="DX102" s="233"/>
      <c r="DY102" s="233"/>
      <c r="DZ102" s="233"/>
      <c r="EA102" s="233"/>
      <c r="EB102" s="233"/>
      <c r="EC102" s="233"/>
      <c r="ED102" s="233"/>
      <c r="EE102" s="233"/>
      <c r="EF102" s="233"/>
      <c r="EG102" s="233"/>
      <c r="EH102" s="233"/>
      <c r="EI102" s="233"/>
      <c r="EJ102" s="233"/>
      <c r="EK102" s="233"/>
      <c r="EL102" s="233"/>
      <c r="EM102" s="233"/>
      <c r="EN102" s="233"/>
      <c r="EO102" s="233"/>
      <c r="EP102" s="233"/>
      <c r="EQ102" s="233"/>
      <c r="ER102" s="233"/>
      <c r="ES102" s="233"/>
      <c r="ET102" s="233"/>
      <c r="EU102" s="233"/>
      <c r="EV102" s="233"/>
      <c r="EW102" s="233"/>
      <c r="EX102" s="233"/>
      <c r="EY102" s="233"/>
      <c r="EZ102" s="233"/>
      <c r="FA102" s="233"/>
      <c r="FB102" s="233"/>
      <c r="FC102" s="233"/>
      <c r="FD102" s="233"/>
      <c r="FE102" s="233"/>
      <c r="FF102" s="233"/>
      <c r="FG102" s="233"/>
      <c r="FH102" s="233"/>
      <c r="FI102" s="233"/>
      <c r="FJ102" s="233"/>
      <c r="FK102" s="233"/>
      <c r="FL102" s="233"/>
      <c r="FM102" s="233"/>
      <c r="FN102" s="233"/>
      <c r="FO102" s="233"/>
      <c r="FP102" s="233"/>
      <c r="FQ102" s="233"/>
      <c r="FR102" s="233"/>
      <c r="FS102" s="233"/>
      <c r="FT102" s="233"/>
      <c r="FU102" s="233"/>
      <c r="FV102" s="233"/>
      <c r="FW102" s="233"/>
      <c r="FX102" s="233"/>
      <c r="FY102" s="233"/>
      <c r="FZ102" s="233"/>
      <c r="GA102" s="233"/>
      <c r="GB102" s="233"/>
      <c r="GC102" s="233"/>
      <c r="GD102" s="233"/>
      <c r="GE102" s="233"/>
      <c r="GF102" s="233"/>
      <c r="GG102" s="233"/>
      <c r="GH102" s="233"/>
      <c r="GI102" s="233"/>
      <c r="GJ102" s="233"/>
      <c r="GK102" s="233"/>
      <c r="GL102" s="233"/>
      <c r="GM102" s="233"/>
      <c r="GN102" s="233"/>
      <c r="GO102" s="233"/>
      <c r="GP102" s="233"/>
      <c r="GQ102" s="233"/>
      <c r="GR102" s="233"/>
      <c r="GS102" s="233"/>
      <c r="GT102" s="233"/>
      <c r="GU102" s="233"/>
      <c r="GV102" s="233"/>
      <c r="GW102" s="233"/>
      <c r="GX102" s="233"/>
      <c r="GY102" s="233"/>
      <c r="GZ102" s="233"/>
      <c r="HA102" s="233"/>
      <c r="HB102" s="233"/>
      <c r="HC102" s="233"/>
      <c r="HD102" s="233"/>
      <c r="HE102" s="233"/>
      <c r="HF102" s="233"/>
      <c r="HG102" s="233"/>
      <c r="HH102" s="233"/>
      <c r="HI102" s="233"/>
      <c r="HJ102" s="233"/>
      <c r="HK102" s="233"/>
      <c r="HL102" s="233"/>
      <c r="HM102" s="233"/>
      <c r="HN102" s="233"/>
      <c r="HO102" s="233"/>
      <c r="HP102" s="233"/>
      <c r="HQ102" s="233"/>
      <c r="HR102" s="233"/>
      <c r="HS102" s="233"/>
      <c r="HT102" s="233"/>
      <c r="HU102" s="233"/>
      <c r="HV102" s="233"/>
      <c r="HW102" s="233"/>
      <c r="HX102" s="233"/>
      <c r="HY102" s="233"/>
      <c r="HZ102" s="233"/>
      <c r="IA102" s="233"/>
      <c r="IB102" s="233"/>
      <c r="IC102" s="233"/>
      <c r="ID102" s="233"/>
      <c r="IE102" s="233"/>
      <c r="IF102" s="233"/>
      <c r="IG102" s="233"/>
      <c r="IH102" s="233"/>
      <c r="II102" s="233"/>
      <c r="IJ102" s="233"/>
      <c r="IK102" s="233"/>
      <c r="IL102" s="233"/>
      <c r="IM102" s="233"/>
      <c r="IN102" s="233"/>
      <c r="IO102" s="233"/>
      <c r="IP102" s="233"/>
      <c r="IQ102" s="233"/>
      <c r="IR102" s="233"/>
      <c r="IS102" s="233"/>
      <c r="IT102" s="233"/>
      <c r="IU102" s="233"/>
      <c r="IV102" s="233"/>
    </row>
    <row r="103" spans="1:256" ht="18">
      <c r="A103" s="243" t="s">
        <v>330</v>
      </c>
      <c r="B103" s="251">
        <v>308765.71</v>
      </c>
      <c r="C103" s="251">
        <v>463130.82</v>
      </c>
      <c r="D103" s="241"/>
      <c r="E103" s="241"/>
      <c r="F103" s="242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33"/>
      <c r="DJ103" s="233"/>
      <c r="DK103" s="233"/>
      <c r="DL103" s="233"/>
      <c r="DM103" s="233"/>
      <c r="DN103" s="233"/>
      <c r="DO103" s="233"/>
      <c r="DP103" s="233"/>
      <c r="DQ103" s="233"/>
      <c r="DR103" s="233"/>
      <c r="DS103" s="233"/>
      <c r="DT103" s="233"/>
      <c r="DU103" s="233"/>
      <c r="DV103" s="233"/>
      <c r="DW103" s="233"/>
      <c r="DX103" s="233"/>
      <c r="DY103" s="233"/>
      <c r="DZ103" s="233"/>
      <c r="EA103" s="233"/>
      <c r="EB103" s="233"/>
      <c r="EC103" s="233"/>
      <c r="ED103" s="233"/>
      <c r="EE103" s="233"/>
      <c r="EF103" s="233"/>
      <c r="EG103" s="233"/>
      <c r="EH103" s="233"/>
      <c r="EI103" s="233"/>
      <c r="EJ103" s="233"/>
      <c r="EK103" s="233"/>
      <c r="EL103" s="233"/>
      <c r="EM103" s="233"/>
      <c r="EN103" s="233"/>
      <c r="EO103" s="233"/>
      <c r="EP103" s="233"/>
      <c r="EQ103" s="233"/>
      <c r="ER103" s="233"/>
      <c r="ES103" s="233"/>
      <c r="ET103" s="233"/>
      <c r="EU103" s="233"/>
      <c r="EV103" s="233"/>
      <c r="EW103" s="233"/>
      <c r="EX103" s="233"/>
      <c r="EY103" s="233"/>
      <c r="EZ103" s="233"/>
      <c r="FA103" s="233"/>
      <c r="FB103" s="233"/>
      <c r="FC103" s="233"/>
      <c r="FD103" s="233"/>
      <c r="FE103" s="233"/>
      <c r="FF103" s="233"/>
      <c r="FG103" s="233"/>
      <c r="FH103" s="233"/>
      <c r="FI103" s="233"/>
      <c r="FJ103" s="233"/>
      <c r="FK103" s="233"/>
      <c r="FL103" s="233"/>
      <c r="FM103" s="233"/>
      <c r="FN103" s="233"/>
      <c r="FO103" s="233"/>
      <c r="FP103" s="233"/>
      <c r="FQ103" s="233"/>
      <c r="FR103" s="233"/>
      <c r="FS103" s="233"/>
      <c r="FT103" s="233"/>
      <c r="FU103" s="233"/>
      <c r="FV103" s="233"/>
      <c r="FW103" s="233"/>
      <c r="FX103" s="233"/>
      <c r="FY103" s="233"/>
      <c r="FZ103" s="233"/>
      <c r="GA103" s="233"/>
      <c r="GB103" s="233"/>
      <c r="GC103" s="233"/>
      <c r="GD103" s="233"/>
      <c r="GE103" s="233"/>
      <c r="GF103" s="233"/>
      <c r="GG103" s="233"/>
      <c r="GH103" s="233"/>
      <c r="GI103" s="233"/>
      <c r="GJ103" s="233"/>
      <c r="GK103" s="233"/>
      <c r="GL103" s="233"/>
      <c r="GM103" s="233"/>
      <c r="GN103" s="233"/>
      <c r="GO103" s="233"/>
      <c r="GP103" s="233"/>
      <c r="GQ103" s="233"/>
      <c r="GR103" s="233"/>
      <c r="GS103" s="233"/>
      <c r="GT103" s="233"/>
      <c r="GU103" s="233"/>
      <c r="GV103" s="233"/>
      <c r="GW103" s="233"/>
      <c r="GX103" s="233"/>
      <c r="GY103" s="233"/>
      <c r="GZ103" s="233"/>
      <c r="HA103" s="233"/>
      <c r="HB103" s="233"/>
      <c r="HC103" s="233"/>
      <c r="HD103" s="233"/>
      <c r="HE103" s="233"/>
      <c r="HF103" s="233"/>
      <c r="HG103" s="233"/>
      <c r="HH103" s="233"/>
      <c r="HI103" s="233"/>
      <c r="HJ103" s="233"/>
      <c r="HK103" s="233"/>
      <c r="HL103" s="233"/>
      <c r="HM103" s="233"/>
      <c r="HN103" s="233"/>
      <c r="HO103" s="233"/>
      <c r="HP103" s="233"/>
      <c r="HQ103" s="233"/>
      <c r="HR103" s="233"/>
      <c r="HS103" s="233"/>
      <c r="HT103" s="233"/>
      <c r="HU103" s="233"/>
      <c r="HV103" s="233"/>
      <c r="HW103" s="233"/>
      <c r="HX103" s="233"/>
      <c r="HY103" s="233"/>
      <c r="HZ103" s="233"/>
      <c r="IA103" s="233"/>
      <c r="IB103" s="233"/>
      <c r="IC103" s="233"/>
      <c r="ID103" s="233"/>
      <c r="IE103" s="233"/>
      <c r="IF103" s="233"/>
      <c r="IG103" s="233"/>
      <c r="IH103" s="233"/>
      <c r="II103" s="233"/>
      <c r="IJ103" s="233"/>
      <c r="IK103" s="233"/>
      <c r="IL103" s="233"/>
      <c r="IM103" s="233"/>
      <c r="IN103" s="233"/>
      <c r="IO103" s="233"/>
      <c r="IP103" s="233"/>
      <c r="IQ103" s="233"/>
      <c r="IR103" s="233"/>
      <c r="IS103" s="233"/>
      <c r="IT103" s="233"/>
      <c r="IU103" s="233"/>
      <c r="IV103" s="233"/>
    </row>
    <row r="104" spans="1:256" ht="18">
      <c r="A104" s="243" t="s">
        <v>331</v>
      </c>
      <c r="B104" s="251">
        <v>274938.79</v>
      </c>
      <c r="C104" s="251">
        <v>265859.47</v>
      </c>
      <c r="D104" s="241"/>
      <c r="E104" s="241"/>
      <c r="F104" s="242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3"/>
      <c r="CQ104" s="233"/>
      <c r="CR104" s="233"/>
      <c r="CS104" s="233"/>
      <c r="CT104" s="233"/>
      <c r="CU104" s="233"/>
      <c r="CV104" s="233"/>
      <c r="CW104" s="233"/>
      <c r="CX104" s="233"/>
      <c r="CY104" s="233"/>
      <c r="CZ104" s="233"/>
      <c r="DA104" s="233"/>
      <c r="DB104" s="233"/>
      <c r="DC104" s="233"/>
      <c r="DD104" s="233"/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  <c r="DP104" s="233"/>
      <c r="DQ104" s="233"/>
      <c r="DR104" s="233"/>
      <c r="DS104" s="233"/>
      <c r="DT104" s="233"/>
      <c r="DU104" s="233"/>
      <c r="DV104" s="233"/>
      <c r="DW104" s="233"/>
      <c r="DX104" s="233"/>
      <c r="DY104" s="233"/>
      <c r="DZ104" s="233"/>
      <c r="EA104" s="233"/>
      <c r="EB104" s="233"/>
      <c r="EC104" s="233"/>
      <c r="ED104" s="233"/>
      <c r="EE104" s="233"/>
      <c r="EF104" s="233"/>
      <c r="EG104" s="233"/>
      <c r="EH104" s="233"/>
      <c r="EI104" s="233"/>
      <c r="EJ104" s="233"/>
      <c r="EK104" s="233"/>
      <c r="EL104" s="233"/>
      <c r="EM104" s="233"/>
      <c r="EN104" s="233"/>
      <c r="EO104" s="233"/>
      <c r="EP104" s="233"/>
      <c r="EQ104" s="233"/>
      <c r="ER104" s="233"/>
      <c r="ES104" s="233"/>
      <c r="ET104" s="233"/>
      <c r="EU104" s="233"/>
      <c r="EV104" s="233"/>
      <c r="EW104" s="233"/>
      <c r="EX104" s="233"/>
      <c r="EY104" s="233"/>
      <c r="EZ104" s="233"/>
      <c r="FA104" s="233"/>
      <c r="FB104" s="233"/>
      <c r="FC104" s="233"/>
      <c r="FD104" s="233"/>
      <c r="FE104" s="233"/>
      <c r="FF104" s="233"/>
      <c r="FG104" s="233"/>
      <c r="FH104" s="233"/>
      <c r="FI104" s="233"/>
      <c r="FJ104" s="233"/>
      <c r="FK104" s="233"/>
      <c r="FL104" s="233"/>
      <c r="FM104" s="233"/>
      <c r="FN104" s="233"/>
      <c r="FO104" s="233"/>
      <c r="FP104" s="233"/>
      <c r="FQ104" s="233"/>
      <c r="FR104" s="233"/>
      <c r="FS104" s="233"/>
      <c r="FT104" s="233"/>
      <c r="FU104" s="233"/>
      <c r="FV104" s="233"/>
      <c r="FW104" s="233"/>
      <c r="FX104" s="233"/>
      <c r="FY104" s="233"/>
      <c r="FZ104" s="233"/>
      <c r="GA104" s="233"/>
      <c r="GB104" s="233"/>
      <c r="GC104" s="233"/>
      <c r="GD104" s="233"/>
      <c r="GE104" s="233"/>
      <c r="GF104" s="233"/>
      <c r="GG104" s="233"/>
      <c r="GH104" s="233"/>
      <c r="GI104" s="233"/>
      <c r="GJ104" s="233"/>
      <c r="GK104" s="233"/>
      <c r="GL104" s="233"/>
      <c r="GM104" s="233"/>
      <c r="GN104" s="233"/>
      <c r="GO104" s="233"/>
      <c r="GP104" s="233"/>
      <c r="GQ104" s="233"/>
      <c r="GR104" s="233"/>
      <c r="GS104" s="233"/>
      <c r="GT104" s="233"/>
      <c r="GU104" s="233"/>
      <c r="GV104" s="233"/>
      <c r="GW104" s="233"/>
      <c r="GX104" s="233"/>
      <c r="GY104" s="233"/>
      <c r="GZ104" s="233"/>
      <c r="HA104" s="233"/>
      <c r="HB104" s="233"/>
      <c r="HC104" s="233"/>
      <c r="HD104" s="233"/>
      <c r="HE104" s="233"/>
      <c r="HF104" s="233"/>
      <c r="HG104" s="233"/>
      <c r="HH104" s="233"/>
      <c r="HI104" s="233"/>
      <c r="HJ104" s="233"/>
      <c r="HK104" s="233"/>
      <c r="HL104" s="233"/>
      <c r="HM104" s="233"/>
      <c r="HN104" s="233"/>
      <c r="HO104" s="233"/>
      <c r="HP104" s="233"/>
      <c r="HQ104" s="233"/>
      <c r="HR104" s="233"/>
      <c r="HS104" s="233"/>
      <c r="HT104" s="233"/>
      <c r="HU104" s="233"/>
      <c r="HV104" s="233"/>
      <c r="HW104" s="233"/>
      <c r="HX104" s="233"/>
      <c r="HY104" s="233"/>
      <c r="HZ104" s="233"/>
      <c r="IA104" s="233"/>
      <c r="IB104" s="233"/>
      <c r="IC104" s="233"/>
      <c r="ID104" s="233"/>
      <c r="IE104" s="233"/>
      <c r="IF104" s="233"/>
      <c r="IG104" s="233"/>
      <c r="IH104" s="233"/>
      <c r="II104" s="233"/>
      <c r="IJ104" s="233"/>
      <c r="IK104" s="233"/>
      <c r="IL104" s="233"/>
      <c r="IM104" s="233"/>
      <c r="IN104" s="233"/>
      <c r="IO104" s="233"/>
      <c r="IP104" s="233"/>
      <c r="IQ104" s="233"/>
      <c r="IR104" s="233"/>
      <c r="IS104" s="233"/>
      <c r="IT104" s="233"/>
      <c r="IU104" s="233"/>
      <c r="IV104" s="233"/>
    </row>
    <row r="105" spans="1:256" ht="18">
      <c r="A105" s="243" t="s">
        <v>332</v>
      </c>
      <c r="B105" s="251">
        <v>357583.05</v>
      </c>
      <c r="C105" s="251">
        <v>317494.8</v>
      </c>
      <c r="D105" s="241"/>
      <c r="E105" s="241"/>
      <c r="F105" s="242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  <c r="BD105" s="233"/>
      <c r="BE105" s="233"/>
      <c r="BF105" s="233"/>
      <c r="BG105" s="233"/>
      <c r="BH105" s="233"/>
      <c r="BI105" s="233"/>
      <c r="BJ105" s="233"/>
      <c r="BK105" s="233"/>
      <c r="BL105" s="233"/>
      <c r="BM105" s="233"/>
      <c r="BN105" s="233"/>
      <c r="BO105" s="233"/>
      <c r="BP105" s="233"/>
      <c r="BQ105" s="233"/>
      <c r="BR105" s="233"/>
      <c r="BS105" s="233"/>
      <c r="BT105" s="233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3"/>
      <c r="CL105" s="233"/>
      <c r="CM105" s="233"/>
      <c r="CN105" s="233"/>
      <c r="CO105" s="233"/>
      <c r="CP105" s="233"/>
      <c r="CQ105" s="233"/>
      <c r="CR105" s="233"/>
      <c r="CS105" s="233"/>
      <c r="CT105" s="233"/>
      <c r="CU105" s="233"/>
      <c r="CV105" s="233"/>
      <c r="CW105" s="233"/>
      <c r="CX105" s="233"/>
      <c r="CY105" s="233"/>
      <c r="CZ105" s="233"/>
      <c r="DA105" s="233"/>
      <c r="DB105" s="233"/>
      <c r="DC105" s="233"/>
      <c r="DD105" s="233"/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  <c r="DP105" s="233"/>
      <c r="DQ105" s="233"/>
      <c r="DR105" s="233"/>
      <c r="DS105" s="233"/>
      <c r="DT105" s="233"/>
      <c r="DU105" s="233"/>
      <c r="DV105" s="233"/>
      <c r="DW105" s="233"/>
      <c r="DX105" s="233"/>
      <c r="DY105" s="233"/>
      <c r="DZ105" s="233"/>
      <c r="EA105" s="233"/>
      <c r="EB105" s="233"/>
      <c r="EC105" s="233"/>
      <c r="ED105" s="233"/>
      <c r="EE105" s="233"/>
      <c r="EF105" s="233"/>
      <c r="EG105" s="233"/>
      <c r="EH105" s="233"/>
      <c r="EI105" s="233"/>
      <c r="EJ105" s="233"/>
      <c r="EK105" s="233"/>
      <c r="EL105" s="233"/>
      <c r="EM105" s="233"/>
      <c r="EN105" s="233"/>
      <c r="EO105" s="233"/>
      <c r="EP105" s="233"/>
      <c r="EQ105" s="233"/>
      <c r="ER105" s="233"/>
      <c r="ES105" s="233"/>
      <c r="ET105" s="233"/>
      <c r="EU105" s="233"/>
      <c r="EV105" s="233"/>
      <c r="EW105" s="233"/>
      <c r="EX105" s="233"/>
      <c r="EY105" s="233"/>
      <c r="EZ105" s="233"/>
      <c r="FA105" s="233"/>
      <c r="FB105" s="233"/>
      <c r="FC105" s="233"/>
      <c r="FD105" s="233"/>
      <c r="FE105" s="233"/>
      <c r="FF105" s="233"/>
      <c r="FG105" s="233"/>
      <c r="FH105" s="233"/>
      <c r="FI105" s="233"/>
      <c r="FJ105" s="233"/>
      <c r="FK105" s="233"/>
      <c r="FL105" s="233"/>
      <c r="FM105" s="233"/>
      <c r="FN105" s="233"/>
      <c r="FO105" s="233"/>
      <c r="FP105" s="233"/>
      <c r="FQ105" s="233"/>
      <c r="FR105" s="233"/>
      <c r="FS105" s="233"/>
      <c r="FT105" s="233"/>
      <c r="FU105" s="233"/>
      <c r="FV105" s="233"/>
      <c r="FW105" s="233"/>
      <c r="FX105" s="233"/>
      <c r="FY105" s="233"/>
      <c r="FZ105" s="233"/>
      <c r="GA105" s="233"/>
      <c r="GB105" s="233"/>
      <c r="GC105" s="233"/>
      <c r="GD105" s="233"/>
      <c r="GE105" s="233"/>
      <c r="GF105" s="233"/>
      <c r="GG105" s="233"/>
      <c r="GH105" s="233"/>
      <c r="GI105" s="233"/>
      <c r="GJ105" s="233"/>
      <c r="GK105" s="233"/>
      <c r="GL105" s="233"/>
      <c r="GM105" s="233"/>
      <c r="GN105" s="233"/>
      <c r="GO105" s="233"/>
      <c r="GP105" s="233"/>
      <c r="GQ105" s="233"/>
      <c r="GR105" s="233"/>
      <c r="GS105" s="233"/>
      <c r="GT105" s="233"/>
      <c r="GU105" s="233"/>
      <c r="GV105" s="233"/>
      <c r="GW105" s="233"/>
      <c r="GX105" s="233"/>
      <c r="GY105" s="233"/>
      <c r="GZ105" s="233"/>
      <c r="HA105" s="233"/>
      <c r="HB105" s="233"/>
      <c r="HC105" s="233"/>
      <c r="HD105" s="233"/>
      <c r="HE105" s="233"/>
      <c r="HF105" s="233"/>
      <c r="HG105" s="233"/>
      <c r="HH105" s="233"/>
      <c r="HI105" s="233"/>
      <c r="HJ105" s="233"/>
      <c r="HK105" s="233"/>
      <c r="HL105" s="233"/>
      <c r="HM105" s="233"/>
      <c r="HN105" s="233"/>
      <c r="HO105" s="233"/>
      <c r="HP105" s="233"/>
      <c r="HQ105" s="233"/>
      <c r="HR105" s="233"/>
      <c r="HS105" s="233"/>
      <c r="HT105" s="233"/>
      <c r="HU105" s="233"/>
      <c r="HV105" s="233"/>
      <c r="HW105" s="233"/>
      <c r="HX105" s="233"/>
      <c r="HY105" s="233"/>
      <c r="HZ105" s="233"/>
      <c r="IA105" s="233"/>
      <c r="IB105" s="233"/>
      <c r="IC105" s="233"/>
      <c r="ID105" s="233"/>
      <c r="IE105" s="233"/>
      <c r="IF105" s="233"/>
      <c r="IG105" s="233"/>
      <c r="IH105" s="233"/>
      <c r="II105" s="233"/>
      <c r="IJ105" s="233"/>
      <c r="IK105" s="233"/>
      <c r="IL105" s="233"/>
      <c r="IM105" s="233"/>
      <c r="IN105" s="233"/>
      <c r="IO105" s="233"/>
      <c r="IP105" s="233"/>
      <c r="IQ105" s="233"/>
      <c r="IR105" s="233"/>
      <c r="IS105" s="233"/>
      <c r="IT105" s="233"/>
      <c r="IU105" s="233"/>
      <c r="IV105" s="233"/>
    </row>
    <row r="106" spans="1:256" ht="18">
      <c r="A106" s="243" t="s">
        <v>333</v>
      </c>
      <c r="B106" s="251">
        <v>1103897.25</v>
      </c>
      <c r="C106" s="251">
        <v>1122054.07</v>
      </c>
      <c r="D106" s="241"/>
      <c r="E106" s="241"/>
      <c r="F106" s="242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  <c r="BD106" s="233"/>
      <c r="BE106" s="233"/>
      <c r="BF106" s="233"/>
      <c r="BG106" s="233"/>
      <c r="BH106" s="233"/>
      <c r="BI106" s="233"/>
      <c r="BJ106" s="233"/>
      <c r="BK106" s="233"/>
      <c r="BL106" s="233"/>
      <c r="BM106" s="233"/>
      <c r="BN106" s="233"/>
      <c r="BO106" s="233"/>
      <c r="BP106" s="233"/>
      <c r="BQ106" s="233"/>
      <c r="BR106" s="233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3"/>
      <c r="CQ106" s="233"/>
      <c r="CR106" s="233"/>
      <c r="CS106" s="233"/>
      <c r="CT106" s="233"/>
      <c r="CU106" s="233"/>
      <c r="CV106" s="233"/>
      <c r="CW106" s="233"/>
      <c r="CX106" s="233"/>
      <c r="CY106" s="233"/>
      <c r="CZ106" s="233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3"/>
      <c r="EA106" s="233"/>
      <c r="EB106" s="233"/>
      <c r="EC106" s="233"/>
      <c r="ED106" s="233"/>
      <c r="EE106" s="233"/>
      <c r="EF106" s="233"/>
      <c r="EG106" s="233"/>
      <c r="EH106" s="233"/>
      <c r="EI106" s="233"/>
      <c r="EJ106" s="233"/>
      <c r="EK106" s="233"/>
      <c r="EL106" s="233"/>
      <c r="EM106" s="233"/>
      <c r="EN106" s="233"/>
      <c r="EO106" s="233"/>
      <c r="EP106" s="233"/>
      <c r="EQ106" s="233"/>
      <c r="ER106" s="233"/>
      <c r="ES106" s="233"/>
      <c r="ET106" s="233"/>
      <c r="EU106" s="233"/>
      <c r="EV106" s="233"/>
      <c r="EW106" s="233"/>
      <c r="EX106" s="233"/>
      <c r="EY106" s="233"/>
      <c r="EZ106" s="233"/>
      <c r="FA106" s="233"/>
      <c r="FB106" s="233"/>
      <c r="FC106" s="233"/>
      <c r="FD106" s="233"/>
      <c r="FE106" s="233"/>
      <c r="FF106" s="233"/>
      <c r="FG106" s="233"/>
      <c r="FH106" s="233"/>
      <c r="FI106" s="233"/>
      <c r="FJ106" s="233"/>
      <c r="FK106" s="233"/>
      <c r="FL106" s="233"/>
      <c r="FM106" s="233"/>
      <c r="FN106" s="233"/>
      <c r="FO106" s="233"/>
      <c r="FP106" s="233"/>
      <c r="FQ106" s="233"/>
      <c r="FR106" s="233"/>
      <c r="FS106" s="233"/>
      <c r="FT106" s="233"/>
      <c r="FU106" s="233"/>
      <c r="FV106" s="233"/>
      <c r="FW106" s="233"/>
      <c r="FX106" s="233"/>
      <c r="FY106" s="233"/>
      <c r="FZ106" s="233"/>
      <c r="GA106" s="233"/>
      <c r="GB106" s="233"/>
      <c r="GC106" s="233"/>
      <c r="GD106" s="233"/>
      <c r="GE106" s="233"/>
      <c r="GF106" s="233"/>
      <c r="GG106" s="233"/>
      <c r="GH106" s="233"/>
      <c r="GI106" s="233"/>
      <c r="GJ106" s="233"/>
      <c r="GK106" s="233"/>
      <c r="GL106" s="233"/>
      <c r="GM106" s="233"/>
      <c r="GN106" s="233"/>
      <c r="GO106" s="233"/>
      <c r="GP106" s="233"/>
      <c r="GQ106" s="233"/>
      <c r="GR106" s="233"/>
      <c r="GS106" s="233"/>
      <c r="GT106" s="233"/>
      <c r="GU106" s="233"/>
      <c r="GV106" s="233"/>
      <c r="GW106" s="233"/>
      <c r="GX106" s="233"/>
      <c r="GY106" s="233"/>
      <c r="GZ106" s="233"/>
      <c r="HA106" s="233"/>
      <c r="HB106" s="233"/>
      <c r="HC106" s="233"/>
      <c r="HD106" s="233"/>
      <c r="HE106" s="233"/>
      <c r="HF106" s="233"/>
      <c r="HG106" s="233"/>
      <c r="HH106" s="233"/>
      <c r="HI106" s="233"/>
      <c r="HJ106" s="233"/>
      <c r="HK106" s="233"/>
      <c r="HL106" s="233"/>
      <c r="HM106" s="233"/>
      <c r="HN106" s="233"/>
      <c r="HO106" s="233"/>
      <c r="HP106" s="233"/>
      <c r="HQ106" s="233"/>
      <c r="HR106" s="233"/>
      <c r="HS106" s="233"/>
      <c r="HT106" s="233"/>
      <c r="HU106" s="233"/>
      <c r="HV106" s="233"/>
      <c r="HW106" s="233"/>
      <c r="HX106" s="233"/>
      <c r="HY106" s="233"/>
      <c r="HZ106" s="233"/>
      <c r="IA106" s="233"/>
      <c r="IB106" s="233"/>
      <c r="IC106" s="233"/>
      <c r="ID106" s="233"/>
      <c r="IE106" s="233"/>
      <c r="IF106" s="233"/>
      <c r="IG106" s="233"/>
      <c r="IH106" s="233"/>
      <c r="II106" s="233"/>
      <c r="IJ106" s="233"/>
      <c r="IK106" s="233"/>
      <c r="IL106" s="233"/>
      <c r="IM106" s="233"/>
      <c r="IN106" s="233"/>
      <c r="IO106" s="233"/>
      <c r="IP106" s="233"/>
      <c r="IQ106" s="233"/>
      <c r="IR106" s="233"/>
      <c r="IS106" s="233"/>
      <c r="IT106" s="233"/>
      <c r="IU106" s="233"/>
      <c r="IV106" s="233"/>
    </row>
    <row r="107" spans="1:256" ht="18">
      <c r="A107" s="243" t="s">
        <v>334</v>
      </c>
      <c r="B107" s="251">
        <v>65971.09</v>
      </c>
      <c r="C107" s="251">
        <v>73319.51</v>
      </c>
      <c r="D107" s="241"/>
      <c r="E107" s="241"/>
      <c r="F107" s="242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  <c r="BD107" s="233"/>
      <c r="BE107" s="233"/>
      <c r="BF107" s="233"/>
      <c r="BG107" s="233"/>
      <c r="BH107" s="233"/>
      <c r="BI107" s="233"/>
      <c r="BJ107" s="233"/>
      <c r="BK107" s="233"/>
      <c r="BL107" s="233"/>
      <c r="BM107" s="233"/>
      <c r="BN107" s="233"/>
      <c r="BO107" s="233"/>
      <c r="BP107" s="233"/>
      <c r="BQ107" s="233"/>
      <c r="BR107" s="233"/>
      <c r="BS107" s="233"/>
      <c r="BT107" s="233"/>
      <c r="BU107" s="233"/>
      <c r="BV107" s="233"/>
      <c r="BW107" s="233"/>
      <c r="BX107" s="233"/>
      <c r="BY107" s="233"/>
      <c r="BZ107" s="233"/>
      <c r="CA107" s="233"/>
      <c r="CB107" s="233"/>
      <c r="CC107" s="233"/>
      <c r="CD107" s="233"/>
      <c r="CE107" s="233"/>
      <c r="CF107" s="233"/>
      <c r="CG107" s="233"/>
      <c r="CH107" s="233"/>
      <c r="CI107" s="233"/>
      <c r="CJ107" s="233"/>
      <c r="CK107" s="233"/>
      <c r="CL107" s="233"/>
      <c r="CM107" s="233"/>
      <c r="CN107" s="233"/>
      <c r="CO107" s="233"/>
      <c r="CP107" s="233"/>
      <c r="CQ107" s="233"/>
      <c r="CR107" s="233"/>
      <c r="CS107" s="233"/>
      <c r="CT107" s="233"/>
      <c r="CU107" s="233"/>
      <c r="CV107" s="233"/>
      <c r="CW107" s="233"/>
      <c r="CX107" s="233"/>
      <c r="CY107" s="233"/>
      <c r="CZ107" s="233"/>
      <c r="DA107" s="233"/>
      <c r="DB107" s="233"/>
      <c r="DC107" s="233"/>
      <c r="DD107" s="233"/>
      <c r="DE107" s="233"/>
      <c r="DF107" s="233"/>
      <c r="DG107" s="233"/>
      <c r="DH107" s="233"/>
      <c r="DI107" s="233"/>
      <c r="DJ107" s="233"/>
      <c r="DK107" s="233"/>
      <c r="DL107" s="233"/>
      <c r="DM107" s="233"/>
      <c r="DN107" s="233"/>
      <c r="DO107" s="233"/>
      <c r="DP107" s="233"/>
      <c r="DQ107" s="233"/>
      <c r="DR107" s="233"/>
      <c r="DS107" s="233"/>
      <c r="DT107" s="233"/>
      <c r="DU107" s="233"/>
      <c r="DV107" s="233"/>
      <c r="DW107" s="233"/>
      <c r="DX107" s="233"/>
      <c r="DY107" s="233"/>
      <c r="DZ107" s="233"/>
      <c r="EA107" s="233"/>
      <c r="EB107" s="233"/>
      <c r="EC107" s="233"/>
      <c r="ED107" s="233"/>
      <c r="EE107" s="233"/>
      <c r="EF107" s="233"/>
      <c r="EG107" s="233"/>
      <c r="EH107" s="233"/>
      <c r="EI107" s="233"/>
      <c r="EJ107" s="233"/>
      <c r="EK107" s="233"/>
      <c r="EL107" s="233"/>
      <c r="EM107" s="233"/>
      <c r="EN107" s="233"/>
      <c r="EO107" s="233"/>
      <c r="EP107" s="233"/>
      <c r="EQ107" s="233"/>
      <c r="ER107" s="233"/>
      <c r="ES107" s="233"/>
      <c r="ET107" s="233"/>
      <c r="EU107" s="233"/>
      <c r="EV107" s="233"/>
      <c r="EW107" s="233"/>
      <c r="EX107" s="233"/>
      <c r="EY107" s="233"/>
      <c r="EZ107" s="233"/>
      <c r="FA107" s="233"/>
      <c r="FB107" s="233"/>
      <c r="FC107" s="233"/>
      <c r="FD107" s="233"/>
      <c r="FE107" s="233"/>
      <c r="FF107" s="233"/>
      <c r="FG107" s="233"/>
      <c r="FH107" s="233"/>
      <c r="FI107" s="233"/>
      <c r="FJ107" s="233"/>
      <c r="FK107" s="233"/>
      <c r="FL107" s="233"/>
      <c r="FM107" s="233"/>
      <c r="FN107" s="233"/>
      <c r="FO107" s="233"/>
      <c r="FP107" s="233"/>
      <c r="FQ107" s="233"/>
      <c r="FR107" s="233"/>
      <c r="FS107" s="233"/>
      <c r="FT107" s="233"/>
      <c r="FU107" s="233"/>
      <c r="FV107" s="233"/>
      <c r="FW107" s="233"/>
      <c r="FX107" s="233"/>
      <c r="FY107" s="233"/>
      <c r="FZ107" s="233"/>
      <c r="GA107" s="233"/>
      <c r="GB107" s="233"/>
      <c r="GC107" s="233"/>
      <c r="GD107" s="233"/>
      <c r="GE107" s="233"/>
      <c r="GF107" s="233"/>
      <c r="GG107" s="233"/>
      <c r="GH107" s="233"/>
      <c r="GI107" s="233"/>
      <c r="GJ107" s="233"/>
      <c r="GK107" s="233"/>
      <c r="GL107" s="233"/>
      <c r="GM107" s="233"/>
      <c r="GN107" s="233"/>
      <c r="GO107" s="233"/>
      <c r="GP107" s="233"/>
      <c r="GQ107" s="233"/>
      <c r="GR107" s="233"/>
      <c r="GS107" s="233"/>
      <c r="GT107" s="233"/>
      <c r="GU107" s="233"/>
      <c r="GV107" s="233"/>
      <c r="GW107" s="233"/>
      <c r="GX107" s="233"/>
      <c r="GY107" s="233"/>
      <c r="GZ107" s="233"/>
      <c r="HA107" s="233"/>
      <c r="HB107" s="233"/>
      <c r="HC107" s="233"/>
      <c r="HD107" s="233"/>
      <c r="HE107" s="233"/>
      <c r="HF107" s="233"/>
      <c r="HG107" s="233"/>
      <c r="HH107" s="233"/>
      <c r="HI107" s="233"/>
      <c r="HJ107" s="233"/>
      <c r="HK107" s="233"/>
      <c r="HL107" s="233"/>
      <c r="HM107" s="233"/>
      <c r="HN107" s="233"/>
      <c r="HO107" s="233"/>
      <c r="HP107" s="233"/>
      <c r="HQ107" s="233"/>
      <c r="HR107" s="233"/>
      <c r="HS107" s="233"/>
      <c r="HT107" s="233"/>
      <c r="HU107" s="233"/>
      <c r="HV107" s="233"/>
      <c r="HW107" s="233"/>
      <c r="HX107" s="233"/>
      <c r="HY107" s="233"/>
      <c r="HZ107" s="233"/>
      <c r="IA107" s="233"/>
      <c r="IB107" s="233"/>
      <c r="IC107" s="233"/>
      <c r="ID107" s="233"/>
      <c r="IE107" s="233"/>
      <c r="IF107" s="233"/>
      <c r="IG107" s="233"/>
      <c r="IH107" s="233"/>
      <c r="II107" s="233"/>
      <c r="IJ107" s="233"/>
      <c r="IK107" s="233"/>
      <c r="IL107" s="233"/>
      <c r="IM107" s="233"/>
      <c r="IN107" s="233"/>
      <c r="IO107" s="233"/>
      <c r="IP107" s="233"/>
      <c r="IQ107" s="233"/>
      <c r="IR107" s="233"/>
      <c r="IS107" s="233"/>
      <c r="IT107" s="233"/>
      <c r="IU107" s="233"/>
      <c r="IV107" s="233"/>
    </row>
    <row r="108" spans="1:256" ht="18">
      <c r="A108" s="243" t="s">
        <v>335</v>
      </c>
      <c r="B108" s="251">
        <v>2017.69</v>
      </c>
      <c r="C108" s="251">
        <v>549.82</v>
      </c>
      <c r="D108" s="241"/>
      <c r="E108" s="241"/>
      <c r="F108" s="242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  <c r="DZ108" s="233"/>
      <c r="EA108" s="233"/>
      <c r="EB108" s="233"/>
      <c r="EC108" s="233"/>
      <c r="ED108" s="233"/>
      <c r="EE108" s="233"/>
      <c r="EF108" s="233"/>
      <c r="EG108" s="233"/>
      <c r="EH108" s="233"/>
      <c r="EI108" s="233"/>
      <c r="EJ108" s="233"/>
      <c r="EK108" s="233"/>
      <c r="EL108" s="233"/>
      <c r="EM108" s="233"/>
      <c r="EN108" s="233"/>
      <c r="EO108" s="233"/>
      <c r="EP108" s="233"/>
      <c r="EQ108" s="233"/>
      <c r="ER108" s="233"/>
      <c r="ES108" s="233"/>
      <c r="ET108" s="233"/>
      <c r="EU108" s="233"/>
      <c r="EV108" s="233"/>
      <c r="EW108" s="233"/>
      <c r="EX108" s="233"/>
      <c r="EY108" s="233"/>
      <c r="EZ108" s="233"/>
      <c r="FA108" s="233"/>
      <c r="FB108" s="233"/>
      <c r="FC108" s="233"/>
      <c r="FD108" s="233"/>
      <c r="FE108" s="233"/>
      <c r="FF108" s="233"/>
      <c r="FG108" s="233"/>
      <c r="FH108" s="233"/>
      <c r="FI108" s="233"/>
      <c r="FJ108" s="233"/>
      <c r="FK108" s="233"/>
      <c r="FL108" s="233"/>
      <c r="FM108" s="233"/>
      <c r="FN108" s="233"/>
      <c r="FO108" s="233"/>
      <c r="FP108" s="233"/>
      <c r="FQ108" s="233"/>
      <c r="FR108" s="233"/>
      <c r="FS108" s="233"/>
      <c r="FT108" s="233"/>
      <c r="FU108" s="233"/>
      <c r="FV108" s="233"/>
      <c r="FW108" s="233"/>
      <c r="FX108" s="233"/>
      <c r="FY108" s="233"/>
      <c r="FZ108" s="233"/>
      <c r="GA108" s="233"/>
      <c r="GB108" s="233"/>
      <c r="GC108" s="233"/>
      <c r="GD108" s="233"/>
      <c r="GE108" s="233"/>
      <c r="GF108" s="233"/>
      <c r="GG108" s="233"/>
      <c r="GH108" s="233"/>
      <c r="GI108" s="233"/>
      <c r="GJ108" s="233"/>
      <c r="GK108" s="233"/>
      <c r="GL108" s="233"/>
      <c r="GM108" s="233"/>
      <c r="GN108" s="233"/>
      <c r="GO108" s="233"/>
      <c r="GP108" s="233"/>
      <c r="GQ108" s="233"/>
      <c r="GR108" s="233"/>
      <c r="GS108" s="233"/>
      <c r="GT108" s="233"/>
      <c r="GU108" s="233"/>
      <c r="GV108" s="233"/>
      <c r="GW108" s="233"/>
      <c r="GX108" s="233"/>
      <c r="GY108" s="233"/>
      <c r="GZ108" s="233"/>
      <c r="HA108" s="233"/>
      <c r="HB108" s="233"/>
      <c r="HC108" s="233"/>
      <c r="HD108" s="233"/>
      <c r="HE108" s="233"/>
      <c r="HF108" s="233"/>
      <c r="HG108" s="233"/>
      <c r="HH108" s="233"/>
      <c r="HI108" s="233"/>
      <c r="HJ108" s="233"/>
      <c r="HK108" s="233"/>
      <c r="HL108" s="233"/>
      <c r="HM108" s="233"/>
      <c r="HN108" s="233"/>
      <c r="HO108" s="233"/>
      <c r="HP108" s="233"/>
      <c r="HQ108" s="233"/>
      <c r="HR108" s="233"/>
      <c r="HS108" s="233"/>
      <c r="HT108" s="233"/>
      <c r="HU108" s="233"/>
      <c r="HV108" s="233"/>
      <c r="HW108" s="233"/>
      <c r="HX108" s="233"/>
      <c r="HY108" s="233"/>
      <c r="HZ108" s="233"/>
      <c r="IA108" s="233"/>
      <c r="IB108" s="233"/>
      <c r="IC108" s="233"/>
      <c r="ID108" s="233"/>
      <c r="IE108" s="233"/>
      <c r="IF108" s="233"/>
      <c r="IG108" s="233"/>
      <c r="IH108" s="233"/>
      <c r="II108" s="233"/>
      <c r="IJ108" s="233"/>
      <c r="IK108" s="233"/>
      <c r="IL108" s="233"/>
      <c r="IM108" s="233"/>
      <c r="IN108" s="233"/>
      <c r="IO108" s="233"/>
      <c r="IP108" s="233"/>
      <c r="IQ108" s="233"/>
      <c r="IR108" s="233"/>
      <c r="IS108" s="233"/>
      <c r="IT108" s="233"/>
      <c r="IU108" s="233"/>
      <c r="IV108" s="233"/>
    </row>
    <row r="109" spans="1:256" ht="18">
      <c r="A109" s="243" t="s">
        <v>336</v>
      </c>
      <c r="B109" s="251">
        <v>1430659.14</v>
      </c>
      <c r="C109" s="251">
        <v>1519953.8</v>
      </c>
      <c r="D109" s="241"/>
      <c r="E109" s="241"/>
      <c r="F109" s="242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233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  <c r="BZ109" s="233"/>
      <c r="CA109" s="233"/>
      <c r="CB109" s="233"/>
      <c r="CC109" s="233"/>
      <c r="CD109" s="233"/>
      <c r="CE109" s="233"/>
      <c r="CF109" s="233"/>
      <c r="CG109" s="233"/>
      <c r="CH109" s="233"/>
      <c r="CI109" s="233"/>
      <c r="CJ109" s="233"/>
      <c r="CK109" s="233"/>
      <c r="CL109" s="233"/>
      <c r="CM109" s="233"/>
      <c r="CN109" s="233"/>
      <c r="CO109" s="233"/>
      <c r="CP109" s="233"/>
      <c r="CQ109" s="233"/>
      <c r="CR109" s="233"/>
      <c r="CS109" s="233"/>
      <c r="CT109" s="233"/>
      <c r="CU109" s="233"/>
      <c r="CV109" s="233"/>
      <c r="CW109" s="233"/>
      <c r="CX109" s="233"/>
      <c r="CY109" s="233"/>
      <c r="CZ109" s="233"/>
      <c r="DA109" s="233"/>
      <c r="DB109" s="233"/>
      <c r="DC109" s="233"/>
      <c r="DD109" s="233"/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  <c r="DP109" s="233"/>
      <c r="DQ109" s="233"/>
      <c r="DR109" s="233"/>
      <c r="DS109" s="233"/>
      <c r="DT109" s="233"/>
      <c r="DU109" s="233"/>
      <c r="DV109" s="233"/>
      <c r="DW109" s="233"/>
      <c r="DX109" s="233"/>
      <c r="DY109" s="233"/>
      <c r="DZ109" s="233"/>
      <c r="EA109" s="233"/>
      <c r="EB109" s="233"/>
      <c r="EC109" s="233"/>
      <c r="ED109" s="233"/>
      <c r="EE109" s="233"/>
      <c r="EF109" s="233"/>
      <c r="EG109" s="233"/>
      <c r="EH109" s="233"/>
      <c r="EI109" s="233"/>
      <c r="EJ109" s="233"/>
      <c r="EK109" s="233"/>
      <c r="EL109" s="233"/>
      <c r="EM109" s="233"/>
      <c r="EN109" s="233"/>
      <c r="EO109" s="233"/>
      <c r="EP109" s="233"/>
      <c r="EQ109" s="233"/>
      <c r="ER109" s="233"/>
      <c r="ES109" s="233"/>
      <c r="ET109" s="233"/>
      <c r="EU109" s="233"/>
      <c r="EV109" s="233"/>
      <c r="EW109" s="233"/>
      <c r="EX109" s="233"/>
      <c r="EY109" s="233"/>
      <c r="EZ109" s="233"/>
      <c r="FA109" s="233"/>
      <c r="FB109" s="233"/>
      <c r="FC109" s="233"/>
      <c r="FD109" s="233"/>
      <c r="FE109" s="233"/>
      <c r="FF109" s="233"/>
      <c r="FG109" s="233"/>
      <c r="FH109" s="233"/>
      <c r="FI109" s="233"/>
      <c r="FJ109" s="233"/>
      <c r="FK109" s="233"/>
      <c r="FL109" s="233"/>
      <c r="FM109" s="233"/>
      <c r="FN109" s="233"/>
      <c r="FO109" s="233"/>
      <c r="FP109" s="233"/>
      <c r="FQ109" s="233"/>
      <c r="FR109" s="233"/>
      <c r="FS109" s="233"/>
      <c r="FT109" s="233"/>
      <c r="FU109" s="233"/>
      <c r="FV109" s="233"/>
      <c r="FW109" s="233"/>
      <c r="FX109" s="233"/>
      <c r="FY109" s="233"/>
      <c r="FZ109" s="233"/>
      <c r="GA109" s="233"/>
      <c r="GB109" s="233"/>
      <c r="GC109" s="233"/>
      <c r="GD109" s="233"/>
      <c r="GE109" s="233"/>
      <c r="GF109" s="233"/>
      <c r="GG109" s="233"/>
      <c r="GH109" s="233"/>
      <c r="GI109" s="233"/>
      <c r="GJ109" s="233"/>
      <c r="GK109" s="233"/>
      <c r="GL109" s="233"/>
      <c r="GM109" s="233"/>
      <c r="GN109" s="233"/>
      <c r="GO109" s="233"/>
      <c r="GP109" s="233"/>
      <c r="GQ109" s="233"/>
      <c r="GR109" s="233"/>
      <c r="GS109" s="233"/>
      <c r="GT109" s="233"/>
      <c r="GU109" s="233"/>
      <c r="GV109" s="233"/>
      <c r="GW109" s="233"/>
      <c r="GX109" s="233"/>
      <c r="GY109" s="233"/>
      <c r="GZ109" s="233"/>
      <c r="HA109" s="233"/>
      <c r="HB109" s="233"/>
      <c r="HC109" s="233"/>
      <c r="HD109" s="233"/>
      <c r="HE109" s="233"/>
      <c r="HF109" s="233"/>
      <c r="HG109" s="233"/>
      <c r="HH109" s="233"/>
      <c r="HI109" s="233"/>
      <c r="HJ109" s="233"/>
      <c r="HK109" s="233"/>
      <c r="HL109" s="233"/>
      <c r="HM109" s="233"/>
      <c r="HN109" s="233"/>
      <c r="HO109" s="233"/>
      <c r="HP109" s="233"/>
      <c r="HQ109" s="233"/>
      <c r="HR109" s="233"/>
      <c r="HS109" s="233"/>
      <c r="HT109" s="233"/>
      <c r="HU109" s="233"/>
      <c r="HV109" s="233"/>
      <c r="HW109" s="233"/>
      <c r="HX109" s="233"/>
      <c r="HY109" s="233"/>
      <c r="HZ109" s="233"/>
      <c r="IA109" s="233"/>
      <c r="IB109" s="233"/>
      <c r="IC109" s="233"/>
      <c r="ID109" s="233"/>
      <c r="IE109" s="233"/>
      <c r="IF109" s="233"/>
      <c r="IG109" s="233"/>
      <c r="IH109" s="233"/>
      <c r="II109" s="233"/>
      <c r="IJ109" s="233"/>
      <c r="IK109" s="233"/>
      <c r="IL109" s="233"/>
      <c r="IM109" s="233"/>
      <c r="IN109" s="233"/>
      <c r="IO109" s="233"/>
      <c r="IP109" s="233"/>
      <c r="IQ109" s="233"/>
      <c r="IR109" s="233"/>
      <c r="IS109" s="233"/>
      <c r="IT109" s="233"/>
      <c r="IU109" s="233"/>
      <c r="IV109" s="233"/>
    </row>
    <row r="110" spans="1:256" ht="18">
      <c r="A110" s="243" t="s">
        <v>337</v>
      </c>
      <c r="B110" s="251">
        <v>442371.36</v>
      </c>
      <c r="C110" s="251">
        <v>358611.59</v>
      </c>
      <c r="D110" s="241"/>
      <c r="E110" s="241"/>
      <c r="F110" s="242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3"/>
      <c r="EC110" s="233"/>
      <c r="ED110" s="233"/>
      <c r="EE110" s="233"/>
      <c r="EF110" s="233"/>
      <c r="EG110" s="233"/>
      <c r="EH110" s="233"/>
      <c r="EI110" s="233"/>
      <c r="EJ110" s="233"/>
      <c r="EK110" s="233"/>
      <c r="EL110" s="233"/>
      <c r="EM110" s="233"/>
      <c r="EN110" s="233"/>
      <c r="EO110" s="233"/>
      <c r="EP110" s="233"/>
      <c r="EQ110" s="233"/>
      <c r="ER110" s="233"/>
      <c r="ES110" s="233"/>
      <c r="ET110" s="233"/>
      <c r="EU110" s="233"/>
      <c r="EV110" s="233"/>
      <c r="EW110" s="233"/>
      <c r="EX110" s="233"/>
      <c r="EY110" s="233"/>
      <c r="EZ110" s="233"/>
      <c r="FA110" s="233"/>
      <c r="FB110" s="233"/>
      <c r="FC110" s="233"/>
      <c r="FD110" s="233"/>
      <c r="FE110" s="233"/>
      <c r="FF110" s="233"/>
      <c r="FG110" s="233"/>
      <c r="FH110" s="233"/>
      <c r="FI110" s="233"/>
      <c r="FJ110" s="233"/>
      <c r="FK110" s="233"/>
      <c r="FL110" s="233"/>
      <c r="FM110" s="233"/>
      <c r="FN110" s="233"/>
      <c r="FO110" s="233"/>
      <c r="FP110" s="233"/>
      <c r="FQ110" s="233"/>
      <c r="FR110" s="233"/>
      <c r="FS110" s="233"/>
      <c r="FT110" s="233"/>
      <c r="FU110" s="233"/>
      <c r="FV110" s="233"/>
      <c r="FW110" s="233"/>
      <c r="FX110" s="233"/>
      <c r="FY110" s="233"/>
      <c r="FZ110" s="233"/>
      <c r="GA110" s="233"/>
      <c r="GB110" s="233"/>
      <c r="GC110" s="233"/>
      <c r="GD110" s="233"/>
      <c r="GE110" s="233"/>
      <c r="GF110" s="233"/>
      <c r="GG110" s="233"/>
      <c r="GH110" s="233"/>
      <c r="GI110" s="233"/>
      <c r="GJ110" s="233"/>
      <c r="GK110" s="233"/>
      <c r="GL110" s="233"/>
      <c r="GM110" s="233"/>
      <c r="GN110" s="233"/>
      <c r="GO110" s="233"/>
      <c r="GP110" s="233"/>
      <c r="GQ110" s="233"/>
      <c r="GR110" s="233"/>
      <c r="GS110" s="233"/>
      <c r="GT110" s="233"/>
      <c r="GU110" s="233"/>
      <c r="GV110" s="233"/>
      <c r="GW110" s="233"/>
      <c r="GX110" s="233"/>
      <c r="GY110" s="233"/>
      <c r="GZ110" s="233"/>
      <c r="HA110" s="233"/>
      <c r="HB110" s="233"/>
      <c r="HC110" s="233"/>
      <c r="HD110" s="233"/>
      <c r="HE110" s="233"/>
      <c r="HF110" s="233"/>
      <c r="HG110" s="233"/>
      <c r="HH110" s="233"/>
      <c r="HI110" s="233"/>
      <c r="HJ110" s="233"/>
      <c r="HK110" s="233"/>
      <c r="HL110" s="233"/>
      <c r="HM110" s="233"/>
      <c r="HN110" s="233"/>
      <c r="HO110" s="233"/>
      <c r="HP110" s="233"/>
      <c r="HQ110" s="233"/>
      <c r="HR110" s="233"/>
      <c r="HS110" s="233"/>
      <c r="HT110" s="233"/>
      <c r="HU110" s="233"/>
      <c r="HV110" s="233"/>
      <c r="HW110" s="233"/>
      <c r="HX110" s="233"/>
      <c r="HY110" s="233"/>
      <c r="HZ110" s="233"/>
      <c r="IA110" s="233"/>
      <c r="IB110" s="233"/>
      <c r="IC110" s="233"/>
      <c r="ID110" s="233"/>
      <c r="IE110" s="233"/>
      <c r="IF110" s="233"/>
      <c r="IG110" s="233"/>
      <c r="IH110" s="233"/>
      <c r="II110" s="233"/>
      <c r="IJ110" s="233"/>
      <c r="IK110" s="233"/>
      <c r="IL110" s="233"/>
      <c r="IM110" s="233"/>
      <c r="IN110" s="233"/>
      <c r="IO110" s="233"/>
      <c r="IP110" s="233"/>
      <c r="IQ110" s="233"/>
      <c r="IR110" s="233"/>
      <c r="IS110" s="233"/>
      <c r="IT110" s="233"/>
      <c r="IU110" s="233"/>
      <c r="IV110" s="233"/>
    </row>
    <row r="111" spans="1:256" ht="18">
      <c r="A111" s="243" t="s">
        <v>338</v>
      </c>
      <c r="B111" s="251">
        <v>1233608.88</v>
      </c>
      <c r="C111" s="251">
        <v>1675762.26</v>
      </c>
      <c r="D111" s="241"/>
      <c r="E111" s="241"/>
      <c r="F111" s="242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3"/>
      <c r="BM111" s="233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3"/>
      <c r="CZ111" s="233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3"/>
      <c r="DZ111" s="233"/>
      <c r="EA111" s="233"/>
      <c r="EB111" s="233"/>
      <c r="EC111" s="233"/>
      <c r="ED111" s="233"/>
      <c r="EE111" s="233"/>
      <c r="EF111" s="233"/>
      <c r="EG111" s="233"/>
      <c r="EH111" s="233"/>
      <c r="EI111" s="233"/>
      <c r="EJ111" s="233"/>
      <c r="EK111" s="233"/>
      <c r="EL111" s="233"/>
      <c r="EM111" s="233"/>
      <c r="EN111" s="233"/>
      <c r="EO111" s="233"/>
      <c r="EP111" s="233"/>
      <c r="EQ111" s="233"/>
      <c r="ER111" s="233"/>
      <c r="ES111" s="233"/>
      <c r="ET111" s="233"/>
      <c r="EU111" s="233"/>
      <c r="EV111" s="233"/>
      <c r="EW111" s="233"/>
      <c r="EX111" s="233"/>
      <c r="EY111" s="233"/>
      <c r="EZ111" s="233"/>
      <c r="FA111" s="233"/>
      <c r="FB111" s="233"/>
      <c r="FC111" s="233"/>
      <c r="FD111" s="233"/>
      <c r="FE111" s="233"/>
      <c r="FF111" s="233"/>
      <c r="FG111" s="233"/>
      <c r="FH111" s="233"/>
      <c r="FI111" s="233"/>
      <c r="FJ111" s="233"/>
      <c r="FK111" s="233"/>
      <c r="FL111" s="233"/>
      <c r="FM111" s="233"/>
      <c r="FN111" s="233"/>
      <c r="FO111" s="233"/>
      <c r="FP111" s="233"/>
      <c r="FQ111" s="233"/>
      <c r="FR111" s="233"/>
      <c r="FS111" s="233"/>
      <c r="FT111" s="233"/>
      <c r="FU111" s="233"/>
      <c r="FV111" s="233"/>
      <c r="FW111" s="233"/>
      <c r="FX111" s="233"/>
      <c r="FY111" s="233"/>
      <c r="FZ111" s="233"/>
      <c r="GA111" s="233"/>
      <c r="GB111" s="233"/>
      <c r="GC111" s="233"/>
      <c r="GD111" s="233"/>
      <c r="GE111" s="233"/>
      <c r="GF111" s="233"/>
      <c r="GG111" s="233"/>
      <c r="GH111" s="233"/>
      <c r="GI111" s="233"/>
      <c r="GJ111" s="233"/>
      <c r="GK111" s="233"/>
      <c r="GL111" s="233"/>
      <c r="GM111" s="233"/>
      <c r="GN111" s="233"/>
      <c r="GO111" s="233"/>
      <c r="GP111" s="233"/>
      <c r="GQ111" s="233"/>
      <c r="GR111" s="233"/>
      <c r="GS111" s="233"/>
      <c r="GT111" s="233"/>
      <c r="GU111" s="233"/>
      <c r="GV111" s="233"/>
      <c r="GW111" s="233"/>
      <c r="GX111" s="233"/>
      <c r="GY111" s="233"/>
      <c r="GZ111" s="233"/>
      <c r="HA111" s="233"/>
      <c r="HB111" s="233"/>
      <c r="HC111" s="233"/>
      <c r="HD111" s="233"/>
      <c r="HE111" s="233"/>
      <c r="HF111" s="233"/>
      <c r="HG111" s="233"/>
      <c r="HH111" s="233"/>
      <c r="HI111" s="233"/>
      <c r="HJ111" s="233"/>
      <c r="HK111" s="233"/>
      <c r="HL111" s="233"/>
      <c r="HM111" s="233"/>
      <c r="HN111" s="233"/>
      <c r="HO111" s="233"/>
      <c r="HP111" s="233"/>
      <c r="HQ111" s="233"/>
      <c r="HR111" s="233"/>
      <c r="HS111" s="233"/>
      <c r="HT111" s="233"/>
      <c r="HU111" s="233"/>
      <c r="HV111" s="233"/>
      <c r="HW111" s="233"/>
      <c r="HX111" s="233"/>
      <c r="HY111" s="233"/>
      <c r="HZ111" s="233"/>
      <c r="IA111" s="233"/>
      <c r="IB111" s="233"/>
      <c r="IC111" s="233"/>
      <c r="ID111" s="233"/>
      <c r="IE111" s="233"/>
      <c r="IF111" s="233"/>
      <c r="IG111" s="233"/>
      <c r="IH111" s="233"/>
      <c r="II111" s="233"/>
      <c r="IJ111" s="233"/>
      <c r="IK111" s="233"/>
      <c r="IL111" s="233"/>
      <c r="IM111" s="233"/>
      <c r="IN111" s="233"/>
      <c r="IO111" s="233"/>
      <c r="IP111" s="233"/>
      <c r="IQ111" s="233"/>
      <c r="IR111" s="233"/>
      <c r="IS111" s="233"/>
      <c r="IT111" s="233"/>
      <c r="IU111" s="233"/>
      <c r="IV111" s="233"/>
    </row>
    <row r="112" spans="1:256" ht="18">
      <c r="A112" s="243" t="s">
        <v>339</v>
      </c>
      <c r="B112" s="251">
        <v>9686415.88</v>
      </c>
      <c r="C112" s="251">
        <v>12972302.81</v>
      </c>
      <c r="D112" s="241"/>
      <c r="E112" s="241"/>
      <c r="F112" s="242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3"/>
      <c r="BM112" s="233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3"/>
      <c r="CA112" s="233"/>
      <c r="CB112" s="233"/>
      <c r="CC112" s="233"/>
      <c r="CD112" s="233"/>
      <c r="CE112" s="233"/>
      <c r="CF112" s="233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33"/>
      <c r="DJ112" s="233"/>
      <c r="DK112" s="233"/>
      <c r="DL112" s="233"/>
      <c r="DM112" s="233"/>
      <c r="DN112" s="233"/>
      <c r="DO112" s="233"/>
      <c r="DP112" s="233"/>
      <c r="DQ112" s="233"/>
      <c r="DR112" s="233"/>
      <c r="DS112" s="233"/>
      <c r="DT112" s="233"/>
      <c r="DU112" s="233"/>
      <c r="DV112" s="233"/>
      <c r="DW112" s="233"/>
      <c r="DX112" s="233"/>
      <c r="DY112" s="233"/>
      <c r="DZ112" s="233"/>
      <c r="EA112" s="233"/>
      <c r="EB112" s="233"/>
      <c r="EC112" s="233"/>
      <c r="ED112" s="233"/>
      <c r="EE112" s="233"/>
      <c r="EF112" s="233"/>
      <c r="EG112" s="233"/>
      <c r="EH112" s="233"/>
      <c r="EI112" s="233"/>
      <c r="EJ112" s="233"/>
      <c r="EK112" s="233"/>
      <c r="EL112" s="233"/>
      <c r="EM112" s="233"/>
      <c r="EN112" s="233"/>
      <c r="EO112" s="233"/>
      <c r="EP112" s="233"/>
      <c r="EQ112" s="233"/>
      <c r="ER112" s="233"/>
      <c r="ES112" s="233"/>
      <c r="ET112" s="233"/>
      <c r="EU112" s="233"/>
      <c r="EV112" s="233"/>
      <c r="EW112" s="233"/>
      <c r="EX112" s="233"/>
      <c r="EY112" s="233"/>
      <c r="EZ112" s="233"/>
      <c r="FA112" s="233"/>
      <c r="FB112" s="233"/>
      <c r="FC112" s="233"/>
      <c r="FD112" s="233"/>
      <c r="FE112" s="233"/>
      <c r="FF112" s="233"/>
      <c r="FG112" s="233"/>
      <c r="FH112" s="233"/>
      <c r="FI112" s="233"/>
      <c r="FJ112" s="233"/>
      <c r="FK112" s="233"/>
      <c r="FL112" s="233"/>
      <c r="FM112" s="233"/>
      <c r="FN112" s="233"/>
      <c r="FO112" s="233"/>
      <c r="FP112" s="233"/>
      <c r="FQ112" s="233"/>
      <c r="FR112" s="233"/>
      <c r="FS112" s="233"/>
      <c r="FT112" s="233"/>
      <c r="FU112" s="233"/>
      <c r="FV112" s="233"/>
      <c r="FW112" s="233"/>
      <c r="FX112" s="233"/>
      <c r="FY112" s="233"/>
      <c r="FZ112" s="233"/>
      <c r="GA112" s="233"/>
      <c r="GB112" s="233"/>
      <c r="GC112" s="233"/>
      <c r="GD112" s="233"/>
      <c r="GE112" s="233"/>
      <c r="GF112" s="233"/>
      <c r="GG112" s="233"/>
      <c r="GH112" s="233"/>
      <c r="GI112" s="233"/>
      <c r="GJ112" s="233"/>
      <c r="GK112" s="233"/>
      <c r="GL112" s="233"/>
      <c r="GM112" s="233"/>
      <c r="GN112" s="233"/>
      <c r="GO112" s="233"/>
      <c r="GP112" s="233"/>
      <c r="GQ112" s="233"/>
      <c r="GR112" s="233"/>
      <c r="GS112" s="233"/>
      <c r="GT112" s="233"/>
      <c r="GU112" s="233"/>
      <c r="GV112" s="233"/>
      <c r="GW112" s="233"/>
      <c r="GX112" s="233"/>
      <c r="GY112" s="233"/>
      <c r="GZ112" s="233"/>
      <c r="HA112" s="233"/>
      <c r="HB112" s="233"/>
      <c r="HC112" s="233"/>
      <c r="HD112" s="233"/>
      <c r="HE112" s="233"/>
      <c r="HF112" s="233"/>
      <c r="HG112" s="233"/>
      <c r="HH112" s="233"/>
      <c r="HI112" s="233"/>
      <c r="HJ112" s="233"/>
      <c r="HK112" s="233"/>
      <c r="HL112" s="233"/>
      <c r="HM112" s="233"/>
      <c r="HN112" s="233"/>
      <c r="HO112" s="233"/>
      <c r="HP112" s="233"/>
      <c r="HQ112" s="233"/>
      <c r="HR112" s="233"/>
      <c r="HS112" s="233"/>
      <c r="HT112" s="233"/>
      <c r="HU112" s="233"/>
      <c r="HV112" s="233"/>
      <c r="HW112" s="233"/>
      <c r="HX112" s="233"/>
      <c r="HY112" s="233"/>
      <c r="HZ112" s="233"/>
      <c r="IA112" s="233"/>
      <c r="IB112" s="233"/>
      <c r="IC112" s="233"/>
      <c r="ID112" s="233"/>
      <c r="IE112" s="233"/>
      <c r="IF112" s="233"/>
      <c r="IG112" s="233"/>
      <c r="IH112" s="233"/>
      <c r="II112" s="233"/>
      <c r="IJ112" s="233"/>
      <c r="IK112" s="233"/>
      <c r="IL112" s="233"/>
      <c r="IM112" s="233"/>
      <c r="IN112" s="233"/>
      <c r="IO112" s="233"/>
      <c r="IP112" s="233"/>
      <c r="IQ112" s="233"/>
      <c r="IR112" s="233"/>
      <c r="IS112" s="233"/>
      <c r="IT112" s="233"/>
      <c r="IU112" s="233"/>
      <c r="IV112" s="233"/>
    </row>
    <row r="113" spans="1:256" ht="18">
      <c r="A113" s="243" t="s">
        <v>340</v>
      </c>
      <c r="B113" s="251">
        <v>1506344.47</v>
      </c>
      <c r="C113" s="251">
        <v>1392139.3</v>
      </c>
      <c r="D113" s="241"/>
      <c r="E113" s="241"/>
      <c r="F113" s="242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3"/>
      <c r="BM113" s="233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3"/>
      <c r="CA113" s="233"/>
      <c r="CB113" s="233"/>
      <c r="CC113" s="233"/>
      <c r="CD113" s="233"/>
      <c r="CE113" s="233"/>
      <c r="CF113" s="233"/>
      <c r="CG113" s="233"/>
      <c r="CH113" s="233"/>
      <c r="CI113" s="233"/>
      <c r="CJ113" s="233"/>
      <c r="CK113" s="233"/>
      <c r="CL113" s="233"/>
      <c r="CM113" s="233"/>
      <c r="CN113" s="233"/>
      <c r="CO113" s="233"/>
      <c r="CP113" s="233"/>
      <c r="CQ113" s="233"/>
      <c r="CR113" s="233"/>
      <c r="CS113" s="233"/>
      <c r="CT113" s="233"/>
      <c r="CU113" s="233"/>
      <c r="CV113" s="233"/>
      <c r="CW113" s="233"/>
      <c r="CX113" s="233"/>
      <c r="CY113" s="233"/>
      <c r="CZ113" s="233"/>
      <c r="DA113" s="233"/>
      <c r="DB113" s="233"/>
      <c r="DC113" s="233"/>
      <c r="DD113" s="233"/>
      <c r="DE113" s="233"/>
      <c r="DF113" s="233"/>
      <c r="DG113" s="233"/>
      <c r="DH113" s="233"/>
      <c r="DI113" s="233"/>
      <c r="DJ113" s="233"/>
      <c r="DK113" s="233"/>
      <c r="DL113" s="233"/>
      <c r="DM113" s="233"/>
      <c r="DN113" s="233"/>
      <c r="DO113" s="233"/>
      <c r="DP113" s="233"/>
      <c r="DQ113" s="233"/>
      <c r="DR113" s="233"/>
      <c r="DS113" s="233"/>
      <c r="DT113" s="233"/>
      <c r="DU113" s="233"/>
      <c r="DV113" s="233"/>
      <c r="DW113" s="233"/>
      <c r="DX113" s="233"/>
      <c r="DY113" s="233"/>
      <c r="DZ113" s="233"/>
      <c r="EA113" s="233"/>
      <c r="EB113" s="233"/>
      <c r="EC113" s="233"/>
      <c r="ED113" s="233"/>
      <c r="EE113" s="233"/>
      <c r="EF113" s="233"/>
      <c r="EG113" s="233"/>
      <c r="EH113" s="233"/>
      <c r="EI113" s="233"/>
      <c r="EJ113" s="233"/>
      <c r="EK113" s="233"/>
      <c r="EL113" s="233"/>
      <c r="EM113" s="233"/>
      <c r="EN113" s="233"/>
      <c r="EO113" s="233"/>
      <c r="EP113" s="233"/>
      <c r="EQ113" s="233"/>
      <c r="ER113" s="233"/>
      <c r="ES113" s="233"/>
      <c r="ET113" s="233"/>
      <c r="EU113" s="233"/>
      <c r="EV113" s="233"/>
      <c r="EW113" s="233"/>
      <c r="EX113" s="233"/>
      <c r="EY113" s="233"/>
      <c r="EZ113" s="233"/>
      <c r="FA113" s="233"/>
      <c r="FB113" s="233"/>
      <c r="FC113" s="233"/>
      <c r="FD113" s="233"/>
      <c r="FE113" s="233"/>
      <c r="FF113" s="233"/>
      <c r="FG113" s="233"/>
      <c r="FH113" s="233"/>
      <c r="FI113" s="233"/>
      <c r="FJ113" s="233"/>
      <c r="FK113" s="233"/>
      <c r="FL113" s="233"/>
      <c r="FM113" s="233"/>
      <c r="FN113" s="233"/>
      <c r="FO113" s="233"/>
      <c r="FP113" s="233"/>
      <c r="FQ113" s="233"/>
      <c r="FR113" s="233"/>
      <c r="FS113" s="233"/>
      <c r="FT113" s="233"/>
      <c r="FU113" s="233"/>
      <c r="FV113" s="233"/>
      <c r="FW113" s="233"/>
      <c r="FX113" s="233"/>
      <c r="FY113" s="233"/>
      <c r="FZ113" s="233"/>
      <c r="GA113" s="233"/>
      <c r="GB113" s="233"/>
      <c r="GC113" s="233"/>
      <c r="GD113" s="233"/>
      <c r="GE113" s="233"/>
      <c r="GF113" s="233"/>
      <c r="GG113" s="233"/>
      <c r="GH113" s="233"/>
      <c r="GI113" s="233"/>
      <c r="GJ113" s="233"/>
      <c r="GK113" s="233"/>
      <c r="GL113" s="233"/>
      <c r="GM113" s="233"/>
      <c r="GN113" s="233"/>
      <c r="GO113" s="233"/>
      <c r="GP113" s="233"/>
      <c r="GQ113" s="233"/>
      <c r="GR113" s="233"/>
      <c r="GS113" s="233"/>
      <c r="GT113" s="233"/>
      <c r="GU113" s="233"/>
      <c r="GV113" s="233"/>
      <c r="GW113" s="233"/>
      <c r="GX113" s="233"/>
      <c r="GY113" s="233"/>
      <c r="GZ113" s="233"/>
      <c r="HA113" s="233"/>
      <c r="HB113" s="233"/>
      <c r="HC113" s="233"/>
      <c r="HD113" s="233"/>
      <c r="HE113" s="233"/>
      <c r="HF113" s="233"/>
      <c r="HG113" s="233"/>
      <c r="HH113" s="233"/>
      <c r="HI113" s="233"/>
      <c r="HJ113" s="233"/>
      <c r="HK113" s="233"/>
      <c r="HL113" s="233"/>
      <c r="HM113" s="233"/>
      <c r="HN113" s="233"/>
      <c r="HO113" s="233"/>
      <c r="HP113" s="233"/>
      <c r="HQ113" s="233"/>
      <c r="HR113" s="233"/>
      <c r="HS113" s="233"/>
      <c r="HT113" s="233"/>
      <c r="HU113" s="233"/>
      <c r="HV113" s="233"/>
      <c r="HW113" s="233"/>
      <c r="HX113" s="233"/>
      <c r="HY113" s="233"/>
      <c r="HZ113" s="233"/>
      <c r="IA113" s="233"/>
      <c r="IB113" s="233"/>
      <c r="IC113" s="233"/>
      <c r="ID113" s="233"/>
      <c r="IE113" s="233"/>
      <c r="IF113" s="233"/>
      <c r="IG113" s="233"/>
      <c r="IH113" s="233"/>
      <c r="II113" s="233"/>
      <c r="IJ113" s="233"/>
      <c r="IK113" s="233"/>
      <c r="IL113" s="233"/>
      <c r="IM113" s="233"/>
      <c r="IN113" s="233"/>
      <c r="IO113" s="233"/>
      <c r="IP113" s="233"/>
      <c r="IQ113" s="233"/>
      <c r="IR113" s="233"/>
      <c r="IS113" s="233"/>
      <c r="IT113" s="233"/>
      <c r="IU113" s="233"/>
      <c r="IV113" s="233"/>
    </row>
    <row r="114" spans="1:256" ht="18">
      <c r="A114" s="243" t="s">
        <v>341</v>
      </c>
      <c r="B114" s="251">
        <v>236306.17</v>
      </c>
      <c r="C114" s="251">
        <v>207255.67</v>
      </c>
      <c r="D114" s="241"/>
      <c r="E114" s="241"/>
      <c r="F114" s="242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3"/>
      <c r="BM114" s="233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3"/>
      <c r="BZ114" s="233"/>
      <c r="CA114" s="233"/>
      <c r="CB114" s="233"/>
      <c r="CC114" s="233"/>
      <c r="CD114" s="233"/>
      <c r="CE114" s="233"/>
      <c r="CF114" s="233"/>
      <c r="CG114" s="233"/>
      <c r="CH114" s="233"/>
      <c r="CI114" s="233"/>
      <c r="CJ114" s="233"/>
      <c r="CK114" s="233"/>
      <c r="CL114" s="233"/>
      <c r="CM114" s="233"/>
      <c r="CN114" s="233"/>
      <c r="CO114" s="233"/>
      <c r="CP114" s="233"/>
      <c r="CQ114" s="233"/>
      <c r="CR114" s="233"/>
      <c r="CS114" s="233"/>
      <c r="CT114" s="233"/>
      <c r="CU114" s="233"/>
      <c r="CV114" s="233"/>
      <c r="CW114" s="233"/>
      <c r="CX114" s="233"/>
      <c r="CY114" s="233"/>
      <c r="CZ114" s="233"/>
      <c r="DA114" s="233"/>
      <c r="DB114" s="233"/>
      <c r="DC114" s="233"/>
      <c r="DD114" s="233"/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  <c r="DP114" s="233"/>
      <c r="DQ114" s="233"/>
      <c r="DR114" s="233"/>
      <c r="DS114" s="233"/>
      <c r="DT114" s="233"/>
      <c r="DU114" s="233"/>
      <c r="DV114" s="233"/>
      <c r="DW114" s="233"/>
      <c r="DX114" s="233"/>
      <c r="DY114" s="233"/>
      <c r="DZ114" s="233"/>
      <c r="EA114" s="233"/>
      <c r="EB114" s="233"/>
      <c r="EC114" s="233"/>
      <c r="ED114" s="233"/>
      <c r="EE114" s="233"/>
      <c r="EF114" s="233"/>
      <c r="EG114" s="233"/>
      <c r="EH114" s="233"/>
      <c r="EI114" s="233"/>
      <c r="EJ114" s="233"/>
      <c r="EK114" s="233"/>
      <c r="EL114" s="233"/>
      <c r="EM114" s="233"/>
      <c r="EN114" s="233"/>
      <c r="EO114" s="233"/>
      <c r="EP114" s="233"/>
      <c r="EQ114" s="233"/>
      <c r="ER114" s="233"/>
      <c r="ES114" s="233"/>
      <c r="ET114" s="233"/>
      <c r="EU114" s="233"/>
      <c r="EV114" s="233"/>
      <c r="EW114" s="233"/>
      <c r="EX114" s="233"/>
      <c r="EY114" s="233"/>
      <c r="EZ114" s="233"/>
      <c r="FA114" s="233"/>
      <c r="FB114" s="233"/>
      <c r="FC114" s="233"/>
      <c r="FD114" s="233"/>
      <c r="FE114" s="233"/>
      <c r="FF114" s="233"/>
      <c r="FG114" s="233"/>
      <c r="FH114" s="233"/>
      <c r="FI114" s="233"/>
      <c r="FJ114" s="233"/>
      <c r="FK114" s="233"/>
      <c r="FL114" s="233"/>
      <c r="FM114" s="233"/>
      <c r="FN114" s="233"/>
      <c r="FO114" s="233"/>
      <c r="FP114" s="233"/>
      <c r="FQ114" s="233"/>
      <c r="FR114" s="233"/>
      <c r="FS114" s="233"/>
      <c r="FT114" s="233"/>
      <c r="FU114" s="233"/>
      <c r="FV114" s="233"/>
      <c r="FW114" s="233"/>
      <c r="FX114" s="233"/>
      <c r="FY114" s="233"/>
      <c r="FZ114" s="233"/>
      <c r="GA114" s="233"/>
      <c r="GB114" s="233"/>
      <c r="GC114" s="233"/>
      <c r="GD114" s="233"/>
      <c r="GE114" s="233"/>
      <c r="GF114" s="233"/>
      <c r="GG114" s="233"/>
      <c r="GH114" s="233"/>
      <c r="GI114" s="233"/>
      <c r="GJ114" s="233"/>
      <c r="GK114" s="233"/>
      <c r="GL114" s="233"/>
      <c r="GM114" s="233"/>
      <c r="GN114" s="233"/>
      <c r="GO114" s="233"/>
      <c r="GP114" s="233"/>
      <c r="GQ114" s="233"/>
      <c r="GR114" s="233"/>
      <c r="GS114" s="233"/>
      <c r="GT114" s="233"/>
      <c r="GU114" s="233"/>
      <c r="GV114" s="233"/>
      <c r="GW114" s="233"/>
      <c r="GX114" s="233"/>
      <c r="GY114" s="233"/>
      <c r="GZ114" s="233"/>
      <c r="HA114" s="233"/>
      <c r="HB114" s="233"/>
      <c r="HC114" s="233"/>
      <c r="HD114" s="233"/>
      <c r="HE114" s="233"/>
      <c r="HF114" s="233"/>
      <c r="HG114" s="233"/>
      <c r="HH114" s="233"/>
      <c r="HI114" s="233"/>
      <c r="HJ114" s="233"/>
      <c r="HK114" s="233"/>
      <c r="HL114" s="233"/>
      <c r="HM114" s="233"/>
      <c r="HN114" s="233"/>
      <c r="HO114" s="233"/>
      <c r="HP114" s="233"/>
      <c r="HQ114" s="233"/>
      <c r="HR114" s="233"/>
      <c r="HS114" s="233"/>
      <c r="HT114" s="233"/>
      <c r="HU114" s="233"/>
      <c r="HV114" s="233"/>
      <c r="HW114" s="233"/>
      <c r="HX114" s="233"/>
      <c r="HY114" s="233"/>
      <c r="HZ114" s="233"/>
      <c r="IA114" s="233"/>
      <c r="IB114" s="233"/>
      <c r="IC114" s="233"/>
      <c r="ID114" s="233"/>
      <c r="IE114" s="233"/>
      <c r="IF114" s="233"/>
      <c r="IG114" s="233"/>
      <c r="IH114" s="233"/>
      <c r="II114" s="233"/>
      <c r="IJ114" s="233"/>
      <c r="IK114" s="233"/>
      <c r="IL114" s="233"/>
      <c r="IM114" s="233"/>
      <c r="IN114" s="233"/>
      <c r="IO114" s="233"/>
      <c r="IP114" s="233"/>
      <c r="IQ114" s="233"/>
      <c r="IR114" s="233"/>
      <c r="IS114" s="233"/>
      <c r="IT114" s="233"/>
      <c r="IU114" s="233"/>
      <c r="IV114" s="233"/>
    </row>
    <row r="115" spans="1:256" ht="18">
      <c r="A115" s="243" t="s">
        <v>342</v>
      </c>
      <c r="B115" s="251">
        <v>226068.58</v>
      </c>
      <c r="C115" s="251">
        <v>131231.39</v>
      </c>
      <c r="D115" s="241"/>
      <c r="E115" s="241"/>
      <c r="F115" s="242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233"/>
      <c r="BJ115" s="233"/>
      <c r="BK115" s="233"/>
      <c r="BL115" s="233"/>
      <c r="BM115" s="233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3"/>
      <c r="BZ115" s="233"/>
      <c r="CA115" s="233"/>
      <c r="CB115" s="233"/>
      <c r="CC115" s="233"/>
      <c r="CD115" s="233"/>
      <c r="CE115" s="233"/>
      <c r="CF115" s="233"/>
      <c r="CG115" s="233"/>
      <c r="CH115" s="233"/>
      <c r="CI115" s="233"/>
      <c r="CJ115" s="233"/>
      <c r="CK115" s="233"/>
      <c r="CL115" s="233"/>
      <c r="CM115" s="233"/>
      <c r="CN115" s="233"/>
      <c r="CO115" s="233"/>
      <c r="CP115" s="233"/>
      <c r="CQ115" s="233"/>
      <c r="CR115" s="233"/>
      <c r="CS115" s="233"/>
      <c r="CT115" s="233"/>
      <c r="CU115" s="233"/>
      <c r="CV115" s="233"/>
      <c r="CW115" s="233"/>
      <c r="CX115" s="233"/>
      <c r="CY115" s="233"/>
      <c r="CZ115" s="233"/>
      <c r="DA115" s="233"/>
      <c r="DB115" s="233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  <c r="DP115" s="233"/>
      <c r="DQ115" s="233"/>
      <c r="DR115" s="233"/>
      <c r="DS115" s="233"/>
      <c r="DT115" s="233"/>
      <c r="DU115" s="233"/>
      <c r="DV115" s="233"/>
      <c r="DW115" s="233"/>
      <c r="DX115" s="233"/>
      <c r="DY115" s="233"/>
      <c r="DZ115" s="233"/>
      <c r="EA115" s="233"/>
      <c r="EB115" s="233"/>
      <c r="EC115" s="233"/>
      <c r="ED115" s="233"/>
      <c r="EE115" s="233"/>
      <c r="EF115" s="233"/>
      <c r="EG115" s="233"/>
      <c r="EH115" s="233"/>
      <c r="EI115" s="233"/>
      <c r="EJ115" s="233"/>
      <c r="EK115" s="233"/>
      <c r="EL115" s="233"/>
      <c r="EM115" s="233"/>
      <c r="EN115" s="233"/>
      <c r="EO115" s="233"/>
      <c r="EP115" s="233"/>
      <c r="EQ115" s="233"/>
      <c r="ER115" s="233"/>
      <c r="ES115" s="233"/>
      <c r="ET115" s="233"/>
      <c r="EU115" s="233"/>
      <c r="EV115" s="233"/>
      <c r="EW115" s="233"/>
      <c r="EX115" s="233"/>
      <c r="EY115" s="233"/>
      <c r="EZ115" s="233"/>
      <c r="FA115" s="233"/>
      <c r="FB115" s="233"/>
      <c r="FC115" s="233"/>
      <c r="FD115" s="233"/>
      <c r="FE115" s="233"/>
      <c r="FF115" s="233"/>
      <c r="FG115" s="233"/>
      <c r="FH115" s="233"/>
      <c r="FI115" s="233"/>
      <c r="FJ115" s="233"/>
      <c r="FK115" s="233"/>
      <c r="FL115" s="233"/>
      <c r="FM115" s="233"/>
      <c r="FN115" s="233"/>
      <c r="FO115" s="233"/>
      <c r="FP115" s="233"/>
      <c r="FQ115" s="233"/>
      <c r="FR115" s="233"/>
      <c r="FS115" s="233"/>
      <c r="FT115" s="233"/>
      <c r="FU115" s="233"/>
      <c r="FV115" s="233"/>
      <c r="FW115" s="233"/>
      <c r="FX115" s="233"/>
      <c r="FY115" s="233"/>
      <c r="FZ115" s="233"/>
      <c r="GA115" s="233"/>
      <c r="GB115" s="233"/>
      <c r="GC115" s="233"/>
      <c r="GD115" s="233"/>
      <c r="GE115" s="233"/>
      <c r="GF115" s="233"/>
      <c r="GG115" s="233"/>
      <c r="GH115" s="233"/>
      <c r="GI115" s="233"/>
      <c r="GJ115" s="233"/>
      <c r="GK115" s="233"/>
      <c r="GL115" s="233"/>
      <c r="GM115" s="233"/>
      <c r="GN115" s="233"/>
      <c r="GO115" s="233"/>
      <c r="GP115" s="233"/>
      <c r="GQ115" s="233"/>
      <c r="GR115" s="233"/>
      <c r="GS115" s="233"/>
      <c r="GT115" s="233"/>
      <c r="GU115" s="233"/>
      <c r="GV115" s="233"/>
      <c r="GW115" s="233"/>
      <c r="GX115" s="233"/>
      <c r="GY115" s="233"/>
      <c r="GZ115" s="233"/>
      <c r="HA115" s="233"/>
      <c r="HB115" s="233"/>
      <c r="HC115" s="233"/>
      <c r="HD115" s="233"/>
      <c r="HE115" s="233"/>
      <c r="HF115" s="233"/>
      <c r="HG115" s="233"/>
      <c r="HH115" s="233"/>
      <c r="HI115" s="233"/>
      <c r="HJ115" s="233"/>
      <c r="HK115" s="233"/>
      <c r="HL115" s="233"/>
      <c r="HM115" s="233"/>
      <c r="HN115" s="233"/>
      <c r="HO115" s="233"/>
      <c r="HP115" s="233"/>
      <c r="HQ115" s="233"/>
      <c r="HR115" s="233"/>
      <c r="HS115" s="233"/>
      <c r="HT115" s="233"/>
      <c r="HU115" s="233"/>
      <c r="HV115" s="233"/>
      <c r="HW115" s="233"/>
      <c r="HX115" s="233"/>
      <c r="HY115" s="233"/>
      <c r="HZ115" s="233"/>
      <c r="IA115" s="233"/>
      <c r="IB115" s="233"/>
      <c r="IC115" s="233"/>
      <c r="ID115" s="233"/>
      <c r="IE115" s="233"/>
      <c r="IF115" s="233"/>
      <c r="IG115" s="233"/>
      <c r="IH115" s="233"/>
      <c r="II115" s="233"/>
      <c r="IJ115" s="233"/>
      <c r="IK115" s="233"/>
      <c r="IL115" s="233"/>
      <c r="IM115" s="233"/>
      <c r="IN115" s="233"/>
      <c r="IO115" s="233"/>
      <c r="IP115" s="233"/>
      <c r="IQ115" s="233"/>
      <c r="IR115" s="233"/>
      <c r="IS115" s="233"/>
      <c r="IT115" s="233"/>
      <c r="IU115" s="233"/>
      <c r="IV115" s="233"/>
    </row>
    <row r="116" spans="1:256" ht="18">
      <c r="A116" s="243" t="s">
        <v>343</v>
      </c>
      <c r="B116" s="251">
        <v>20215.49</v>
      </c>
      <c r="C116" s="251">
        <v>18907.09</v>
      </c>
      <c r="D116" s="241"/>
      <c r="E116" s="241"/>
      <c r="F116" s="242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3"/>
      <c r="CG116" s="233"/>
      <c r="CH116" s="233"/>
      <c r="CI116" s="233"/>
      <c r="CJ116" s="233"/>
      <c r="CK116" s="233"/>
      <c r="CL116" s="233"/>
      <c r="CM116" s="233"/>
      <c r="CN116" s="233"/>
      <c r="CO116" s="233"/>
      <c r="CP116" s="233"/>
      <c r="CQ116" s="233"/>
      <c r="CR116" s="233"/>
      <c r="CS116" s="233"/>
      <c r="CT116" s="233"/>
      <c r="CU116" s="233"/>
      <c r="CV116" s="233"/>
      <c r="CW116" s="233"/>
      <c r="CX116" s="233"/>
      <c r="CY116" s="233"/>
      <c r="CZ116" s="233"/>
      <c r="DA116" s="233"/>
      <c r="DB116" s="233"/>
      <c r="DC116" s="233"/>
      <c r="DD116" s="233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3"/>
      <c r="DZ116" s="233"/>
      <c r="EA116" s="233"/>
      <c r="EB116" s="233"/>
      <c r="EC116" s="233"/>
      <c r="ED116" s="233"/>
      <c r="EE116" s="233"/>
      <c r="EF116" s="233"/>
      <c r="EG116" s="233"/>
      <c r="EH116" s="233"/>
      <c r="EI116" s="233"/>
      <c r="EJ116" s="233"/>
      <c r="EK116" s="233"/>
      <c r="EL116" s="233"/>
      <c r="EM116" s="233"/>
      <c r="EN116" s="233"/>
      <c r="EO116" s="233"/>
      <c r="EP116" s="233"/>
      <c r="EQ116" s="233"/>
      <c r="ER116" s="233"/>
      <c r="ES116" s="233"/>
      <c r="ET116" s="233"/>
      <c r="EU116" s="233"/>
      <c r="EV116" s="233"/>
      <c r="EW116" s="233"/>
      <c r="EX116" s="233"/>
      <c r="EY116" s="233"/>
      <c r="EZ116" s="233"/>
      <c r="FA116" s="233"/>
      <c r="FB116" s="233"/>
      <c r="FC116" s="233"/>
      <c r="FD116" s="233"/>
      <c r="FE116" s="233"/>
      <c r="FF116" s="233"/>
      <c r="FG116" s="233"/>
      <c r="FH116" s="233"/>
      <c r="FI116" s="233"/>
      <c r="FJ116" s="233"/>
      <c r="FK116" s="233"/>
      <c r="FL116" s="233"/>
      <c r="FM116" s="233"/>
      <c r="FN116" s="233"/>
      <c r="FO116" s="233"/>
      <c r="FP116" s="233"/>
      <c r="FQ116" s="233"/>
      <c r="FR116" s="233"/>
      <c r="FS116" s="233"/>
      <c r="FT116" s="233"/>
      <c r="FU116" s="233"/>
      <c r="FV116" s="233"/>
      <c r="FW116" s="233"/>
      <c r="FX116" s="233"/>
      <c r="FY116" s="233"/>
      <c r="FZ116" s="233"/>
      <c r="GA116" s="233"/>
      <c r="GB116" s="233"/>
      <c r="GC116" s="233"/>
      <c r="GD116" s="233"/>
      <c r="GE116" s="233"/>
      <c r="GF116" s="233"/>
      <c r="GG116" s="233"/>
      <c r="GH116" s="233"/>
      <c r="GI116" s="233"/>
      <c r="GJ116" s="233"/>
      <c r="GK116" s="233"/>
      <c r="GL116" s="233"/>
      <c r="GM116" s="233"/>
      <c r="GN116" s="233"/>
      <c r="GO116" s="233"/>
      <c r="GP116" s="233"/>
      <c r="GQ116" s="233"/>
      <c r="GR116" s="233"/>
      <c r="GS116" s="233"/>
      <c r="GT116" s="233"/>
      <c r="GU116" s="233"/>
      <c r="GV116" s="233"/>
      <c r="GW116" s="233"/>
      <c r="GX116" s="233"/>
      <c r="GY116" s="233"/>
      <c r="GZ116" s="233"/>
      <c r="HA116" s="233"/>
      <c r="HB116" s="233"/>
      <c r="HC116" s="233"/>
      <c r="HD116" s="233"/>
      <c r="HE116" s="233"/>
      <c r="HF116" s="233"/>
      <c r="HG116" s="233"/>
      <c r="HH116" s="233"/>
      <c r="HI116" s="233"/>
      <c r="HJ116" s="233"/>
      <c r="HK116" s="233"/>
      <c r="HL116" s="233"/>
      <c r="HM116" s="233"/>
      <c r="HN116" s="233"/>
      <c r="HO116" s="233"/>
      <c r="HP116" s="233"/>
      <c r="HQ116" s="233"/>
      <c r="HR116" s="233"/>
      <c r="HS116" s="233"/>
      <c r="HT116" s="233"/>
      <c r="HU116" s="233"/>
      <c r="HV116" s="233"/>
      <c r="HW116" s="233"/>
      <c r="HX116" s="233"/>
      <c r="HY116" s="233"/>
      <c r="HZ116" s="233"/>
      <c r="IA116" s="233"/>
      <c r="IB116" s="233"/>
      <c r="IC116" s="233"/>
      <c r="ID116" s="233"/>
      <c r="IE116" s="233"/>
      <c r="IF116" s="233"/>
      <c r="IG116" s="233"/>
      <c r="IH116" s="233"/>
      <c r="II116" s="233"/>
      <c r="IJ116" s="233"/>
      <c r="IK116" s="233"/>
      <c r="IL116" s="233"/>
      <c r="IM116" s="233"/>
      <c r="IN116" s="233"/>
      <c r="IO116" s="233"/>
      <c r="IP116" s="233"/>
      <c r="IQ116" s="233"/>
      <c r="IR116" s="233"/>
      <c r="IS116" s="233"/>
      <c r="IT116" s="233"/>
      <c r="IU116" s="233"/>
      <c r="IV116" s="233"/>
    </row>
    <row r="117" spans="1:256" ht="18">
      <c r="A117" s="243" t="s">
        <v>344</v>
      </c>
      <c r="B117" s="251">
        <v>1547.45</v>
      </c>
      <c r="C117" s="251">
        <v>5832.57</v>
      </c>
      <c r="D117" s="241"/>
      <c r="E117" s="241"/>
      <c r="F117" s="242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  <c r="BD117" s="233"/>
      <c r="BE117" s="233"/>
      <c r="BF117" s="233"/>
      <c r="BG117" s="233"/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3"/>
      <c r="BS117" s="233"/>
      <c r="BT117" s="233"/>
      <c r="BU117" s="233"/>
      <c r="BV117" s="233"/>
      <c r="BW117" s="233"/>
      <c r="BX117" s="233"/>
      <c r="BY117" s="233"/>
      <c r="BZ117" s="233"/>
      <c r="CA117" s="233"/>
      <c r="CB117" s="233"/>
      <c r="CC117" s="233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3"/>
      <c r="CP117" s="233"/>
      <c r="CQ117" s="233"/>
      <c r="CR117" s="233"/>
      <c r="CS117" s="233"/>
      <c r="CT117" s="233"/>
      <c r="CU117" s="233"/>
      <c r="CV117" s="233"/>
      <c r="CW117" s="233"/>
      <c r="CX117" s="233"/>
      <c r="CY117" s="233"/>
      <c r="CZ117" s="233"/>
      <c r="DA117" s="233"/>
      <c r="DB117" s="233"/>
      <c r="DC117" s="233"/>
      <c r="DD117" s="233"/>
      <c r="DE117" s="233"/>
      <c r="DF117" s="233"/>
      <c r="DG117" s="233"/>
      <c r="DH117" s="233"/>
      <c r="DI117" s="233"/>
      <c r="DJ117" s="233"/>
      <c r="DK117" s="233"/>
      <c r="DL117" s="233"/>
      <c r="DM117" s="233"/>
      <c r="DN117" s="233"/>
      <c r="DO117" s="233"/>
      <c r="DP117" s="233"/>
      <c r="DQ117" s="233"/>
      <c r="DR117" s="233"/>
      <c r="DS117" s="233"/>
      <c r="DT117" s="233"/>
      <c r="DU117" s="233"/>
      <c r="DV117" s="233"/>
      <c r="DW117" s="233"/>
      <c r="DX117" s="233"/>
      <c r="DY117" s="233"/>
      <c r="DZ117" s="233"/>
      <c r="EA117" s="233"/>
      <c r="EB117" s="233"/>
      <c r="EC117" s="233"/>
      <c r="ED117" s="233"/>
      <c r="EE117" s="233"/>
      <c r="EF117" s="233"/>
      <c r="EG117" s="233"/>
      <c r="EH117" s="233"/>
      <c r="EI117" s="233"/>
      <c r="EJ117" s="233"/>
      <c r="EK117" s="233"/>
      <c r="EL117" s="233"/>
      <c r="EM117" s="233"/>
      <c r="EN117" s="233"/>
      <c r="EO117" s="233"/>
      <c r="EP117" s="233"/>
      <c r="EQ117" s="233"/>
      <c r="ER117" s="233"/>
      <c r="ES117" s="233"/>
      <c r="ET117" s="233"/>
      <c r="EU117" s="233"/>
      <c r="EV117" s="233"/>
      <c r="EW117" s="233"/>
      <c r="EX117" s="233"/>
      <c r="EY117" s="233"/>
      <c r="EZ117" s="233"/>
      <c r="FA117" s="233"/>
      <c r="FB117" s="233"/>
      <c r="FC117" s="233"/>
      <c r="FD117" s="233"/>
      <c r="FE117" s="233"/>
      <c r="FF117" s="233"/>
      <c r="FG117" s="233"/>
      <c r="FH117" s="233"/>
      <c r="FI117" s="233"/>
      <c r="FJ117" s="233"/>
      <c r="FK117" s="233"/>
      <c r="FL117" s="233"/>
      <c r="FM117" s="233"/>
      <c r="FN117" s="233"/>
      <c r="FO117" s="233"/>
      <c r="FP117" s="233"/>
      <c r="FQ117" s="233"/>
      <c r="FR117" s="233"/>
      <c r="FS117" s="233"/>
      <c r="FT117" s="233"/>
      <c r="FU117" s="233"/>
      <c r="FV117" s="233"/>
      <c r="FW117" s="233"/>
      <c r="FX117" s="233"/>
      <c r="FY117" s="233"/>
      <c r="FZ117" s="233"/>
      <c r="GA117" s="233"/>
      <c r="GB117" s="233"/>
      <c r="GC117" s="233"/>
      <c r="GD117" s="233"/>
      <c r="GE117" s="233"/>
      <c r="GF117" s="233"/>
      <c r="GG117" s="233"/>
      <c r="GH117" s="233"/>
      <c r="GI117" s="233"/>
      <c r="GJ117" s="233"/>
      <c r="GK117" s="233"/>
      <c r="GL117" s="233"/>
      <c r="GM117" s="233"/>
      <c r="GN117" s="233"/>
      <c r="GO117" s="233"/>
      <c r="GP117" s="233"/>
      <c r="GQ117" s="233"/>
      <c r="GR117" s="233"/>
      <c r="GS117" s="233"/>
      <c r="GT117" s="233"/>
      <c r="GU117" s="233"/>
      <c r="GV117" s="233"/>
      <c r="GW117" s="233"/>
      <c r="GX117" s="233"/>
      <c r="GY117" s="233"/>
      <c r="GZ117" s="233"/>
      <c r="HA117" s="233"/>
      <c r="HB117" s="233"/>
      <c r="HC117" s="233"/>
      <c r="HD117" s="233"/>
      <c r="HE117" s="233"/>
      <c r="HF117" s="233"/>
      <c r="HG117" s="233"/>
      <c r="HH117" s="233"/>
      <c r="HI117" s="233"/>
      <c r="HJ117" s="233"/>
      <c r="HK117" s="233"/>
      <c r="HL117" s="233"/>
      <c r="HM117" s="233"/>
      <c r="HN117" s="233"/>
      <c r="HO117" s="233"/>
      <c r="HP117" s="233"/>
      <c r="HQ117" s="233"/>
      <c r="HR117" s="233"/>
      <c r="HS117" s="233"/>
      <c r="HT117" s="233"/>
      <c r="HU117" s="233"/>
      <c r="HV117" s="233"/>
      <c r="HW117" s="233"/>
      <c r="HX117" s="233"/>
      <c r="HY117" s="233"/>
      <c r="HZ117" s="233"/>
      <c r="IA117" s="233"/>
      <c r="IB117" s="233"/>
      <c r="IC117" s="233"/>
      <c r="ID117" s="233"/>
      <c r="IE117" s="233"/>
      <c r="IF117" s="233"/>
      <c r="IG117" s="233"/>
      <c r="IH117" s="233"/>
      <c r="II117" s="233"/>
      <c r="IJ117" s="233"/>
      <c r="IK117" s="233"/>
      <c r="IL117" s="233"/>
      <c r="IM117" s="233"/>
      <c r="IN117" s="233"/>
      <c r="IO117" s="233"/>
      <c r="IP117" s="233"/>
      <c r="IQ117" s="233"/>
      <c r="IR117" s="233"/>
      <c r="IS117" s="233"/>
      <c r="IT117" s="233"/>
      <c r="IU117" s="233"/>
      <c r="IV117" s="233"/>
    </row>
    <row r="118" spans="1:256" ht="18">
      <c r="A118" s="243" t="s">
        <v>345</v>
      </c>
      <c r="B118" s="251">
        <v>407735.5</v>
      </c>
      <c r="C118" s="251">
        <v>500579.9</v>
      </c>
      <c r="D118" s="241"/>
      <c r="E118" s="241"/>
      <c r="F118" s="242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33"/>
      <c r="CZ118" s="233"/>
      <c r="DA118" s="233"/>
      <c r="DB118" s="233"/>
      <c r="DC118" s="233"/>
      <c r="DD118" s="233"/>
      <c r="DE118" s="233"/>
      <c r="DF118" s="233"/>
      <c r="DG118" s="233"/>
      <c r="DH118" s="233"/>
      <c r="DI118" s="233"/>
      <c r="DJ118" s="233"/>
      <c r="DK118" s="233"/>
      <c r="DL118" s="233"/>
      <c r="DM118" s="233"/>
      <c r="DN118" s="233"/>
      <c r="DO118" s="233"/>
      <c r="DP118" s="233"/>
      <c r="DQ118" s="233"/>
      <c r="DR118" s="233"/>
      <c r="DS118" s="233"/>
      <c r="DT118" s="233"/>
      <c r="DU118" s="233"/>
      <c r="DV118" s="233"/>
      <c r="DW118" s="233"/>
      <c r="DX118" s="233"/>
      <c r="DY118" s="233"/>
      <c r="DZ118" s="233"/>
      <c r="EA118" s="233"/>
      <c r="EB118" s="233"/>
      <c r="EC118" s="233"/>
      <c r="ED118" s="233"/>
      <c r="EE118" s="233"/>
      <c r="EF118" s="233"/>
      <c r="EG118" s="233"/>
      <c r="EH118" s="233"/>
      <c r="EI118" s="233"/>
      <c r="EJ118" s="233"/>
      <c r="EK118" s="233"/>
      <c r="EL118" s="233"/>
      <c r="EM118" s="233"/>
      <c r="EN118" s="233"/>
      <c r="EO118" s="233"/>
      <c r="EP118" s="233"/>
      <c r="EQ118" s="233"/>
      <c r="ER118" s="233"/>
      <c r="ES118" s="233"/>
      <c r="ET118" s="233"/>
      <c r="EU118" s="233"/>
      <c r="EV118" s="233"/>
      <c r="EW118" s="233"/>
      <c r="EX118" s="233"/>
      <c r="EY118" s="233"/>
      <c r="EZ118" s="233"/>
      <c r="FA118" s="233"/>
      <c r="FB118" s="233"/>
      <c r="FC118" s="233"/>
      <c r="FD118" s="233"/>
      <c r="FE118" s="233"/>
      <c r="FF118" s="233"/>
      <c r="FG118" s="233"/>
      <c r="FH118" s="233"/>
      <c r="FI118" s="233"/>
      <c r="FJ118" s="233"/>
      <c r="FK118" s="233"/>
      <c r="FL118" s="233"/>
      <c r="FM118" s="233"/>
      <c r="FN118" s="233"/>
      <c r="FO118" s="233"/>
      <c r="FP118" s="233"/>
      <c r="FQ118" s="233"/>
      <c r="FR118" s="233"/>
      <c r="FS118" s="233"/>
      <c r="FT118" s="233"/>
      <c r="FU118" s="233"/>
      <c r="FV118" s="233"/>
      <c r="FW118" s="233"/>
      <c r="FX118" s="233"/>
      <c r="FY118" s="233"/>
      <c r="FZ118" s="233"/>
      <c r="GA118" s="233"/>
      <c r="GB118" s="233"/>
      <c r="GC118" s="233"/>
      <c r="GD118" s="233"/>
      <c r="GE118" s="233"/>
      <c r="GF118" s="233"/>
      <c r="GG118" s="233"/>
      <c r="GH118" s="233"/>
      <c r="GI118" s="233"/>
      <c r="GJ118" s="233"/>
      <c r="GK118" s="233"/>
      <c r="GL118" s="233"/>
      <c r="GM118" s="233"/>
      <c r="GN118" s="233"/>
      <c r="GO118" s="233"/>
      <c r="GP118" s="233"/>
      <c r="GQ118" s="233"/>
      <c r="GR118" s="233"/>
      <c r="GS118" s="233"/>
      <c r="GT118" s="233"/>
      <c r="GU118" s="233"/>
      <c r="GV118" s="233"/>
      <c r="GW118" s="233"/>
      <c r="GX118" s="233"/>
      <c r="GY118" s="233"/>
      <c r="GZ118" s="233"/>
      <c r="HA118" s="233"/>
      <c r="HB118" s="233"/>
      <c r="HC118" s="233"/>
      <c r="HD118" s="233"/>
      <c r="HE118" s="233"/>
      <c r="HF118" s="233"/>
      <c r="HG118" s="233"/>
      <c r="HH118" s="233"/>
      <c r="HI118" s="233"/>
      <c r="HJ118" s="233"/>
      <c r="HK118" s="233"/>
      <c r="HL118" s="233"/>
      <c r="HM118" s="233"/>
      <c r="HN118" s="233"/>
      <c r="HO118" s="233"/>
      <c r="HP118" s="233"/>
      <c r="HQ118" s="233"/>
      <c r="HR118" s="233"/>
      <c r="HS118" s="233"/>
      <c r="HT118" s="233"/>
      <c r="HU118" s="233"/>
      <c r="HV118" s="233"/>
      <c r="HW118" s="233"/>
      <c r="HX118" s="233"/>
      <c r="HY118" s="233"/>
      <c r="HZ118" s="233"/>
      <c r="IA118" s="233"/>
      <c r="IB118" s="233"/>
      <c r="IC118" s="233"/>
      <c r="ID118" s="233"/>
      <c r="IE118" s="233"/>
      <c r="IF118" s="233"/>
      <c r="IG118" s="233"/>
      <c r="IH118" s="233"/>
      <c r="II118" s="233"/>
      <c r="IJ118" s="233"/>
      <c r="IK118" s="233"/>
      <c r="IL118" s="233"/>
      <c r="IM118" s="233"/>
      <c r="IN118" s="233"/>
      <c r="IO118" s="233"/>
      <c r="IP118" s="233"/>
      <c r="IQ118" s="233"/>
      <c r="IR118" s="233"/>
      <c r="IS118" s="233"/>
      <c r="IT118" s="233"/>
      <c r="IU118" s="233"/>
      <c r="IV118" s="233"/>
    </row>
    <row r="119" spans="1:256" ht="18">
      <c r="A119" s="243" t="s">
        <v>346</v>
      </c>
      <c r="B119" s="251">
        <v>256552.43</v>
      </c>
      <c r="C119" s="251">
        <v>134628.98</v>
      </c>
      <c r="D119" s="241"/>
      <c r="E119" s="241"/>
      <c r="F119" s="242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/>
      <c r="CX119" s="233"/>
      <c r="CY119" s="233"/>
      <c r="CZ119" s="233"/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3"/>
      <c r="DZ119" s="233"/>
      <c r="EA119" s="233"/>
      <c r="EB119" s="233"/>
      <c r="EC119" s="233"/>
      <c r="ED119" s="233"/>
      <c r="EE119" s="233"/>
      <c r="EF119" s="233"/>
      <c r="EG119" s="233"/>
      <c r="EH119" s="233"/>
      <c r="EI119" s="233"/>
      <c r="EJ119" s="233"/>
      <c r="EK119" s="233"/>
      <c r="EL119" s="233"/>
      <c r="EM119" s="233"/>
      <c r="EN119" s="233"/>
      <c r="EO119" s="233"/>
      <c r="EP119" s="233"/>
      <c r="EQ119" s="233"/>
      <c r="ER119" s="233"/>
      <c r="ES119" s="233"/>
      <c r="ET119" s="233"/>
      <c r="EU119" s="233"/>
      <c r="EV119" s="233"/>
      <c r="EW119" s="233"/>
      <c r="EX119" s="233"/>
      <c r="EY119" s="233"/>
      <c r="EZ119" s="233"/>
      <c r="FA119" s="233"/>
      <c r="FB119" s="233"/>
      <c r="FC119" s="233"/>
      <c r="FD119" s="233"/>
      <c r="FE119" s="233"/>
      <c r="FF119" s="233"/>
      <c r="FG119" s="233"/>
      <c r="FH119" s="233"/>
      <c r="FI119" s="233"/>
      <c r="FJ119" s="233"/>
      <c r="FK119" s="233"/>
      <c r="FL119" s="233"/>
      <c r="FM119" s="233"/>
      <c r="FN119" s="233"/>
      <c r="FO119" s="233"/>
      <c r="FP119" s="233"/>
      <c r="FQ119" s="233"/>
      <c r="FR119" s="233"/>
      <c r="FS119" s="233"/>
      <c r="FT119" s="233"/>
      <c r="FU119" s="233"/>
      <c r="FV119" s="233"/>
      <c r="FW119" s="233"/>
      <c r="FX119" s="233"/>
      <c r="FY119" s="233"/>
      <c r="FZ119" s="233"/>
      <c r="GA119" s="233"/>
      <c r="GB119" s="233"/>
      <c r="GC119" s="233"/>
      <c r="GD119" s="233"/>
      <c r="GE119" s="233"/>
      <c r="GF119" s="233"/>
      <c r="GG119" s="233"/>
      <c r="GH119" s="233"/>
      <c r="GI119" s="233"/>
      <c r="GJ119" s="233"/>
      <c r="GK119" s="233"/>
      <c r="GL119" s="233"/>
      <c r="GM119" s="233"/>
      <c r="GN119" s="233"/>
      <c r="GO119" s="233"/>
      <c r="GP119" s="233"/>
      <c r="GQ119" s="233"/>
      <c r="GR119" s="233"/>
      <c r="GS119" s="233"/>
      <c r="GT119" s="233"/>
      <c r="GU119" s="233"/>
      <c r="GV119" s="233"/>
      <c r="GW119" s="233"/>
      <c r="GX119" s="233"/>
      <c r="GY119" s="233"/>
      <c r="GZ119" s="233"/>
      <c r="HA119" s="233"/>
      <c r="HB119" s="233"/>
      <c r="HC119" s="233"/>
      <c r="HD119" s="233"/>
      <c r="HE119" s="233"/>
      <c r="HF119" s="233"/>
      <c r="HG119" s="233"/>
      <c r="HH119" s="233"/>
      <c r="HI119" s="233"/>
      <c r="HJ119" s="233"/>
      <c r="HK119" s="233"/>
      <c r="HL119" s="233"/>
      <c r="HM119" s="233"/>
      <c r="HN119" s="233"/>
      <c r="HO119" s="233"/>
      <c r="HP119" s="233"/>
      <c r="HQ119" s="233"/>
      <c r="HR119" s="233"/>
      <c r="HS119" s="233"/>
      <c r="HT119" s="233"/>
      <c r="HU119" s="233"/>
      <c r="HV119" s="233"/>
      <c r="HW119" s="233"/>
      <c r="HX119" s="233"/>
      <c r="HY119" s="233"/>
      <c r="HZ119" s="233"/>
      <c r="IA119" s="233"/>
      <c r="IB119" s="233"/>
      <c r="IC119" s="233"/>
      <c r="ID119" s="233"/>
      <c r="IE119" s="233"/>
      <c r="IF119" s="233"/>
      <c r="IG119" s="233"/>
      <c r="IH119" s="233"/>
      <c r="II119" s="233"/>
      <c r="IJ119" s="233"/>
      <c r="IK119" s="233"/>
      <c r="IL119" s="233"/>
      <c r="IM119" s="233"/>
      <c r="IN119" s="233"/>
      <c r="IO119" s="233"/>
      <c r="IP119" s="233"/>
      <c r="IQ119" s="233"/>
      <c r="IR119" s="233"/>
      <c r="IS119" s="233"/>
      <c r="IT119" s="233"/>
      <c r="IU119" s="233"/>
      <c r="IV119" s="233"/>
    </row>
    <row r="120" spans="1:256" ht="18">
      <c r="A120" s="243" t="s">
        <v>347</v>
      </c>
      <c r="B120" s="251">
        <v>1254397.16</v>
      </c>
      <c r="C120" s="251">
        <v>1232841.4</v>
      </c>
      <c r="D120" s="241"/>
      <c r="E120" s="241"/>
      <c r="F120" s="242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3"/>
      <c r="BM120" s="233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3"/>
      <c r="CP120" s="233"/>
      <c r="CQ120" s="233"/>
      <c r="CR120" s="233"/>
      <c r="CS120" s="233"/>
      <c r="CT120" s="233"/>
      <c r="CU120" s="233"/>
      <c r="CV120" s="233"/>
      <c r="CW120" s="233"/>
      <c r="CX120" s="233"/>
      <c r="CY120" s="233"/>
      <c r="CZ120" s="233"/>
      <c r="DA120" s="233"/>
      <c r="DB120" s="233"/>
      <c r="DC120" s="233"/>
      <c r="DD120" s="233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  <c r="DP120" s="233"/>
      <c r="DQ120" s="233"/>
      <c r="DR120" s="233"/>
      <c r="DS120" s="233"/>
      <c r="DT120" s="233"/>
      <c r="DU120" s="233"/>
      <c r="DV120" s="233"/>
      <c r="DW120" s="233"/>
      <c r="DX120" s="233"/>
      <c r="DY120" s="233"/>
      <c r="DZ120" s="233"/>
      <c r="EA120" s="233"/>
      <c r="EB120" s="233"/>
      <c r="EC120" s="233"/>
      <c r="ED120" s="233"/>
      <c r="EE120" s="233"/>
      <c r="EF120" s="233"/>
      <c r="EG120" s="233"/>
      <c r="EH120" s="233"/>
      <c r="EI120" s="233"/>
      <c r="EJ120" s="233"/>
      <c r="EK120" s="233"/>
      <c r="EL120" s="233"/>
      <c r="EM120" s="233"/>
      <c r="EN120" s="233"/>
      <c r="EO120" s="233"/>
      <c r="EP120" s="233"/>
      <c r="EQ120" s="233"/>
      <c r="ER120" s="233"/>
      <c r="ES120" s="233"/>
      <c r="ET120" s="233"/>
      <c r="EU120" s="233"/>
      <c r="EV120" s="233"/>
      <c r="EW120" s="233"/>
      <c r="EX120" s="233"/>
      <c r="EY120" s="233"/>
      <c r="EZ120" s="233"/>
      <c r="FA120" s="233"/>
      <c r="FB120" s="233"/>
      <c r="FC120" s="233"/>
      <c r="FD120" s="233"/>
      <c r="FE120" s="233"/>
      <c r="FF120" s="233"/>
      <c r="FG120" s="233"/>
      <c r="FH120" s="233"/>
      <c r="FI120" s="233"/>
      <c r="FJ120" s="233"/>
      <c r="FK120" s="233"/>
      <c r="FL120" s="233"/>
      <c r="FM120" s="233"/>
      <c r="FN120" s="233"/>
      <c r="FO120" s="233"/>
      <c r="FP120" s="233"/>
      <c r="FQ120" s="233"/>
      <c r="FR120" s="233"/>
      <c r="FS120" s="233"/>
      <c r="FT120" s="233"/>
      <c r="FU120" s="233"/>
      <c r="FV120" s="233"/>
      <c r="FW120" s="233"/>
      <c r="FX120" s="233"/>
      <c r="FY120" s="233"/>
      <c r="FZ120" s="233"/>
      <c r="GA120" s="233"/>
      <c r="GB120" s="233"/>
      <c r="GC120" s="233"/>
      <c r="GD120" s="233"/>
      <c r="GE120" s="233"/>
      <c r="GF120" s="233"/>
      <c r="GG120" s="233"/>
      <c r="GH120" s="233"/>
      <c r="GI120" s="233"/>
      <c r="GJ120" s="233"/>
      <c r="GK120" s="233"/>
      <c r="GL120" s="233"/>
      <c r="GM120" s="233"/>
      <c r="GN120" s="233"/>
      <c r="GO120" s="233"/>
      <c r="GP120" s="233"/>
      <c r="GQ120" s="233"/>
      <c r="GR120" s="233"/>
      <c r="GS120" s="233"/>
      <c r="GT120" s="233"/>
      <c r="GU120" s="233"/>
      <c r="GV120" s="233"/>
      <c r="GW120" s="233"/>
      <c r="GX120" s="233"/>
      <c r="GY120" s="233"/>
      <c r="GZ120" s="233"/>
      <c r="HA120" s="233"/>
      <c r="HB120" s="233"/>
      <c r="HC120" s="233"/>
      <c r="HD120" s="233"/>
      <c r="HE120" s="233"/>
      <c r="HF120" s="233"/>
      <c r="HG120" s="233"/>
      <c r="HH120" s="233"/>
      <c r="HI120" s="233"/>
      <c r="HJ120" s="233"/>
      <c r="HK120" s="233"/>
      <c r="HL120" s="233"/>
      <c r="HM120" s="233"/>
      <c r="HN120" s="233"/>
      <c r="HO120" s="233"/>
      <c r="HP120" s="233"/>
      <c r="HQ120" s="233"/>
      <c r="HR120" s="233"/>
      <c r="HS120" s="233"/>
      <c r="HT120" s="233"/>
      <c r="HU120" s="233"/>
      <c r="HV120" s="233"/>
      <c r="HW120" s="233"/>
      <c r="HX120" s="233"/>
      <c r="HY120" s="233"/>
      <c r="HZ120" s="233"/>
      <c r="IA120" s="233"/>
      <c r="IB120" s="233"/>
      <c r="IC120" s="233"/>
      <c r="ID120" s="233"/>
      <c r="IE120" s="233"/>
      <c r="IF120" s="233"/>
      <c r="IG120" s="233"/>
      <c r="IH120" s="233"/>
      <c r="II120" s="233"/>
      <c r="IJ120" s="233"/>
      <c r="IK120" s="233"/>
      <c r="IL120" s="233"/>
      <c r="IM120" s="233"/>
      <c r="IN120" s="233"/>
      <c r="IO120" s="233"/>
      <c r="IP120" s="233"/>
      <c r="IQ120" s="233"/>
      <c r="IR120" s="233"/>
      <c r="IS120" s="233"/>
      <c r="IT120" s="233"/>
      <c r="IU120" s="233"/>
      <c r="IV120" s="233"/>
    </row>
    <row r="121" spans="1:256" ht="18">
      <c r="A121" s="243" t="s">
        <v>348</v>
      </c>
      <c r="B121" s="251">
        <v>523632.36</v>
      </c>
      <c r="C121" s="251">
        <v>513809.35</v>
      </c>
      <c r="D121" s="241"/>
      <c r="E121" s="241"/>
      <c r="F121" s="242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3"/>
      <c r="BD121" s="233"/>
      <c r="BE121" s="233"/>
      <c r="BF121" s="233"/>
      <c r="BG121" s="233"/>
      <c r="BH121" s="233"/>
      <c r="BI121" s="233"/>
      <c r="BJ121" s="233"/>
      <c r="BK121" s="233"/>
      <c r="BL121" s="233"/>
      <c r="BM121" s="233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3"/>
      <c r="CO121" s="233"/>
      <c r="CP121" s="233"/>
      <c r="CQ121" s="233"/>
      <c r="CR121" s="233"/>
      <c r="CS121" s="233"/>
      <c r="CT121" s="233"/>
      <c r="CU121" s="233"/>
      <c r="CV121" s="233"/>
      <c r="CW121" s="233"/>
      <c r="CX121" s="233"/>
      <c r="CY121" s="233"/>
      <c r="CZ121" s="233"/>
      <c r="DA121" s="233"/>
      <c r="DB121" s="233"/>
      <c r="DC121" s="233"/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233"/>
      <c r="DQ121" s="233"/>
      <c r="DR121" s="233"/>
      <c r="DS121" s="233"/>
      <c r="DT121" s="233"/>
      <c r="DU121" s="233"/>
      <c r="DV121" s="233"/>
      <c r="DW121" s="233"/>
      <c r="DX121" s="233"/>
      <c r="DY121" s="233"/>
      <c r="DZ121" s="233"/>
      <c r="EA121" s="233"/>
      <c r="EB121" s="233"/>
      <c r="EC121" s="233"/>
      <c r="ED121" s="233"/>
      <c r="EE121" s="233"/>
      <c r="EF121" s="233"/>
      <c r="EG121" s="233"/>
      <c r="EH121" s="233"/>
      <c r="EI121" s="233"/>
      <c r="EJ121" s="233"/>
      <c r="EK121" s="233"/>
      <c r="EL121" s="233"/>
      <c r="EM121" s="233"/>
      <c r="EN121" s="233"/>
      <c r="EO121" s="233"/>
      <c r="EP121" s="233"/>
      <c r="EQ121" s="233"/>
      <c r="ER121" s="233"/>
      <c r="ES121" s="233"/>
      <c r="ET121" s="233"/>
      <c r="EU121" s="233"/>
      <c r="EV121" s="233"/>
      <c r="EW121" s="233"/>
      <c r="EX121" s="233"/>
      <c r="EY121" s="233"/>
      <c r="EZ121" s="233"/>
      <c r="FA121" s="233"/>
      <c r="FB121" s="233"/>
      <c r="FC121" s="233"/>
      <c r="FD121" s="233"/>
      <c r="FE121" s="233"/>
      <c r="FF121" s="233"/>
      <c r="FG121" s="233"/>
      <c r="FH121" s="233"/>
      <c r="FI121" s="233"/>
      <c r="FJ121" s="233"/>
      <c r="FK121" s="233"/>
      <c r="FL121" s="233"/>
      <c r="FM121" s="233"/>
      <c r="FN121" s="233"/>
      <c r="FO121" s="233"/>
      <c r="FP121" s="233"/>
      <c r="FQ121" s="233"/>
      <c r="FR121" s="233"/>
      <c r="FS121" s="233"/>
      <c r="FT121" s="233"/>
      <c r="FU121" s="233"/>
      <c r="FV121" s="233"/>
      <c r="FW121" s="233"/>
      <c r="FX121" s="233"/>
      <c r="FY121" s="233"/>
      <c r="FZ121" s="233"/>
      <c r="GA121" s="233"/>
      <c r="GB121" s="233"/>
      <c r="GC121" s="233"/>
      <c r="GD121" s="233"/>
      <c r="GE121" s="233"/>
      <c r="GF121" s="233"/>
      <c r="GG121" s="233"/>
      <c r="GH121" s="233"/>
      <c r="GI121" s="233"/>
      <c r="GJ121" s="233"/>
      <c r="GK121" s="233"/>
      <c r="GL121" s="233"/>
      <c r="GM121" s="233"/>
      <c r="GN121" s="233"/>
      <c r="GO121" s="233"/>
      <c r="GP121" s="233"/>
      <c r="GQ121" s="233"/>
      <c r="GR121" s="233"/>
      <c r="GS121" s="233"/>
      <c r="GT121" s="233"/>
      <c r="GU121" s="233"/>
      <c r="GV121" s="233"/>
      <c r="GW121" s="233"/>
      <c r="GX121" s="233"/>
      <c r="GY121" s="233"/>
      <c r="GZ121" s="233"/>
      <c r="HA121" s="233"/>
      <c r="HB121" s="233"/>
      <c r="HC121" s="233"/>
      <c r="HD121" s="233"/>
      <c r="HE121" s="233"/>
      <c r="HF121" s="233"/>
      <c r="HG121" s="233"/>
      <c r="HH121" s="233"/>
      <c r="HI121" s="233"/>
      <c r="HJ121" s="233"/>
      <c r="HK121" s="233"/>
      <c r="HL121" s="233"/>
      <c r="HM121" s="233"/>
      <c r="HN121" s="233"/>
      <c r="HO121" s="233"/>
      <c r="HP121" s="233"/>
      <c r="HQ121" s="233"/>
      <c r="HR121" s="233"/>
      <c r="HS121" s="233"/>
      <c r="HT121" s="233"/>
      <c r="HU121" s="233"/>
      <c r="HV121" s="233"/>
      <c r="HW121" s="233"/>
      <c r="HX121" s="233"/>
      <c r="HY121" s="233"/>
      <c r="HZ121" s="233"/>
      <c r="IA121" s="233"/>
      <c r="IB121" s="233"/>
      <c r="IC121" s="233"/>
      <c r="ID121" s="233"/>
      <c r="IE121" s="233"/>
      <c r="IF121" s="233"/>
      <c r="IG121" s="233"/>
      <c r="IH121" s="233"/>
      <c r="II121" s="233"/>
      <c r="IJ121" s="233"/>
      <c r="IK121" s="233"/>
      <c r="IL121" s="233"/>
      <c r="IM121" s="233"/>
      <c r="IN121" s="233"/>
      <c r="IO121" s="233"/>
      <c r="IP121" s="233"/>
      <c r="IQ121" s="233"/>
      <c r="IR121" s="233"/>
      <c r="IS121" s="233"/>
      <c r="IT121" s="233"/>
      <c r="IU121" s="233"/>
      <c r="IV121" s="233"/>
    </row>
    <row r="122" spans="1:256" ht="18">
      <c r="A122" s="243" t="s">
        <v>349</v>
      </c>
      <c r="B122" s="251">
        <v>0</v>
      </c>
      <c r="C122" s="251">
        <v>0</v>
      </c>
      <c r="D122" s="241"/>
      <c r="E122" s="241"/>
      <c r="F122" s="242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3"/>
      <c r="BM122" s="233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3"/>
      <c r="CA122" s="233"/>
      <c r="CB122" s="233"/>
      <c r="CC122" s="233"/>
      <c r="CD122" s="233"/>
      <c r="CE122" s="233"/>
      <c r="CF122" s="233"/>
      <c r="CG122" s="233"/>
      <c r="CH122" s="233"/>
      <c r="CI122" s="233"/>
      <c r="CJ122" s="233"/>
      <c r="CK122" s="233"/>
      <c r="CL122" s="233"/>
      <c r="CM122" s="233"/>
      <c r="CN122" s="233"/>
      <c r="CO122" s="233"/>
      <c r="CP122" s="233"/>
      <c r="CQ122" s="233"/>
      <c r="CR122" s="233"/>
      <c r="CS122" s="233"/>
      <c r="CT122" s="233"/>
      <c r="CU122" s="233"/>
      <c r="CV122" s="233"/>
      <c r="CW122" s="233"/>
      <c r="CX122" s="233"/>
      <c r="CY122" s="233"/>
      <c r="CZ122" s="233"/>
      <c r="DA122" s="233"/>
      <c r="DB122" s="233"/>
      <c r="DC122" s="233"/>
      <c r="DD122" s="233"/>
      <c r="DE122" s="233"/>
      <c r="DF122" s="233"/>
      <c r="DG122" s="233"/>
      <c r="DH122" s="233"/>
      <c r="DI122" s="233"/>
      <c r="DJ122" s="233"/>
      <c r="DK122" s="233"/>
      <c r="DL122" s="233"/>
      <c r="DM122" s="233"/>
      <c r="DN122" s="233"/>
      <c r="DO122" s="233"/>
      <c r="DP122" s="233"/>
      <c r="DQ122" s="233"/>
      <c r="DR122" s="233"/>
      <c r="DS122" s="233"/>
      <c r="DT122" s="233"/>
      <c r="DU122" s="233"/>
      <c r="DV122" s="233"/>
      <c r="DW122" s="233"/>
      <c r="DX122" s="233"/>
      <c r="DY122" s="233"/>
      <c r="DZ122" s="233"/>
      <c r="EA122" s="233"/>
      <c r="EB122" s="233"/>
      <c r="EC122" s="233"/>
      <c r="ED122" s="233"/>
      <c r="EE122" s="233"/>
      <c r="EF122" s="233"/>
      <c r="EG122" s="233"/>
      <c r="EH122" s="233"/>
      <c r="EI122" s="233"/>
      <c r="EJ122" s="233"/>
      <c r="EK122" s="233"/>
      <c r="EL122" s="233"/>
      <c r="EM122" s="233"/>
      <c r="EN122" s="233"/>
      <c r="EO122" s="233"/>
      <c r="EP122" s="233"/>
      <c r="EQ122" s="233"/>
      <c r="ER122" s="233"/>
      <c r="ES122" s="233"/>
      <c r="ET122" s="233"/>
      <c r="EU122" s="233"/>
      <c r="EV122" s="233"/>
      <c r="EW122" s="233"/>
      <c r="EX122" s="233"/>
      <c r="EY122" s="233"/>
      <c r="EZ122" s="233"/>
      <c r="FA122" s="233"/>
      <c r="FB122" s="233"/>
      <c r="FC122" s="233"/>
      <c r="FD122" s="233"/>
      <c r="FE122" s="233"/>
      <c r="FF122" s="233"/>
      <c r="FG122" s="233"/>
      <c r="FH122" s="233"/>
      <c r="FI122" s="233"/>
      <c r="FJ122" s="233"/>
      <c r="FK122" s="233"/>
      <c r="FL122" s="233"/>
      <c r="FM122" s="233"/>
      <c r="FN122" s="233"/>
      <c r="FO122" s="233"/>
      <c r="FP122" s="233"/>
      <c r="FQ122" s="233"/>
      <c r="FR122" s="233"/>
      <c r="FS122" s="233"/>
      <c r="FT122" s="233"/>
      <c r="FU122" s="233"/>
      <c r="FV122" s="233"/>
      <c r="FW122" s="233"/>
      <c r="FX122" s="233"/>
      <c r="FY122" s="233"/>
      <c r="FZ122" s="233"/>
      <c r="GA122" s="233"/>
      <c r="GB122" s="233"/>
      <c r="GC122" s="233"/>
      <c r="GD122" s="233"/>
      <c r="GE122" s="233"/>
      <c r="GF122" s="233"/>
      <c r="GG122" s="233"/>
      <c r="GH122" s="233"/>
      <c r="GI122" s="233"/>
      <c r="GJ122" s="233"/>
      <c r="GK122" s="233"/>
      <c r="GL122" s="233"/>
      <c r="GM122" s="233"/>
      <c r="GN122" s="233"/>
      <c r="GO122" s="233"/>
      <c r="GP122" s="233"/>
      <c r="GQ122" s="233"/>
      <c r="GR122" s="233"/>
      <c r="GS122" s="233"/>
      <c r="GT122" s="233"/>
      <c r="GU122" s="233"/>
      <c r="GV122" s="233"/>
      <c r="GW122" s="233"/>
      <c r="GX122" s="233"/>
      <c r="GY122" s="233"/>
      <c r="GZ122" s="233"/>
      <c r="HA122" s="233"/>
      <c r="HB122" s="233"/>
      <c r="HC122" s="233"/>
      <c r="HD122" s="233"/>
      <c r="HE122" s="233"/>
      <c r="HF122" s="233"/>
      <c r="HG122" s="233"/>
      <c r="HH122" s="233"/>
      <c r="HI122" s="233"/>
      <c r="HJ122" s="233"/>
      <c r="HK122" s="233"/>
      <c r="HL122" s="233"/>
      <c r="HM122" s="233"/>
      <c r="HN122" s="233"/>
      <c r="HO122" s="233"/>
      <c r="HP122" s="233"/>
      <c r="HQ122" s="233"/>
      <c r="HR122" s="233"/>
      <c r="HS122" s="233"/>
      <c r="HT122" s="233"/>
      <c r="HU122" s="233"/>
      <c r="HV122" s="233"/>
      <c r="HW122" s="233"/>
      <c r="HX122" s="233"/>
      <c r="HY122" s="233"/>
      <c r="HZ122" s="233"/>
      <c r="IA122" s="233"/>
      <c r="IB122" s="233"/>
      <c r="IC122" s="233"/>
      <c r="ID122" s="233"/>
      <c r="IE122" s="233"/>
      <c r="IF122" s="233"/>
      <c r="IG122" s="233"/>
      <c r="IH122" s="233"/>
      <c r="II122" s="233"/>
      <c r="IJ122" s="233"/>
      <c r="IK122" s="233"/>
      <c r="IL122" s="233"/>
      <c r="IM122" s="233"/>
      <c r="IN122" s="233"/>
      <c r="IO122" s="233"/>
      <c r="IP122" s="233"/>
      <c r="IQ122" s="233"/>
      <c r="IR122" s="233"/>
      <c r="IS122" s="233"/>
      <c r="IT122" s="233"/>
      <c r="IU122" s="233"/>
      <c r="IV122" s="233"/>
    </row>
    <row r="123" spans="1:256" ht="18">
      <c r="A123" s="245" t="s">
        <v>220</v>
      </c>
      <c r="B123" s="241">
        <f>SUM(B97:B122)</f>
        <v>43771062.89</v>
      </c>
      <c r="C123" s="241">
        <f>SUM(C97:C122)</f>
        <v>49103915.00000001</v>
      </c>
      <c r="D123" s="241">
        <f>C123-B123</f>
        <v>5332852.110000007</v>
      </c>
      <c r="E123" s="246">
        <f>D123/B123</f>
        <v>0.12183510652692782</v>
      </c>
      <c r="F123" s="242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  <c r="BD123" s="233"/>
      <c r="BE123" s="233"/>
      <c r="BF123" s="233"/>
      <c r="BG123" s="233"/>
      <c r="BH123" s="233"/>
      <c r="BI123" s="233"/>
      <c r="BJ123" s="233"/>
      <c r="BK123" s="233"/>
      <c r="BL123" s="233"/>
      <c r="BM123" s="233"/>
      <c r="BN123" s="233"/>
      <c r="BO123" s="233"/>
      <c r="BP123" s="233"/>
      <c r="BQ123" s="233"/>
      <c r="BR123" s="233"/>
      <c r="BS123" s="233"/>
      <c r="BT123" s="233"/>
      <c r="BU123" s="233"/>
      <c r="BV123" s="233"/>
      <c r="BW123" s="233"/>
      <c r="BX123" s="233"/>
      <c r="BY123" s="233"/>
      <c r="BZ123" s="233"/>
      <c r="CA123" s="233"/>
      <c r="CB123" s="233"/>
      <c r="CC123" s="233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  <c r="CO123" s="233"/>
      <c r="CP123" s="233"/>
      <c r="CQ123" s="233"/>
      <c r="CR123" s="233"/>
      <c r="CS123" s="233"/>
      <c r="CT123" s="233"/>
      <c r="CU123" s="233"/>
      <c r="CV123" s="233"/>
      <c r="CW123" s="233"/>
      <c r="CX123" s="233"/>
      <c r="CY123" s="233"/>
      <c r="CZ123" s="233"/>
      <c r="DA123" s="233"/>
      <c r="DB123" s="233"/>
      <c r="DC123" s="233"/>
      <c r="DD123" s="233"/>
      <c r="DE123" s="233"/>
      <c r="DF123" s="233"/>
      <c r="DG123" s="233"/>
      <c r="DH123" s="233"/>
      <c r="DI123" s="233"/>
      <c r="DJ123" s="233"/>
      <c r="DK123" s="233"/>
      <c r="DL123" s="233"/>
      <c r="DM123" s="233"/>
      <c r="DN123" s="233"/>
      <c r="DO123" s="233"/>
      <c r="DP123" s="233"/>
      <c r="DQ123" s="233"/>
      <c r="DR123" s="233"/>
      <c r="DS123" s="233"/>
      <c r="DT123" s="233"/>
      <c r="DU123" s="233"/>
      <c r="DV123" s="233"/>
      <c r="DW123" s="233"/>
      <c r="DX123" s="233"/>
      <c r="DY123" s="233"/>
      <c r="DZ123" s="233"/>
      <c r="EA123" s="233"/>
      <c r="EB123" s="233"/>
      <c r="EC123" s="233"/>
      <c r="ED123" s="233"/>
      <c r="EE123" s="233"/>
      <c r="EF123" s="233"/>
      <c r="EG123" s="233"/>
      <c r="EH123" s="233"/>
      <c r="EI123" s="233"/>
      <c r="EJ123" s="233"/>
      <c r="EK123" s="233"/>
      <c r="EL123" s="233"/>
      <c r="EM123" s="233"/>
      <c r="EN123" s="233"/>
      <c r="EO123" s="233"/>
      <c r="EP123" s="233"/>
      <c r="EQ123" s="233"/>
      <c r="ER123" s="233"/>
      <c r="ES123" s="233"/>
      <c r="ET123" s="233"/>
      <c r="EU123" s="233"/>
      <c r="EV123" s="233"/>
      <c r="EW123" s="233"/>
      <c r="EX123" s="233"/>
      <c r="EY123" s="233"/>
      <c r="EZ123" s="233"/>
      <c r="FA123" s="233"/>
      <c r="FB123" s="233"/>
      <c r="FC123" s="233"/>
      <c r="FD123" s="233"/>
      <c r="FE123" s="233"/>
      <c r="FF123" s="233"/>
      <c r="FG123" s="233"/>
      <c r="FH123" s="233"/>
      <c r="FI123" s="233"/>
      <c r="FJ123" s="233"/>
      <c r="FK123" s="233"/>
      <c r="FL123" s="233"/>
      <c r="FM123" s="233"/>
      <c r="FN123" s="233"/>
      <c r="FO123" s="233"/>
      <c r="FP123" s="233"/>
      <c r="FQ123" s="233"/>
      <c r="FR123" s="233"/>
      <c r="FS123" s="233"/>
      <c r="FT123" s="233"/>
      <c r="FU123" s="233"/>
      <c r="FV123" s="233"/>
      <c r="FW123" s="233"/>
      <c r="FX123" s="233"/>
      <c r="FY123" s="233"/>
      <c r="FZ123" s="233"/>
      <c r="GA123" s="233"/>
      <c r="GB123" s="233"/>
      <c r="GC123" s="233"/>
      <c r="GD123" s="233"/>
      <c r="GE123" s="233"/>
      <c r="GF123" s="233"/>
      <c r="GG123" s="233"/>
      <c r="GH123" s="233"/>
      <c r="GI123" s="233"/>
      <c r="GJ123" s="233"/>
      <c r="GK123" s="233"/>
      <c r="GL123" s="233"/>
      <c r="GM123" s="233"/>
      <c r="GN123" s="233"/>
      <c r="GO123" s="233"/>
      <c r="GP123" s="233"/>
      <c r="GQ123" s="233"/>
      <c r="GR123" s="233"/>
      <c r="GS123" s="233"/>
      <c r="GT123" s="233"/>
      <c r="GU123" s="233"/>
      <c r="GV123" s="233"/>
      <c r="GW123" s="233"/>
      <c r="GX123" s="233"/>
      <c r="GY123" s="233"/>
      <c r="GZ123" s="233"/>
      <c r="HA123" s="233"/>
      <c r="HB123" s="233"/>
      <c r="HC123" s="233"/>
      <c r="HD123" s="233"/>
      <c r="HE123" s="233"/>
      <c r="HF123" s="233"/>
      <c r="HG123" s="233"/>
      <c r="HH123" s="233"/>
      <c r="HI123" s="233"/>
      <c r="HJ123" s="233"/>
      <c r="HK123" s="233"/>
      <c r="HL123" s="233"/>
      <c r="HM123" s="233"/>
      <c r="HN123" s="233"/>
      <c r="HO123" s="233"/>
      <c r="HP123" s="233"/>
      <c r="HQ123" s="233"/>
      <c r="HR123" s="233"/>
      <c r="HS123" s="233"/>
      <c r="HT123" s="233"/>
      <c r="HU123" s="233"/>
      <c r="HV123" s="233"/>
      <c r="HW123" s="233"/>
      <c r="HX123" s="233"/>
      <c r="HY123" s="233"/>
      <c r="HZ123" s="233"/>
      <c r="IA123" s="233"/>
      <c r="IB123" s="233"/>
      <c r="IC123" s="233"/>
      <c r="ID123" s="233"/>
      <c r="IE123" s="233"/>
      <c r="IF123" s="233"/>
      <c r="IG123" s="233"/>
      <c r="IH123" s="233"/>
      <c r="II123" s="233"/>
      <c r="IJ123" s="233"/>
      <c r="IK123" s="233"/>
      <c r="IL123" s="233"/>
      <c r="IM123" s="233"/>
      <c r="IN123" s="233"/>
      <c r="IO123" s="233"/>
      <c r="IP123" s="233"/>
      <c r="IQ123" s="233"/>
      <c r="IR123" s="233"/>
      <c r="IS123" s="233"/>
      <c r="IT123" s="233"/>
      <c r="IU123" s="233"/>
      <c r="IV123" s="233"/>
    </row>
    <row r="124" spans="1:256" ht="18">
      <c r="A124" s="252" t="s">
        <v>106</v>
      </c>
      <c r="B124" s="252"/>
      <c r="C124" s="252"/>
      <c r="D124" s="252"/>
      <c r="E124" s="252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  <c r="BD124" s="233"/>
      <c r="BE124" s="233"/>
      <c r="BF124" s="233"/>
      <c r="BG124" s="233"/>
      <c r="BH124" s="233"/>
      <c r="BI124" s="233"/>
      <c r="BJ124" s="233"/>
      <c r="BK124" s="233"/>
      <c r="BL124" s="233"/>
      <c r="BM124" s="233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  <c r="BZ124" s="233"/>
      <c r="CA124" s="233"/>
      <c r="CB124" s="233"/>
      <c r="CC124" s="233"/>
      <c r="CD124" s="233"/>
      <c r="CE124" s="233"/>
      <c r="CF124" s="233"/>
      <c r="CG124" s="233"/>
      <c r="CH124" s="233"/>
      <c r="CI124" s="233"/>
      <c r="CJ124" s="233"/>
      <c r="CK124" s="233"/>
      <c r="CL124" s="233"/>
      <c r="CM124" s="233"/>
      <c r="CN124" s="233"/>
      <c r="CO124" s="233"/>
      <c r="CP124" s="233"/>
      <c r="CQ124" s="233"/>
      <c r="CR124" s="233"/>
      <c r="CS124" s="233"/>
      <c r="CT124" s="233"/>
      <c r="CU124" s="233"/>
      <c r="CV124" s="233"/>
      <c r="CW124" s="233"/>
      <c r="CX124" s="233"/>
      <c r="CY124" s="233"/>
      <c r="CZ124" s="233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  <c r="DS124" s="233"/>
      <c r="DT124" s="233"/>
      <c r="DU124" s="233"/>
      <c r="DV124" s="233"/>
      <c r="DW124" s="233"/>
      <c r="DX124" s="233"/>
      <c r="DY124" s="233"/>
      <c r="DZ124" s="233"/>
      <c r="EA124" s="233"/>
      <c r="EB124" s="233"/>
      <c r="EC124" s="233"/>
      <c r="ED124" s="233"/>
      <c r="EE124" s="233"/>
      <c r="EF124" s="233"/>
      <c r="EG124" s="233"/>
      <c r="EH124" s="233"/>
      <c r="EI124" s="233"/>
      <c r="EJ124" s="233"/>
      <c r="EK124" s="233"/>
      <c r="EL124" s="233"/>
      <c r="EM124" s="233"/>
      <c r="EN124" s="233"/>
      <c r="EO124" s="233"/>
      <c r="EP124" s="233"/>
      <c r="EQ124" s="233"/>
      <c r="ER124" s="233"/>
      <c r="ES124" s="233"/>
      <c r="ET124" s="233"/>
      <c r="EU124" s="233"/>
      <c r="EV124" s="233"/>
      <c r="EW124" s="233"/>
      <c r="EX124" s="233"/>
      <c r="EY124" s="233"/>
      <c r="EZ124" s="233"/>
      <c r="FA124" s="233"/>
      <c r="FB124" s="233"/>
      <c r="FC124" s="233"/>
      <c r="FD124" s="233"/>
      <c r="FE124" s="233"/>
      <c r="FF124" s="233"/>
      <c r="FG124" s="233"/>
      <c r="FH124" s="233"/>
      <c r="FI124" s="233"/>
      <c r="FJ124" s="233"/>
      <c r="FK124" s="233"/>
      <c r="FL124" s="233"/>
      <c r="FM124" s="233"/>
      <c r="FN124" s="233"/>
      <c r="FO124" s="233"/>
      <c r="FP124" s="233"/>
      <c r="FQ124" s="233"/>
      <c r="FR124" s="233"/>
      <c r="FS124" s="233"/>
      <c r="FT124" s="233"/>
      <c r="FU124" s="233"/>
      <c r="FV124" s="233"/>
      <c r="FW124" s="233"/>
      <c r="FX124" s="233"/>
      <c r="FY124" s="233"/>
      <c r="FZ124" s="233"/>
      <c r="GA124" s="233"/>
      <c r="GB124" s="233"/>
      <c r="GC124" s="233"/>
      <c r="GD124" s="233"/>
      <c r="GE124" s="233"/>
      <c r="GF124" s="233"/>
      <c r="GG124" s="233"/>
      <c r="GH124" s="233"/>
      <c r="GI124" s="233"/>
      <c r="GJ124" s="233"/>
      <c r="GK124" s="233"/>
      <c r="GL124" s="233"/>
      <c r="GM124" s="233"/>
      <c r="GN124" s="233"/>
      <c r="GO124" s="233"/>
      <c r="GP124" s="233"/>
      <c r="GQ124" s="233"/>
      <c r="GR124" s="233"/>
      <c r="GS124" s="233"/>
      <c r="GT124" s="233"/>
      <c r="GU124" s="233"/>
      <c r="GV124" s="233"/>
      <c r="GW124" s="233"/>
      <c r="GX124" s="233"/>
      <c r="GY124" s="233"/>
      <c r="GZ124" s="233"/>
      <c r="HA124" s="233"/>
      <c r="HB124" s="233"/>
      <c r="HC124" s="233"/>
      <c r="HD124" s="233"/>
      <c r="HE124" s="233"/>
      <c r="HF124" s="233"/>
      <c r="HG124" s="233"/>
      <c r="HH124" s="233"/>
      <c r="HI124" s="233"/>
      <c r="HJ124" s="233"/>
      <c r="HK124" s="233"/>
      <c r="HL124" s="233"/>
      <c r="HM124" s="233"/>
      <c r="HN124" s="233"/>
      <c r="HO124" s="233"/>
      <c r="HP124" s="233"/>
      <c r="HQ124" s="233"/>
      <c r="HR124" s="233"/>
      <c r="HS124" s="233"/>
      <c r="HT124" s="233"/>
      <c r="HU124" s="233"/>
      <c r="HV124" s="233"/>
      <c r="HW124" s="233"/>
      <c r="HX124" s="233"/>
      <c r="HY124" s="233"/>
      <c r="HZ124" s="233"/>
      <c r="IA124" s="233"/>
      <c r="IB124" s="233"/>
      <c r="IC124" s="233"/>
      <c r="ID124" s="233"/>
      <c r="IE124" s="233"/>
      <c r="IF124" s="233"/>
      <c r="IG124" s="233"/>
      <c r="IH124" s="233"/>
      <c r="II124" s="233"/>
      <c r="IJ124" s="233"/>
      <c r="IK124" s="233"/>
      <c r="IL124" s="233"/>
      <c r="IM124" s="233"/>
      <c r="IN124" s="233"/>
      <c r="IO124" s="233"/>
      <c r="IP124" s="233"/>
      <c r="IQ124" s="233"/>
      <c r="IR124" s="233"/>
      <c r="IS124" s="233"/>
      <c r="IT124" s="233"/>
      <c r="IU124" s="233"/>
      <c r="IV124" s="233"/>
    </row>
    <row r="125" spans="1:256" ht="18">
      <c r="A125" s="232"/>
      <c r="B125" s="232"/>
      <c r="C125" s="232"/>
      <c r="D125" s="232"/>
      <c r="E125" s="232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3"/>
      <c r="BJ125" s="233"/>
      <c r="BK125" s="233"/>
      <c r="BL125" s="233"/>
      <c r="BM125" s="233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  <c r="BZ125" s="233"/>
      <c r="CA125" s="233"/>
      <c r="CB125" s="233"/>
      <c r="CC125" s="233"/>
      <c r="CD125" s="233"/>
      <c r="CE125" s="233"/>
      <c r="CF125" s="233"/>
      <c r="CG125" s="233"/>
      <c r="CH125" s="233"/>
      <c r="CI125" s="233"/>
      <c r="CJ125" s="233"/>
      <c r="CK125" s="233"/>
      <c r="CL125" s="233"/>
      <c r="CM125" s="233"/>
      <c r="CN125" s="233"/>
      <c r="CO125" s="233"/>
      <c r="CP125" s="233"/>
      <c r="CQ125" s="233"/>
      <c r="CR125" s="233"/>
      <c r="CS125" s="233"/>
      <c r="CT125" s="233"/>
      <c r="CU125" s="233"/>
      <c r="CV125" s="233"/>
      <c r="CW125" s="233"/>
      <c r="CX125" s="233"/>
      <c r="CY125" s="233"/>
      <c r="CZ125" s="233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233"/>
      <c r="DQ125" s="233"/>
      <c r="DR125" s="233"/>
      <c r="DS125" s="233"/>
      <c r="DT125" s="233"/>
      <c r="DU125" s="233"/>
      <c r="DV125" s="233"/>
      <c r="DW125" s="233"/>
      <c r="DX125" s="233"/>
      <c r="DY125" s="233"/>
      <c r="DZ125" s="233"/>
      <c r="EA125" s="233"/>
      <c r="EB125" s="233"/>
      <c r="EC125" s="233"/>
      <c r="ED125" s="233"/>
      <c r="EE125" s="233"/>
      <c r="EF125" s="233"/>
      <c r="EG125" s="233"/>
      <c r="EH125" s="233"/>
      <c r="EI125" s="233"/>
      <c r="EJ125" s="233"/>
      <c r="EK125" s="233"/>
      <c r="EL125" s="233"/>
      <c r="EM125" s="233"/>
      <c r="EN125" s="233"/>
      <c r="EO125" s="233"/>
      <c r="EP125" s="233"/>
      <c r="EQ125" s="233"/>
      <c r="ER125" s="233"/>
      <c r="ES125" s="233"/>
      <c r="ET125" s="233"/>
      <c r="EU125" s="233"/>
      <c r="EV125" s="233"/>
      <c r="EW125" s="233"/>
      <c r="EX125" s="233"/>
      <c r="EY125" s="233"/>
      <c r="EZ125" s="233"/>
      <c r="FA125" s="233"/>
      <c r="FB125" s="233"/>
      <c r="FC125" s="233"/>
      <c r="FD125" s="233"/>
      <c r="FE125" s="233"/>
      <c r="FF125" s="233"/>
      <c r="FG125" s="233"/>
      <c r="FH125" s="233"/>
      <c r="FI125" s="233"/>
      <c r="FJ125" s="233"/>
      <c r="FK125" s="233"/>
      <c r="FL125" s="233"/>
      <c r="FM125" s="233"/>
      <c r="FN125" s="233"/>
      <c r="FO125" s="233"/>
      <c r="FP125" s="233"/>
      <c r="FQ125" s="233"/>
      <c r="FR125" s="233"/>
      <c r="FS125" s="233"/>
      <c r="FT125" s="233"/>
      <c r="FU125" s="233"/>
      <c r="FV125" s="233"/>
      <c r="FW125" s="233"/>
      <c r="FX125" s="233"/>
      <c r="FY125" s="233"/>
      <c r="FZ125" s="233"/>
      <c r="GA125" s="233"/>
      <c r="GB125" s="233"/>
      <c r="GC125" s="233"/>
      <c r="GD125" s="233"/>
      <c r="GE125" s="233"/>
      <c r="GF125" s="233"/>
      <c r="GG125" s="233"/>
      <c r="GH125" s="233"/>
      <c r="GI125" s="233"/>
      <c r="GJ125" s="233"/>
      <c r="GK125" s="233"/>
      <c r="GL125" s="233"/>
      <c r="GM125" s="233"/>
      <c r="GN125" s="233"/>
      <c r="GO125" s="233"/>
      <c r="GP125" s="233"/>
      <c r="GQ125" s="233"/>
      <c r="GR125" s="233"/>
      <c r="GS125" s="233"/>
      <c r="GT125" s="233"/>
      <c r="GU125" s="233"/>
      <c r="GV125" s="233"/>
      <c r="GW125" s="233"/>
      <c r="GX125" s="233"/>
      <c r="GY125" s="233"/>
      <c r="GZ125" s="233"/>
      <c r="HA125" s="233"/>
      <c r="HB125" s="233"/>
      <c r="HC125" s="233"/>
      <c r="HD125" s="233"/>
      <c r="HE125" s="233"/>
      <c r="HF125" s="233"/>
      <c r="HG125" s="233"/>
      <c r="HH125" s="233"/>
      <c r="HI125" s="233"/>
      <c r="HJ125" s="233"/>
      <c r="HK125" s="233"/>
      <c r="HL125" s="233"/>
      <c r="HM125" s="233"/>
      <c r="HN125" s="233"/>
      <c r="HO125" s="233"/>
      <c r="HP125" s="233"/>
      <c r="HQ125" s="233"/>
      <c r="HR125" s="233"/>
      <c r="HS125" s="233"/>
      <c r="HT125" s="233"/>
      <c r="HU125" s="233"/>
      <c r="HV125" s="233"/>
      <c r="HW125" s="233"/>
      <c r="HX125" s="233"/>
      <c r="HY125" s="233"/>
      <c r="HZ125" s="233"/>
      <c r="IA125" s="233"/>
      <c r="IB125" s="233"/>
      <c r="IC125" s="233"/>
      <c r="ID125" s="233"/>
      <c r="IE125" s="233"/>
      <c r="IF125" s="233"/>
      <c r="IG125" s="233"/>
      <c r="IH125" s="233"/>
      <c r="II125" s="233"/>
      <c r="IJ125" s="233"/>
      <c r="IK125" s="233"/>
      <c r="IL125" s="233"/>
      <c r="IM125" s="233"/>
      <c r="IN125" s="233"/>
      <c r="IO125" s="233"/>
      <c r="IP125" s="233"/>
      <c r="IQ125" s="233"/>
      <c r="IR125" s="233"/>
      <c r="IS125" s="233"/>
      <c r="IT125" s="233"/>
      <c r="IU125" s="233"/>
      <c r="IV125" s="233"/>
    </row>
    <row r="126" spans="1:256" ht="18">
      <c r="A126" s="232"/>
      <c r="B126" s="235" t="s">
        <v>0</v>
      </c>
      <c r="C126" s="235"/>
      <c r="D126" s="235"/>
      <c r="E126" s="232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  <c r="BB126" s="233"/>
      <c r="BC126" s="233"/>
      <c r="BD126" s="233"/>
      <c r="BE126" s="233"/>
      <c r="BF126" s="233"/>
      <c r="BG126" s="233"/>
      <c r="BH126" s="233"/>
      <c r="BI126" s="233"/>
      <c r="BJ126" s="233"/>
      <c r="BK126" s="233"/>
      <c r="BL126" s="233"/>
      <c r="BM126" s="233"/>
      <c r="BN126" s="233"/>
      <c r="BO126" s="233"/>
      <c r="BP126" s="233"/>
      <c r="BQ126" s="233"/>
      <c r="BR126" s="233"/>
      <c r="BS126" s="233"/>
      <c r="BT126" s="233"/>
      <c r="BU126" s="233"/>
      <c r="BV126" s="233"/>
      <c r="BW126" s="233"/>
      <c r="BX126" s="233"/>
      <c r="BY126" s="233"/>
      <c r="BZ126" s="233"/>
      <c r="CA126" s="233"/>
      <c r="CB126" s="233"/>
      <c r="CC126" s="233"/>
      <c r="CD126" s="233"/>
      <c r="CE126" s="233"/>
      <c r="CF126" s="233"/>
      <c r="CG126" s="233"/>
      <c r="CH126" s="233"/>
      <c r="CI126" s="233"/>
      <c r="CJ126" s="233"/>
      <c r="CK126" s="233"/>
      <c r="CL126" s="233"/>
      <c r="CM126" s="233"/>
      <c r="CN126" s="233"/>
      <c r="CO126" s="233"/>
      <c r="CP126" s="233"/>
      <c r="CQ126" s="233"/>
      <c r="CR126" s="233"/>
      <c r="CS126" s="233"/>
      <c r="CT126" s="233"/>
      <c r="CU126" s="233"/>
      <c r="CV126" s="233"/>
      <c r="CW126" s="233"/>
      <c r="CX126" s="233"/>
      <c r="CY126" s="233"/>
      <c r="CZ126" s="233"/>
      <c r="DA126" s="233"/>
      <c r="DB126" s="233"/>
      <c r="DC126" s="233"/>
      <c r="DD126" s="233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233"/>
      <c r="DQ126" s="233"/>
      <c r="DR126" s="233"/>
      <c r="DS126" s="233"/>
      <c r="DT126" s="233"/>
      <c r="DU126" s="233"/>
      <c r="DV126" s="233"/>
      <c r="DW126" s="233"/>
      <c r="DX126" s="233"/>
      <c r="DY126" s="233"/>
      <c r="DZ126" s="233"/>
      <c r="EA126" s="233"/>
      <c r="EB126" s="233"/>
      <c r="EC126" s="233"/>
      <c r="ED126" s="233"/>
      <c r="EE126" s="233"/>
      <c r="EF126" s="233"/>
      <c r="EG126" s="233"/>
      <c r="EH126" s="233"/>
      <c r="EI126" s="233"/>
      <c r="EJ126" s="233"/>
      <c r="EK126" s="233"/>
      <c r="EL126" s="233"/>
      <c r="EM126" s="233"/>
      <c r="EN126" s="233"/>
      <c r="EO126" s="233"/>
      <c r="EP126" s="233"/>
      <c r="EQ126" s="233"/>
      <c r="ER126" s="233"/>
      <c r="ES126" s="233"/>
      <c r="ET126" s="233"/>
      <c r="EU126" s="233"/>
      <c r="EV126" s="233"/>
      <c r="EW126" s="233"/>
      <c r="EX126" s="233"/>
      <c r="EY126" s="233"/>
      <c r="EZ126" s="233"/>
      <c r="FA126" s="233"/>
      <c r="FB126" s="233"/>
      <c r="FC126" s="233"/>
      <c r="FD126" s="233"/>
      <c r="FE126" s="233"/>
      <c r="FF126" s="233"/>
      <c r="FG126" s="233"/>
      <c r="FH126" s="233"/>
      <c r="FI126" s="233"/>
      <c r="FJ126" s="233"/>
      <c r="FK126" s="233"/>
      <c r="FL126" s="233"/>
      <c r="FM126" s="233"/>
      <c r="FN126" s="233"/>
      <c r="FO126" s="233"/>
      <c r="FP126" s="233"/>
      <c r="FQ126" s="233"/>
      <c r="FR126" s="233"/>
      <c r="FS126" s="233"/>
      <c r="FT126" s="233"/>
      <c r="FU126" s="233"/>
      <c r="FV126" s="233"/>
      <c r="FW126" s="233"/>
      <c r="FX126" s="233"/>
      <c r="FY126" s="233"/>
      <c r="FZ126" s="233"/>
      <c r="GA126" s="233"/>
      <c r="GB126" s="233"/>
      <c r="GC126" s="233"/>
      <c r="GD126" s="233"/>
      <c r="GE126" s="233"/>
      <c r="GF126" s="233"/>
      <c r="GG126" s="233"/>
      <c r="GH126" s="233"/>
      <c r="GI126" s="233"/>
      <c r="GJ126" s="233"/>
      <c r="GK126" s="233"/>
      <c r="GL126" s="233"/>
      <c r="GM126" s="233"/>
      <c r="GN126" s="233"/>
      <c r="GO126" s="233"/>
      <c r="GP126" s="233"/>
      <c r="GQ126" s="233"/>
      <c r="GR126" s="233"/>
      <c r="GS126" s="233"/>
      <c r="GT126" s="233"/>
      <c r="GU126" s="233"/>
      <c r="GV126" s="233"/>
      <c r="GW126" s="233"/>
      <c r="GX126" s="233"/>
      <c r="GY126" s="233"/>
      <c r="GZ126" s="233"/>
      <c r="HA126" s="233"/>
      <c r="HB126" s="233"/>
      <c r="HC126" s="233"/>
      <c r="HD126" s="233"/>
      <c r="HE126" s="233"/>
      <c r="HF126" s="233"/>
      <c r="HG126" s="233"/>
      <c r="HH126" s="233"/>
      <c r="HI126" s="233"/>
      <c r="HJ126" s="233"/>
      <c r="HK126" s="233"/>
      <c r="HL126" s="233"/>
      <c r="HM126" s="233"/>
      <c r="HN126" s="233"/>
      <c r="HO126" s="233"/>
      <c r="HP126" s="233"/>
      <c r="HQ126" s="233"/>
      <c r="HR126" s="233"/>
      <c r="HS126" s="233"/>
      <c r="HT126" s="233"/>
      <c r="HU126" s="233"/>
      <c r="HV126" s="233"/>
      <c r="HW126" s="233"/>
      <c r="HX126" s="233"/>
      <c r="HY126" s="233"/>
      <c r="HZ126" s="233"/>
      <c r="IA126" s="233"/>
      <c r="IB126" s="233"/>
      <c r="IC126" s="233"/>
      <c r="ID126" s="233"/>
      <c r="IE126" s="233"/>
      <c r="IF126" s="233"/>
      <c r="IG126" s="233"/>
      <c r="IH126" s="233"/>
      <c r="II126" s="233"/>
      <c r="IJ126" s="233"/>
      <c r="IK126" s="233"/>
      <c r="IL126" s="233"/>
      <c r="IM126" s="233"/>
      <c r="IN126" s="233"/>
      <c r="IO126" s="233"/>
      <c r="IP126" s="233"/>
      <c r="IQ126" s="233"/>
      <c r="IR126" s="233"/>
      <c r="IS126" s="233"/>
      <c r="IT126" s="233"/>
      <c r="IU126" s="233"/>
      <c r="IV126" s="233"/>
    </row>
    <row r="127" spans="1:256" ht="18">
      <c r="A127" s="232" t="s">
        <v>105</v>
      </c>
      <c r="B127" s="235" t="s">
        <v>285</v>
      </c>
      <c r="C127" s="235"/>
      <c r="D127" s="235"/>
      <c r="E127" s="232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  <c r="BJ127" s="233"/>
      <c r="BK127" s="233"/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  <c r="BZ127" s="233"/>
      <c r="CA127" s="233"/>
      <c r="CB127" s="233"/>
      <c r="CC127" s="233"/>
      <c r="CD127" s="233"/>
      <c r="CE127" s="233"/>
      <c r="CF127" s="233"/>
      <c r="CG127" s="233"/>
      <c r="CH127" s="233"/>
      <c r="CI127" s="233"/>
      <c r="CJ127" s="233"/>
      <c r="CK127" s="233"/>
      <c r="CL127" s="233"/>
      <c r="CM127" s="233"/>
      <c r="CN127" s="233"/>
      <c r="CO127" s="233"/>
      <c r="CP127" s="233"/>
      <c r="CQ127" s="233"/>
      <c r="CR127" s="233"/>
      <c r="CS127" s="233"/>
      <c r="CT127" s="233"/>
      <c r="CU127" s="233"/>
      <c r="CV127" s="233"/>
      <c r="CW127" s="233"/>
      <c r="CX127" s="233"/>
      <c r="CY127" s="233"/>
      <c r="CZ127" s="233"/>
      <c r="DA127" s="233"/>
      <c r="DB127" s="233"/>
      <c r="DC127" s="233"/>
      <c r="DD127" s="233"/>
      <c r="DE127" s="233"/>
      <c r="DF127" s="233"/>
      <c r="DG127" s="233"/>
      <c r="DH127" s="233"/>
      <c r="DI127" s="233"/>
      <c r="DJ127" s="233"/>
      <c r="DK127" s="233"/>
      <c r="DL127" s="233"/>
      <c r="DM127" s="233"/>
      <c r="DN127" s="233"/>
      <c r="DO127" s="233"/>
      <c r="DP127" s="233"/>
      <c r="DQ127" s="233"/>
      <c r="DR127" s="233"/>
      <c r="DS127" s="233"/>
      <c r="DT127" s="233"/>
      <c r="DU127" s="233"/>
      <c r="DV127" s="233"/>
      <c r="DW127" s="233"/>
      <c r="DX127" s="233"/>
      <c r="DY127" s="233"/>
      <c r="DZ127" s="233"/>
      <c r="EA127" s="233"/>
      <c r="EB127" s="233"/>
      <c r="EC127" s="233"/>
      <c r="ED127" s="233"/>
      <c r="EE127" s="233"/>
      <c r="EF127" s="233"/>
      <c r="EG127" s="233"/>
      <c r="EH127" s="233"/>
      <c r="EI127" s="233"/>
      <c r="EJ127" s="233"/>
      <c r="EK127" s="233"/>
      <c r="EL127" s="233"/>
      <c r="EM127" s="233"/>
      <c r="EN127" s="233"/>
      <c r="EO127" s="233"/>
      <c r="EP127" s="233"/>
      <c r="EQ127" s="233"/>
      <c r="ER127" s="233"/>
      <c r="ES127" s="233"/>
      <c r="ET127" s="233"/>
      <c r="EU127" s="233"/>
      <c r="EV127" s="233"/>
      <c r="EW127" s="233"/>
      <c r="EX127" s="233"/>
      <c r="EY127" s="233"/>
      <c r="EZ127" s="233"/>
      <c r="FA127" s="233"/>
      <c r="FB127" s="233"/>
      <c r="FC127" s="233"/>
      <c r="FD127" s="233"/>
      <c r="FE127" s="233"/>
      <c r="FF127" s="233"/>
      <c r="FG127" s="233"/>
      <c r="FH127" s="233"/>
      <c r="FI127" s="233"/>
      <c r="FJ127" s="233"/>
      <c r="FK127" s="233"/>
      <c r="FL127" s="233"/>
      <c r="FM127" s="233"/>
      <c r="FN127" s="233"/>
      <c r="FO127" s="233"/>
      <c r="FP127" s="233"/>
      <c r="FQ127" s="233"/>
      <c r="FR127" s="233"/>
      <c r="FS127" s="233"/>
      <c r="FT127" s="233"/>
      <c r="FU127" s="233"/>
      <c r="FV127" s="233"/>
      <c r="FW127" s="233"/>
      <c r="FX127" s="233"/>
      <c r="FY127" s="233"/>
      <c r="FZ127" s="233"/>
      <c r="GA127" s="233"/>
      <c r="GB127" s="233"/>
      <c r="GC127" s="233"/>
      <c r="GD127" s="233"/>
      <c r="GE127" s="233"/>
      <c r="GF127" s="233"/>
      <c r="GG127" s="233"/>
      <c r="GH127" s="233"/>
      <c r="GI127" s="233"/>
      <c r="GJ127" s="233"/>
      <c r="GK127" s="233"/>
      <c r="GL127" s="233"/>
      <c r="GM127" s="233"/>
      <c r="GN127" s="233"/>
      <c r="GO127" s="233"/>
      <c r="GP127" s="233"/>
      <c r="GQ127" s="233"/>
      <c r="GR127" s="233"/>
      <c r="GS127" s="233"/>
      <c r="GT127" s="233"/>
      <c r="GU127" s="233"/>
      <c r="GV127" s="233"/>
      <c r="GW127" s="233"/>
      <c r="GX127" s="233"/>
      <c r="GY127" s="233"/>
      <c r="GZ127" s="233"/>
      <c r="HA127" s="233"/>
      <c r="HB127" s="233"/>
      <c r="HC127" s="233"/>
      <c r="HD127" s="233"/>
      <c r="HE127" s="233"/>
      <c r="HF127" s="233"/>
      <c r="HG127" s="233"/>
      <c r="HH127" s="233"/>
      <c r="HI127" s="233"/>
      <c r="HJ127" s="233"/>
      <c r="HK127" s="233"/>
      <c r="HL127" s="233"/>
      <c r="HM127" s="233"/>
      <c r="HN127" s="233"/>
      <c r="HO127" s="233"/>
      <c r="HP127" s="233"/>
      <c r="HQ127" s="233"/>
      <c r="HR127" s="233"/>
      <c r="HS127" s="233"/>
      <c r="HT127" s="233"/>
      <c r="HU127" s="233"/>
      <c r="HV127" s="233"/>
      <c r="HW127" s="233"/>
      <c r="HX127" s="233"/>
      <c r="HY127" s="233"/>
      <c r="HZ127" s="233"/>
      <c r="IA127" s="233"/>
      <c r="IB127" s="233"/>
      <c r="IC127" s="233"/>
      <c r="ID127" s="233"/>
      <c r="IE127" s="233"/>
      <c r="IF127" s="233"/>
      <c r="IG127" s="233"/>
      <c r="IH127" s="233"/>
      <c r="II127" s="233"/>
      <c r="IJ127" s="233"/>
      <c r="IK127" s="233"/>
      <c r="IL127" s="233"/>
      <c r="IM127" s="233"/>
      <c r="IN127" s="233"/>
      <c r="IO127" s="233"/>
      <c r="IP127" s="233"/>
      <c r="IQ127" s="233"/>
      <c r="IR127" s="233"/>
      <c r="IS127" s="233"/>
      <c r="IT127" s="233"/>
      <c r="IU127" s="233"/>
      <c r="IV127" s="233"/>
    </row>
    <row r="128" spans="1:256" ht="18">
      <c r="A128" s="236" t="s">
        <v>241</v>
      </c>
      <c r="B128" s="232" t="s">
        <v>105</v>
      </c>
      <c r="C128" s="232"/>
      <c r="D128" s="232"/>
      <c r="E128" s="236" t="s">
        <v>350</v>
      </c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3"/>
      <c r="CH128" s="233"/>
      <c r="CI128" s="233"/>
      <c r="CJ128" s="233"/>
      <c r="CK128" s="233"/>
      <c r="CL128" s="233"/>
      <c r="CM128" s="233"/>
      <c r="CN128" s="233"/>
      <c r="CO128" s="233"/>
      <c r="CP128" s="233"/>
      <c r="CQ128" s="233"/>
      <c r="CR128" s="233"/>
      <c r="CS128" s="233"/>
      <c r="CT128" s="233"/>
      <c r="CU128" s="233"/>
      <c r="CV128" s="233"/>
      <c r="CW128" s="233"/>
      <c r="CX128" s="233"/>
      <c r="CY128" s="233"/>
      <c r="CZ128" s="233"/>
      <c r="DA128" s="233"/>
      <c r="DB128" s="233"/>
      <c r="DC128" s="233"/>
      <c r="DD128" s="233"/>
      <c r="DE128" s="233"/>
      <c r="DF128" s="233"/>
      <c r="DG128" s="233"/>
      <c r="DH128" s="233"/>
      <c r="DI128" s="233"/>
      <c r="DJ128" s="233"/>
      <c r="DK128" s="233"/>
      <c r="DL128" s="233"/>
      <c r="DM128" s="233"/>
      <c r="DN128" s="233"/>
      <c r="DO128" s="233"/>
      <c r="DP128" s="233"/>
      <c r="DQ128" s="233"/>
      <c r="DR128" s="233"/>
      <c r="DS128" s="233"/>
      <c r="DT128" s="233"/>
      <c r="DU128" s="233"/>
      <c r="DV128" s="233"/>
      <c r="DW128" s="233"/>
      <c r="DX128" s="233"/>
      <c r="DY128" s="233"/>
      <c r="DZ128" s="233"/>
      <c r="EA128" s="233"/>
      <c r="EB128" s="233"/>
      <c r="EC128" s="233"/>
      <c r="ED128" s="233"/>
      <c r="EE128" s="233"/>
      <c r="EF128" s="233"/>
      <c r="EG128" s="233"/>
      <c r="EH128" s="233"/>
      <c r="EI128" s="233"/>
      <c r="EJ128" s="233"/>
      <c r="EK128" s="233"/>
      <c r="EL128" s="233"/>
      <c r="EM128" s="233"/>
      <c r="EN128" s="233"/>
      <c r="EO128" s="233"/>
      <c r="EP128" s="233"/>
      <c r="EQ128" s="233"/>
      <c r="ER128" s="233"/>
      <c r="ES128" s="233"/>
      <c r="ET128" s="233"/>
      <c r="EU128" s="233"/>
      <c r="EV128" s="233"/>
      <c r="EW128" s="233"/>
      <c r="EX128" s="233"/>
      <c r="EY128" s="233"/>
      <c r="EZ128" s="233"/>
      <c r="FA128" s="233"/>
      <c r="FB128" s="233"/>
      <c r="FC128" s="233"/>
      <c r="FD128" s="233"/>
      <c r="FE128" s="233"/>
      <c r="FF128" s="233"/>
      <c r="FG128" s="233"/>
      <c r="FH128" s="233"/>
      <c r="FI128" s="233"/>
      <c r="FJ128" s="233"/>
      <c r="FK128" s="233"/>
      <c r="FL128" s="233"/>
      <c r="FM128" s="233"/>
      <c r="FN128" s="233"/>
      <c r="FO128" s="233"/>
      <c r="FP128" s="233"/>
      <c r="FQ128" s="233"/>
      <c r="FR128" s="233"/>
      <c r="FS128" s="233"/>
      <c r="FT128" s="233"/>
      <c r="FU128" s="233"/>
      <c r="FV128" s="233"/>
      <c r="FW128" s="233"/>
      <c r="FX128" s="233"/>
      <c r="FY128" s="233"/>
      <c r="FZ128" s="233"/>
      <c r="GA128" s="233"/>
      <c r="GB128" s="233"/>
      <c r="GC128" s="233"/>
      <c r="GD128" s="233"/>
      <c r="GE128" s="233"/>
      <c r="GF128" s="233"/>
      <c r="GG128" s="233"/>
      <c r="GH128" s="233"/>
      <c r="GI128" s="233"/>
      <c r="GJ128" s="233"/>
      <c r="GK128" s="233"/>
      <c r="GL128" s="233"/>
      <c r="GM128" s="233"/>
      <c r="GN128" s="233"/>
      <c r="GO128" s="233"/>
      <c r="GP128" s="233"/>
      <c r="GQ128" s="233"/>
      <c r="GR128" s="233"/>
      <c r="GS128" s="233"/>
      <c r="GT128" s="233"/>
      <c r="GU128" s="233"/>
      <c r="GV128" s="233"/>
      <c r="GW128" s="233"/>
      <c r="GX128" s="233"/>
      <c r="GY128" s="233"/>
      <c r="GZ128" s="233"/>
      <c r="HA128" s="233"/>
      <c r="HB128" s="233"/>
      <c r="HC128" s="233"/>
      <c r="HD128" s="233"/>
      <c r="HE128" s="233"/>
      <c r="HF128" s="233"/>
      <c r="HG128" s="233"/>
      <c r="HH128" s="233"/>
      <c r="HI128" s="233"/>
      <c r="HJ128" s="233"/>
      <c r="HK128" s="233"/>
      <c r="HL128" s="233"/>
      <c r="HM128" s="233"/>
      <c r="HN128" s="233"/>
      <c r="HO128" s="233"/>
      <c r="HP128" s="233"/>
      <c r="HQ128" s="233"/>
      <c r="HR128" s="233"/>
      <c r="HS128" s="233"/>
      <c r="HT128" s="233"/>
      <c r="HU128" s="233"/>
      <c r="HV128" s="233"/>
      <c r="HW128" s="233"/>
      <c r="HX128" s="233"/>
      <c r="HY128" s="233"/>
      <c r="HZ128" s="233"/>
      <c r="IA128" s="233"/>
      <c r="IB128" s="233"/>
      <c r="IC128" s="233"/>
      <c r="ID128" s="233"/>
      <c r="IE128" s="233"/>
      <c r="IF128" s="233"/>
      <c r="IG128" s="233"/>
      <c r="IH128" s="233"/>
      <c r="II128" s="233"/>
      <c r="IJ128" s="233"/>
      <c r="IK128" s="233"/>
      <c r="IL128" s="233"/>
      <c r="IM128" s="233"/>
      <c r="IN128" s="233"/>
      <c r="IO128" s="233"/>
      <c r="IP128" s="233"/>
      <c r="IQ128" s="233"/>
      <c r="IR128" s="233"/>
      <c r="IS128" s="233"/>
      <c r="IT128" s="233"/>
      <c r="IU128" s="233"/>
      <c r="IV128" s="233"/>
    </row>
    <row r="129" spans="1:256" ht="18">
      <c r="A129" s="237" t="s">
        <v>243</v>
      </c>
      <c r="B129" s="237" t="s">
        <v>244</v>
      </c>
      <c r="C129" s="237" t="s">
        <v>245</v>
      </c>
      <c r="D129" s="237" t="s">
        <v>246</v>
      </c>
      <c r="E129" s="237" t="s">
        <v>247</v>
      </c>
      <c r="F129" s="242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A129" s="233"/>
      <c r="CB129" s="233"/>
      <c r="CC129" s="233"/>
      <c r="CD129" s="233"/>
      <c r="CE129" s="233"/>
      <c r="CF129" s="233"/>
      <c r="CG129" s="233"/>
      <c r="CH129" s="233"/>
      <c r="CI129" s="233"/>
      <c r="CJ129" s="233"/>
      <c r="CK129" s="233"/>
      <c r="CL129" s="233"/>
      <c r="CM129" s="233"/>
      <c r="CN129" s="233"/>
      <c r="CO129" s="233"/>
      <c r="CP129" s="233"/>
      <c r="CQ129" s="233"/>
      <c r="CR129" s="233"/>
      <c r="CS129" s="233"/>
      <c r="CT129" s="233"/>
      <c r="CU129" s="233"/>
      <c r="CV129" s="233"/>
      <c r="CW129" s="233"/>
      <c r="CX129" s="233"/>
      <c r="CY129" s="233"/>
      <c r="CZ129" s="233"/>
      <c r="DA129" s="233"/>
      <c r="DB129" s="233"/>
      <c r="DC129" s="233"/>
      <c r="DD129" s="233"/>
      <c r="DE129" s="233"/>
      <c r="DF129" s="233"/>
      <c r="DG129" s="233"/>
      <c r="DH129" s="233"/>
      <c r="DI129" s="233"/>
      <c r="DJ129" s="233"/>
      <c r="DK129" s="233"/>
      <c r="DL129" s="233"/>
      <c r="DM129" s="233"/>
      <c r="DN129" s="233"/>
      <c r="DO129" s="233"/>
      <c r="DP129" s="233"/>
      <c r="DQ129" s="233"/>
      <c r="DR129" s="233"/>
      <c r="DS129" s="233"/>
      <c r="DT129" s="233"/>
      <c r="DU129" s="233"/>
      <c r="DV129" s="233"/>
      <c r="DW129" s="233"/>
      <c r="DX129" s="233"/>
      <c r="DY129" s="233"/>
      <c r="DZ129" s="233"/>
      <c r="EA129" s="233"/>
      <c r="EB129" s="233"/>
      <c r="EC129" s="233"/>
      <c r="ED129" s="233"/>
      <c r="EE129" s="233"/>
      <c r="EF129" s="233"/>
      <c r="EG129" s="233"/>
      <c r="EH129" s="233"/>
      <c r="EI129" s="233"/>
      <c r="EJ129" s="233"/>
      <c r="EK129" s="233"/>
      <c r="EL129" s="233"/>
      <c r="EM129" s="233"/>
      <c r="EN129" s="233"/>
      <c r="EO129" s="233"/>
      <c r="EP129" s="233"/>
      <c r="EQ129" s="233"/>
      <c r="ER129" s="233"/>
      <c r="ES129" s="233"/>
      <c r="ET129" s="233"/>
      <c r="EU129" s="233"/>
      <c r="EV129" s="233"/>
      <c r="EW129" s="233"/>
      <c r="EX129" s="233"/>
      <c r="EY129" s="233"/>
      <c r="EZ129" s="233"/>
      <c r="FA129" s="233"/>
      <c r="FB129" s="233"/>
      <c r="FC129" s="233"/>
      <c r="FD129" s="233"/>
      <c r="FE129" s="233"/>
      <c r="FF129" s="233"/>
      <c r="FG129" s="233"/>
      <c r="FH129" s="233"/>
      <c r="FI129" s="233"/>
      <c r="FJ129" s="233"/>
      <c r="FK129" s="233"/>
      <c r="FL129" s="233"/>
      <c r="FM129" s="233"/>
      <c r="FN129" s="233"/>
      <c r="FO129" s="233"/>
      <c r="FP129" s="233"/>
      <c r="FQ129" s="233"/>
      <c r="FR129" s="233"/>
      <c r="FS129" s="233"/>
      <c r="FT129" s="233"/>
      <c r="FU129" s="233"/>
      <c r="FV129" s="233"/>
      <c r="FW129" s="233"/>
      <c r="FX129" s="233"/>
      <c r="FY129" s="233"/>
      <c r="FZ129" s="233"/>
      <c r="GA129" s="233"/>
      <c r="GB129" s="233"/>
      <c r="GC129" s="233"/>
      <c r="GD129" s="233"/>
      <c r="GE129" s="233"/>
      <c r="GF129" s="233"/>
      <c r="GG129" s="233"/>
      <c r="GH129" s="233"/>
      <c r="GI129" s="233"/>
      <c r="GJ129" s="233"/>
      <c r="GK129" s="233"/>
      <c r="GL129" s="233"/>
      <c r="GM129" s="233"/>
      <c r="GN129" s="233"/>
      <c r="GO129" s="233"/>
      <c r="GP129" s="233"/>
      <c r="GQ129" s="233"/>
      <c r="GR129" s="233"/>
      <c r="GS129" s="233"/>
      <c r="GT129" s="233"/>
      <c r="GU129" s="233"/>
      <c r="GV129" s="233"/>
      <c r="GW129" s="233"/>
      <c r="GX129" s="233"/>
      <c r="GY129" s="233"/>
      <c r="GZ129" s="233"/>
      <c r="HA129" s="233"/>
      <c r="HB129" s="233"/>
      <c r="HC129" s="233"/>
      <c r="HD129" s="233"/>
      <c r="HE129" s="233"/>
      <c r="HF129" s="233"/>
      <c r="HG129" s="233"/>
      <c r="HH129" s="233"/>
      <c r="HI129" s="233"/>
      <c r="HJ129" s="233"/>
      <c r="HK129" s="233"/>
      <c r="HL129" s="233"/>
      <c r="HM129" s="233"/>
      <c r="HN129" s="233"/>
      <c r="HO129" s="233"/>
      <c r="HP129" s="233"/>
      <c r="HQ129" s="233"/>
      <c r="HR129" s="233"/>
      <c r="HS129" s="233"/>
      <c r="HT129" s="233"/>
      <c r="HU129" s="233"/>
      <c r="HV129" s="233"/>
      <c r="HW129" s="233"/>
      <c r="HX129" s="233"/>
      <c r="HY129" s="233"/>
      <c r="HZ129" s="233"/>
      <c r="IA129" s="233"/>
      <c r="IB129" s="233"/>
      <c r="IC129" s="233"/>
      <c r="ID129" s="233"/>
      <c r="IE129" s="233"/>
      <c r="IF129" s="233"/>
      <c r="IG129" s="233"/>
      <c r="IH129" s="233"/>
      <c r="II129" s="233"/>
      <c r="IJ129" s="233"/>
      <c r="IK129" s="233"/>
      <c r="IL129" s="233"/>
      <c r="IM129" s="233"/>
      <c r="IN129" s="233"/>
      <c r="IO129" s="233"/>
      <c r="IP129" s="233"/>
      <c r="IQ129" s="233"/>
      <c r="IR129" s="233"/>
      <c r="IS129" s="233"/>
      <c r="IT129" s="233"/>
      <c r="IU129" s="233"/>
      <c r="IV129" s="233"/>
    </row>
    <row r="130" spans="1:256" ht="18">
      <c r="A130" s="240" t="s">
        <v>351</v>
      </c>
      <c r="B130" s="241" t="s">
        <v>106</v>
      </c>
      <c r="C130" s="241" t="s">
        <v>106</v>
      </c>
      <c r="D130" s="241"/>
      <c r="E130" s="241"/>
      <c r="F130" s="242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3"/>
      <c r="AY130" s="233"/>
      <c r="AZ130" s="233"/>
      <c r="BA130" s="233"/>
      <c r="BB130" s="233"/>
      <c r="BC130" s="233"/>
      <c r="BD130" s="233"/>
      <c r="BE130" s="233"/>
      <c r="BF130" s="233"/>
      <c r="BG130" s="233"/>
      <c r="BH130" s="233"/>
      <c r="BI130" s="233"/>
      <c r="BJ130" s="233"/>
      <c r="BK130" s="233"/>
      <c r="BL130" s="233"/>
      <c r="BM130" s="233"/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  <c r="BZ130" s="233"/>
      <c r="CA130" s="233"/>
      <c r="CB130" s="233"/>
      <c r="CC130" s="233"/>
      <c r="CD130" s="233"/>
      <c r="CE130" s="233"/>
      <c r="CF130" s="233"/>
      <c r="CG130" s="233"/>
      <c r="CH130" s="233"/>
      <c r="CI130" s="233"/>
      <c r="CJ130" s="233"/>
      <c r="CK130" s="233"/>
      <c r="CL130" s="233"/>
      <c r="CM130" s="233"/>
      <c r="CN130" s="233"/>
      <c r="CO130" s="233"/>
      <c r="CP130" s="233"/>
      <c r="CQ130" s="233"/>
      <c r="CR130" s="233"/>
      <c r="CS130" s="233"/>
      <c r="CT130" s="233"/>
      <c r="CU130" s="233"/>
      <c r="CV130" s="233"/>
      <c r="CW130" s="233"/>
      <c r="CX130" s="233"/>
      <c r="CY130" s="233"/>
      <c r="CZ130" s="233"/>
      <c r="DA130" s="233"/>
      <c r="DB130" s="233"/>
      <c r="DC130" s="233"/>
      <c r="DD130" s="233"/>
      <c r="DE130" s="233"/>
      <c r="DF130" s="233"/>
      <c r="DG130" s="233"/>
      <c r="DH130" s="233"/>
      <c r="DI130" s="233"/>
      <c r="DJ130" s="233"/>
      <c r="DK130" s="233"/>
      <c r="DL130" s="233"/>
      <c r="DM130" s="233"/>
      <c r="DN130" s="233"/>
      <c r="DO130" s="233"/>
      <c r="DP130" s="233"/>
      <c r="DQ130" s="233"/>
      <c r="DR130" s="233"/>
      <c r="DS130" s="233"/>
      <c r="DT130" s="233"/>
      <c r="DU130" s="233"/>
      <c r="DV130" s="233"/>
      <c r="DW130" s="233"/>
      <c r="DX130" s="233"/>
      <c r="DY130" s="233"/>
      <c r="DZ130" s="233"/>
      <c r="EA130" s="233"/>
      <c r="EB130" s="233"/>
      <c r="EC130" s="233"/>
      <c r="ED130" s="233"/>
      <c r="EE130" s="233"/>
      <c r="EF130" s="233"/>
      <c r="EG130" s="233"/>
      <c r="EH130" s="233"/>
      <c r="EI130" s="233"/>
      <c r="EJ130" s="233"/>
      <c r="EK130" s="233"/>
      <c r="EL130" s="233"/>
      <c r="EM130" s="233"/>
      <c r="EN130" s="233"/>
      <c r="EO130" s="233"/>
      <c r="EP130" s="233"/>
      <c r="EQ130" s="233"/>
      <c r="ER130" s="233"/>
      <c r="ES130" s="233"/>
      <c r="ET130" s="233"/>
      <c r="EU130" s="233"/>
      <c r="EV130" s="233"/>
      <c r="EW130" s="233"/>
      <c r="EX130" s="233"/>
      <c r="EY130" s="233"/>
      <c r="EZ130" s="233"/>
      <c r="FA130" s="233"/>
      <c r="FB130" s="233"/>
      <c r="FC130" s="233"/>
      <c r="FD130" s="233"/>
      <c r="FE130" s="233"/>
      <c r="FF130" s="233"/>
      <c r="FG130" s="233"/>
      <c r="FH130" s="233"/>
      <c r="FI130" s="233"/>
      <c r="FJ130" s="233"/>
      <c r="FK130" s="233"/>
      <c r="FL130" s="233"/>
      <c r="FM130" s="233"/>
      <c r="FN130" s="233"/>
      <c r="FO130" s="233"/>
      <c r="FP130" s="233"/>
      <c r="FQ130" s="233"/>
      <c r="FR130" s="233"/>
      <c r="FS130" s="233"/>
      <c r="FT130" s="233"/>
      <c r="FU130" s="233"/>
      <c r="FV130" s="233"/>
      <c r="FW130" s="233"/>
      <c r="FX130" s="233"/>
      <c r="FY130" s="233"/>
      <c r="FZ130" s="233"/>
      <c r="GA130" s="233"/>
      <c r="GB130" s="233"/>
      <c r="GC130" s="233"/>
      <c r="GD130" s="233"/>
      <c r="GE130" s="233"/>
      <c r="GF130" s="233"/>
      <c r="GG130" s="233"/>
      <c r="GH130" s="233"/>
      <c r="GI130" s="233"/>
      <c r="GJ130" s="233"/>
      <c r="GK130" s="233"/>
      <c r="GL130" s="233"/>
      <c r="GM130" s="233"/>
      <c r="GN130" s="233"/>
      <c r="GO130" s="233"/>
      <c r="GP130" s="233"/>
      <c r="GQ130" s="233"/>
      <c r="GR130" s="233"/>
      <c r="GS130" s="233"/>
      <c r="GT130" s="233"/>
      <c r="GU130" s="233"/>
      <c r="GV130" s="233"/>
      <c r="GW130" s="233"/>
      <c r="GX130" s="233"/>
      <c r="GY130" s="233"/>
      <c r="GZ130" s="233"/>
      <c r="HA130" s="233"/>
      <c r="HB130" s="233"/>
      <c r="HC130" s="233"/>
      <c r="HD130" s="233"/>
      <c r="HE130" s="233"/>
      <c r="HF130" s="233"/>
      <c r="HG130" s="233"/>
      <c r="HH130" s="233"/>
      <c r="HI130" s="233"/>
      <c r="HJ130" s="233"/>
      <c r="HK130" s="233"/>
      <c r="HL130" s="233"/>
      <c r="HM130" s="233"/>
      <c r="HN130" s="233"/>
      <c r="HO130" s="233"/>
      <c r="HP130" s="233"/>
      <c r="HQ130" s="233"/>
      <c r="HR130" s="233"/>
      <c r="HS130" s="233"/>
      <c r="HT130" s="233"/>
      <c r="HU130" s="233"/>
      <c r="HV130" s="233"/>
      <c r="HW130" s="233"/>
      <c r="HX130" s="233"/>
      <c r="HY130" s="233"/>
      <c r="HZ130" s="233"/>
      <c r="IA130" s="233"/>
      <c r="IB130" s="233"/>
      <c r="IC130" s="233"/>
      <c r="ID130" s="233"/>
      <c r="IE130" s="233"/>
      <c r="IF130" s="233"/>
      <c r="IG130" s="233"/>
      <c r="IH130" s="233"/>
      <c r="II130" s="233"/>
      <c r="IJ130" s="233"/>
      <c r="IK130" s="233"/>
      <c r="IL130" s="233"/>
      <c r="IM130" s="233"/>
      <c r="IN130" s="233"/>
      <c r="IO130" s="233"/>
      <c r="IP130" s="233"/>
      <c r="IQ130" s="233"/>
      <c r="IR130" s="233"/>
      <c r="IS130" s="233"/>
      <c r="IT130" s="233"/>
      <c r="IU130" s="233"/>
      <c r="IV130" s="233"/>
    </row>
    <row r="131" spans="1:256" ht="18">
      <c r="A131" s="243" t="s">
        <v>352</v>
      </c>
      <c r="B131" s="244">
        <v>8807492.69</v>
      </c>
      <c r="C131" s="244">
        <v>8211701.69</v>
      </c>
      <c r="D131" s="243"/>
      <c r="E131" s="243"/>
      <c r="F131" s="242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A131" s="233"/>
      <c r="CB131" s="233"/>
      <c r="CC131" s="233"/>
      <c r="CD131" s="233"/>
      <c r="CE131" s="233"/>
      <c r="CF131" s="233"/>
      <c r="CG131" s="233"/>
      <c r="CH131" s="233"/>
      <c r="CI131" s="233"/>
      <c r="CJ131" s="233"/>
      <c r="CK131" s="233"/>
      <c r="CL131" s="233"/>
      <c r="CM131" s="233"/>
      <c r="CN131" s="233"/>
      <c r="CO131" s="233"/>
      <c r="CP131" s="233"/>
      <c r="CQ131" s="233"/>
      <c r="CR131" s="233"/>
      <c r="CS131" s="233"/>
      <c r="CT131" s="233"/>
      <c r="CU131" s="233"/>
      <c r="CV131" s="233"/>
      <c r="CW131" s="233"/>
      <c r="CX131" s="233"/>
      <c r="CY131" s="233"/>
      <c r="CZ131" s="233"/>
      <c r="DA131" s="233"/>
      <c r="DB131" s="233"/>
      <c r="DC131" s="233"/>
      <c r="DD131" s="233"/>
      <c r="DE131" s="233"/>
      <c r="DF131" s="233"/>
      <c r="DG131" s="233"/>
      <c r="DH131" s="233"/>
      <c r="DI131" s="233"/>
      <c r="DJ131" s="233"/>
      <c r="DK131" s="233"/>
      <c r="DL131" s="233"/>
      <c r="DM131" s="233"/>
      <c r="DN131" s="233"/>
      <c r="DO131" s="233"/>
      <c r="DP131" s="233"/>
      <c r="DQ131" s="233"/>
      <c r="DR131" s="233"/>
      <c r="DS131" s="233"/>
      <c r="DT131" s="233"/>
      <c r="DU131" s="233"/>
      <c r="DV131" s="233"/>
      <c r="DW131" s="233"/>
      <c r="DX131" s="233"/>
      <c r="DY131" s="233"/>
      <c r="DZ131" s="233"/>
      <c r="EA131" s="233"/>
      <c r="EB131" s="233"/>
      <c r="EC131" s="233"/>
      <c r="ED131" s="233"/>
      <c r="EE131" s="233"/>
      <c r="EF131" s="233"/>
      <c r="EG131" s="233"/>
      <c r="EH131" s="233"/>
      <c r="EI131" s="233"/>
      <c r="EJ131" s="233"/>
      <c r="EK131" s="233"/>
      <c r="EL131" s="233"/>
      <c r="EM131" s="233"/>
      <c r="EN131" s="233"/>
      <c r="EO131" s="233"/>
      <c r="EP131" s="233"/>
      <c r="EQ131" s="233"/>
      <c r="ER131" s="233"/>
      <c r="ES131" s="233"/>
      <c r="ET131" s="233"/>
      <c r="EU131" s="233"/>
      <c r="EV131" s="233"/>
      <c r="EW131" s="233"/>
      <c r="EX131" s="233"/>
      <c r="EY131" s="233"/>
      <c r="EZ131" s="233"/>
      <c r="FA131" s="233"/>
      <c r="FB131" s="233"/>
      <c r="FC131" s="233"/>
      <c r="FD131" s="233"/>
      <c r="FE131" s="233"/>
      <c r="FF131" s="233"/>
      <c r="FG131" s="233"/>
      <c r="FH131" s="233"/>
      <c r="FI131" s="233"/>
      <c r="FJ131" s="233"/>
      <c r="FK131" s="233"/>
      <c r="FL131" s="233"/>
      <c r="FM131" s="233"/>
      <c r="FN131" s="233"/>
      <c r="FO131" s="233"/>
      <c r="FP131" s="233"/>
      <c r="FQ131" s="233"/>
      <c r="FR131" s="233"/>
      <c r="FS131" s="233"/>
      <c r="FT131" s="233"/>
      <c r="FU131" s="233"/>
      <c r="FV131" s="233"/>
      <c r="FW131" s="233"/>
      <c r="FX131" s="233"/>
      <c r="FY131" s="233"/>
      <c r="FZ131" s="233"/>
      <c r="GA131" s="233"/>
      <c r="GB131" s="233"/>
      <c r="GC131" s="233"/>
      <c r="GD131" s="233"/>
      <c r="GE131" s="233"/>
      <c r="GF131" s="233"/>
      <c r="GG131" s="233"/>
      <c r="GH131" s="233"/>
      <c r="GI131" s="233"/>
      <c r="GJ131" s="233"/>
      <c r="GK131" s="233"/>
      <c r="GL131" s="233"/>
      <c r="GM131" s="233"/>
      <c r="GN131" s="233"/>
      <c r="GO131" s="233"/>
      <c r="GP131" s="233"/>
      <c r="GQ131" s="233"/>
      <c r="GR131" s="233"/>
      <c r="GS131" s="233"/>
      <c r="GT131" s="233"/>
      <c r="GU131" s="233"/>
      <c r="GV131" s="233"/>
      <c r="GW131" s="233"/>
      <c r="GX131" s="233"/>
      <c r="GY131" s="233"/>
      <c r="GZ131" s="233"/>
      <c r="HA131" s="233"/>
      <c r="HB131" s="233"/>
      <c r="HC131" s="233"/>
      <c r="HD131" s="233"/>
      <c r="HE131" s="233"/>
      <c r="HF131" s="233"/>
      <c r="HG131" s="233"/>
      <c r="HH131" s="233"/>
      <c r="HI131" s="233"/>
      <c r="HJ131" s="233"/>
      <c r="HK131" s="233"/>
      <c r="HL131" s="233"/>
      <c r="HM131" s="233"/>
      <c r="HN131" s="233"/>
      <c r="HO131" s="233"/>
      <c r="HP131" s="233"/>
      <c r="HQ131" s="233"/>
      <c r="HR131" s="233"/>
      <c r="HS131" s="233"/>
      <c r="HT131" s="233"/>
      <c r="HU131" s="233"/>
      <c r="HV131" s="233"/>
      <c r="HW131" s="233"/>
      <c r="HX131" s="233"/>
      <c r="HY131" s="233"/>
      <c r="HZ131" s="233"/>
      <c r="IA131" s="233"/>
      <c r="IB131" s="233"/>
      <c r="IC131" s="233"/>
      <c r="ID131" s="233"/>
      <c r="IE131" s="233"/>
      <c r="IF131" s="233"/>
      <c r="IG131" s="233"/>
      <c r="IH131" s="233"/>
      <c r="II131" s="233"/>
      <c r="IJ131" s="233"/>
      <c r="IK131" s="233"/>
      <c r="IL131" s="233"/>
      <c r="IM131" s="233"/>
      <c r="IN131" s="233"/>
      <c r="IO131" s="233"/>
      <c r="IP131" s="233"/>
      <c r="IQ131" s="233"/>
      <c r="IR131" s="233"/>
      <c r="IS131" s="233"/>
      <c r="IT131" s="233"/>
      <c r="IU131" s="233"/>
      <c r="IV131" s="233"/>
    </row>
    <row r="132" spans="1:256" ht="18">
      <c r="A132" s="243" t="s">
        <v>353</v>
      </c>
      <c r="B132" s="251">
        <v>3926071.2</v>
      </c>
      <c r="C132" s="251">
        <v>4723536.5</v>
      </c>
      <c r="D132" s="241"/>
      <c r="E132" s="241"/>
      <c r="F132" s="242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  <c r="AQ132" s="233"/>
      <c r="AR132" s="233"/>
      <c r="AS132" s="233"/>
      <c r="AT132" s="233"/>
      <c r="AU132" s="233"/>
      <c r="AV132" s="233"/>
      <c r="AW132" s="233"/>
      <c r="AX132" s="233"/>
      <c r="AY132" s="233"/>
      <c r="AZ132" s="233"/>
      <c r="BA132" s="233"/>
      <c r="BB132" s="233"/>
      <c r="BC132" s="233"/>
      <c r="BD132" s="233"/>
      <c r="BE132" s="233"/>
      <c r="BF132" s="233"/>
      <c r="BG132" s="233"/>
      <c r="BH132" s="233"/>
      <c r="BI132" s="233"/>
      <c r="BJ132" s="233"/>
      <c r="BK132" s="233"/>
      <c r="BL132" s="233"/>
      <c r="BM132" s="233"/>
      <c r="BN132" s="233"/>
      <c r="BO132" s="233"/>
      <c r="BP132" s="233"/>
      <c r="BQ132" s="233"/>
      <c r="BR132" s="233"/>
      <c r="BS132" s="233"/>
      <c r="BT132" s="233"/>
      <c r="BU132" s="233"/>
      <c r="BV132" s="233"/>
      <c r="BW132" s="233"/>
      <c r="BX132" s="233"/>
      <c r="BY132" s="233"/>
      <c r="BZ132" s="233"/>
      <c r="CA132" s="233"/>
      <c r="CB132" s="233"/>
      <c r="CC132" s="233"/>
      <c r="CD132" s="233"/>
      <c r="CE132" s="233"/>
      <c r="CF132" s="233"/>
      <c r="CG132" s="233"/>
      <c r="CH132" s="233"/>
      <c r="CI132" s="233"/>
      <c r="CJ132" s="233"/>
      <c r="CK132" s="233"/>
      <c r="CL132" s="233"/>
      <c r="CM132" s="233"/>
      <c r="CN132" s="233"/>
      <c r="CO132" s="233"/>
      <c r="CP132" s="233"/>
      <c r="CQ132" s="233"/>
      <c r="CR132" s="233"/>
      <c r="CS132" s="233"/>
      <c r="CT132" s="233"/>
      <c r="CU132" s="233"/>
      <c r="CV132" s="233"/>
      <c r="CW132" s="233"/>
      <c r="CX132" s="233"/>
      <c r="CY132" s="233"/>
      <c r="CZ132" s="233"/>
      <c r="DA132" s="233"/>
      <c r="DB132" s="233"/>
      <c r="DC132" s="233"/>
      <c r="DD132" s="233"/>
      <c r="DE132" s="233"/>
      <c r="DF132" s="233"/>
      <c r="DG132" s="233"/>
      <c r="DH132" s="233"/>
      <c r="DI132" s="233"/>
      <c r="DJ132" s="233"/>
      <c r="DK132" s="233"/>
      <c r="DL132" s="233"/>
      <c r="DM132" s="233"/>
      <c r="DN132" s="233"/>
      <c r="DO132" s="233"/>
      <c r="DP132" s="233"/>
      <c r="DQ132" s="233"/>
      <c r="DR132" s="233"/>
      <c r="DS132" s="233"/>
      <c r="DT132" s="233"/>
      <c r="DU132" s="233"/>
      <c r="DV132" s="233"/>
      <c r="DW132" s="233"/>
      <c r="DX132" s="233"/>
      <c r="DY132" s="233"/>
      <c r="DZ132" s="233"/>
      <c r="EA132" s="233"/>
      <c r="EB132" s="233"/>
      <c r="EC132" s="233"/>
      <c r="ED132" s="233"/>
      <c r="EE132" s="233"/>
      <c r="EF132" s="233"/>
      <c r="EG132" s="233"/>
      <c r="EH132" s="233"/>
      <c r="EI132" s="233"/>
      <c r="EJ132" s="233"/>
      <c r="EK132" s="233"/>
      <c r="EL132" s="233"/>
      <c r="EM132" s="233"/>
      <c r="EN132" s="233"/>
      <c r="EO132" s="233"/>
      <c r="EP132" s="233"/>
      <c r="EQ132" s="233"/>
      <c r="ER132" s="233"/>
      <c r="ES132" s="233"/>
      <c r="ET132" s="233"/>
      <c r="EU132" s="233"/>
      <c r="EV132" s="233"/>
      <c r="EW132" s="233"/>
      <c r="EX132" s="233"/>
      <c r="EY132" s="233"/>
      <c r="EZ132" s="233"/>
      <c r="FA132" s="233"/>
      <c r="FB132" s="233"/>
      <c r="FC132" s="233"/>
      <c r="FD132" s="233"/>
      <c r="FE132" s="233"/>
      <c r="FF132" s="233"/>
      <c r="FG132" s="233"/>
      <c r="FH132" s="233"/>
      <c r="FI132" s="233"/>
      <c r="FJ132" s="233"/>
      <c r="FK132" s="233"/>
      <c r="FL132" s="233"/>
      <c r="FM132" s="233"/>
      <c r="FN132" s="233"/>
      <c r="FO132" s="233"/>
      <c r="FP132" s="233"/>
      <c r="FQ132" s="233"/>
      <c r="FR132" s="233"/>
      <c r="FS132" s="233"/>
      <c r="FT132" s="233"/>
      <c r="FU132" s="233"/>
      <c r="FV132" s="233"/>
      <c r="FW132" s="233"/>
      <c r="FX132" s="233"/>
      <c r="FY132" s="233"/>
      <c r="FZ132" s="233"/>
      <c r="GA132" s="233"/>
      <c r="GB132" s="233"/>
      <c r="GC132" s="233"/>
      <c r="GD132" s="233"/>
      <c r="GE132" s="233"/>
      <c r="GF132" s="233"/>
      <c r="GG132" s="233"/>
      <c r="GH132" s="233"/>
      <c r="GI132" s="233"/>
      <c r="GJ132" s="233"/>
      <c r="GK132" s="233"/>
      <c r="GL132" s="233"/>
      <c r="GM132" s="233"/>
      <c r="GN132" s="233"/>
      <c r="GO132" s="233"/>
      <c r="GP132" s="233"/>
      <c r="GQ132" s="233"/>
      <c r="GR132" s="233"/>
      <c r="GS132" s="233"/>
      <c r="GT132" s="233"/>
      <c r="GU132" s="233"/>
      <c r="GV132" s="233"/>
      <c r="GW132" s="233"/>
      <c r="GX132" s="233"/>
      <c r="GY132" s="233"/>
      <c r="GZ132" s="233"/>
      <c r="HA132" s="233"/>
      <c r="HB132" s="233"/>
      <c r="HC132" s="233"/>
      <c r="HD132" s="233"/>
      <c r="HE132" s="233"/>
      <c r="HF132" s="233"/>
      <c r="HG132" s="233"/>
      <c r="HH132" s="233"/>
      <c r="HI132" s="233"/>
      <c r="HJ132" s="233"/>
      <c r="HK132" s="233"/>
      <c r="HL132" s="233"/>
      <c r="HM132" s="233"/>
      <c r="HN132" s="233"/>
      <c r="HO132" s="233"/>
      <c r="HP132" s="233"/>
      <c r="HQ132" s="233"/>
      <c r="HR132" s="233"/>
      <c r="HS132" s="233"/>
      <c r="HT132" s="233"/>
      <c r="HU132" s="233"/>
      <c r="HV132" s="233"/>
      <c r="HW132" s="233"/>
      <c r="HX132" s="233"/>
      <c r="HY132" s="233"/>
      <c r="HZ132" s="233"/>
      <c r="IA132" s="233"/>
      <c r="IB132" s="233"/>
      <c r="IC132" s="233"/>
      <c r="ID132" s="233"/>
      <c r="IE132" s="233"/>
      <c r="IF132" s="233"/>
      <c r="IG132" s="233"/>
      <c r="IH132" s="233"/>
      <c r="II132" s="233"/>
      <c r="IJ132" s="233"/>
      <c r="IK132" s="233"/>
      <c r="IL132" s="233"/>
      <c r="IM132" s="233"/>
      <c r="IN132" s="233"/>
      <c r="IO132" s="233"/>
      <c r="IP132" s="233"/>
      <c r="IQ132" s="233"/>
      <c r="IR132" s="233"/>
      <c r="IS132" s="233"/>
      <c r="IT132" s="233"/>
      <c r="IU132" s="233"/>
      <c r="IV132" s="233"/>
    </row>
    <row r="133" spans="1:256" ht="18">
      <c r="A133" s="243" t="s">
        <v>354</v>
      </c>
      <c r="B133" s="251">
        <v>48414.7</v>
      </c>
      <c r="C133" s="251">
        <v>44911.7</v>
      </c>
      <c r="D133" s="241"/>
      <c r="E133" s="241"/>
      <c r="F133" s="242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3"/>
      <c r="CA133" s="233"/>
      <c r="CB133" s="233"/>
      <c r="CC133" s="233"/>
      <c r="CD133" s="233"/>
      <c r="CE133" s="233"/>
      <c r="CF133" s="233"/>
      <c r="CG133" s="233"/>
      <c r="CH133" s="233"/>
      <c r="CI133" s="233"/>
      <c r="CJ133" s="233"/>
      <c r="CK133" s="233"/>
      <c r="CL133" s="233"/>
      <c r="CM133" s="233"/>
      <c r="CN133" s="233"/>
      <c r="CO133" s="233"/>
      <c r="CP133" s="233"/>
      <c r="CQ133" s="233"/>
      <c r="CR133" s="233"/>
      <c r="CS133" s="233"/>
      <c r="CT133" s="233"/>
      <c r="CU133" s="233"/>
      <c r="CV133" s="233"/>
      <c r="CW133" s="233"/>
      <c r="CX133" s="233"/>
      <c r="CY133" s="233"/>
      <c r="CZ133" s="233"/>
      <c r="DA133" s="233"/>
      <c r="DB133" s="233"/>
      <c r="DC133" s="233"/>
      <c r="DD133" s="233"/>
      <c r="DE133" s="233"/>
      <c r="DF133" s="233"/>
      <c r="DG133" s="233"/>
      <c r="DH133" s="233"/>
      <c r="DI133" s="233"/>
      <c r="DJ133" s="233"/>
      <c r="DK133" s="233"/>
      <c r="DL133" s="233"/>
      <c r="DM133" s="233"/>
      <c r="DN133" s="233"/>
      <c r="DO133" s="233"/>
      <c r="DP133" s="233"/>
      <c r="DQ133" s="233"/>
      <c r="DR133" s="233"/>
      <c r="DS133" s="233"/>
      <c r="DT133" s="233"/>
      <c r="DU133" s="233"/>
      <c r="DV133" s="233"/>
      <c r="DW133" s="233"/>
      <c r="DX133" s="233"/>
      <c r="DY133" s="233"/>
      <c r="DZ133" s="233"/>
      <c r="EA133" s="233"/>
      <c r="EB133" s="233"/>
      <c r="EC133" s="233"/>
      <c r="ED133" s="233"/>
      <c r="EE133" s="233"/>
      <c r="EF133" s="233"/>
      <c r="EG133" s="233"/>
      <c r="EH133" s="233"/>
      <c r="EI133" s="233"/>
      <c r="EJ133" s="233"/>
      <c r="EK133" s="233"/>
      <c r="EL133" s="233"/>
      <c r="EM133" s="233"/>
      <c r="EN133" s="233"/>
      <c r="EO133" s="233"/>
      <c r="EP133" s="233"/>
      <c r="EQ133" s="233"/>
      <c r="ER133" s="233"/>
      <c r="ES133" s="233"/>
      <c r="ET133" s="233"/>
      <c r="EU133" s="233"/>
      <c r="EV133" s="233"/>
      <c r="EW133" s="233"/>
      <c r="EX133" s="233"/>
      <c r="EY133" s="233"/>
      <c r="EZ133" s="233"/>
      <c r="FA133" s="233"/>
      <c r="FB133" s="233"/>
      <c r="FC133" s="233"/>
      <c r="FD133" s="233"/>
      <c r="FE133" s="233"/>
      <c r="FF133" s="233"/>
      <c r="FG133" s="233"/>
      <c r="FH133" s="233"/>
      <c r="FI133" s="233"/>
      <c r="FJ133" s="233"/>
      <c r="FK133" s="233"/>
      <c r="FL133" s="233"/>
      <c r="FM133" s="233"/>
      <c r="FN133" s="233"/>
      <c r="FO133" s="233"/>
      <c r="FP133" s="233"/>
      <c r="FQ133" s="233"/>
      <c r="FR133" s="233"/>
      <c r="FS133" s="233"/>
      <c r="FT133" s="233"/>
      <c r="FU133" s="233"/>
      <c r="FV133" s="233"/>
      <c r="FW133" s="233"/>
      <c r="FX133" s="233"/>
      <c r="FY133" s="233"/>
      <c r="FZ133" s="233"/>
      <c r="GA133" s="233"/>
      <c r="GB133" s="233"/>
      <c r="GC133" s="233"/>
      <c r="GD133" s="233"/>
      <c r="GE133" s="233"/>
      <c r="GF133" s="233"/>
      <c r="GG133" s="233"/>
      <c r="GH133" s="233"/>
      <c r="GI133" s="233"/>
      <c r="GJ133" s="233"/>
      <c r="GK133" s="233"/>
      <c r="GL133" s="233"/>
      <c r="GM133" s="233"/>
      <c r="GN133" s="233"/>
      <c r="GO133" s="233"/>
      <c r="GP133" s="233"/>
      <c r="GQ133" s="233"/>
      <c r="GR133" s="233"/>
      <c r="GS133" s="233"/>
      <c r="GT133" s="233"/>
      <c r="GU133" s="233"/>
      <c r="GV133" s="233"/>
      <c r="GW133" s="233"/>
      <c r="GX133" s="233"/>
      <c r="GY133" s="233"/>
      <c r="GZ133" s="233"/>
      <c r="HA133" s="233"/>
      <c r="HB133" s="233"/>
      <c r="HC133" s="233"/>
      <c r="HD133" s="233"/>
      <c r="HE133" s="233"/>
      <c r="HF133" s="233"/>
      <c r="HG133" s="233"/>
      <c r="HH133" s="233"/>
      <c r="HI133" s="233"/>
      <c r="HJ133" s="233"/>
      <c r="HK133" s="233"/>
      <c r="HL133" s="233"/>
      <c r="HM133" s="233"/>
      <c r="HN133" s="233"/>
      <c r="HO133" s="233"/>
      <c r="HP133" s="233"/>
      <c r="HQ133" s="233"/>
      <c r="HR133" s="233"/>
      <c r="HS133" s="233"/>
      <c r="HT133" s="233"/>
      <c r="HU133" s="233"/>
      <c r="HV133" s="233"/>
      <c r="HW133" s="233"/>
      <c r="HX133" s="233"/>
      <c r="HY133" s="233"/>
      <c r="HZ133" s="233"/>
      <c r="IA133" s="233"/>
      <c r="IB133" s="233"/>
      <c r="IC133" s="233"/>
      <c r="ID133" s="233"/>
      <c r="IE133" s="233"/>
      <c r="IF133" s="233"/>
      <c r="IG133" s="233"/>
      <c r="IH133" s="233"/>
      <c r="II133" s="233"/>
      <c r="IJ133" s="233"/>
      <c r="IK133" s="233"/>
      <c r="IL133" s="233"/>
      <c r="IM133" s="233"/>
      <c r="IN133" s="233"/>
      <c r="IO133" s="233"/>
      <c r="IP133" s="233"/>
      <c r="IQ133" s="233"/>
      <c r="IR133" s="233"/>
      <c r="IS133" s="233"/>
      <c r="IT133" s="233"/>
      <c r="IU133" s="233"/>
      <c r="IV133" s="233"/>
    </row>
    <row r="134" spans="1:256" ht="18">
      <c r="A134" s="243" t="s">
        <v>355</v>
      </c>
      <c r="B134" s="251">
        <v>0</v>
      </c>
      <c r="C134" s="251">
        <v>0</v>
      </c>
      <c r="D134" s="241"/>
      <c r="E134" s="241"/>
      <c r="F134" s="242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  <c r="BB134" s="233"/>
      <c r="BC134" s="233"/>
      <c r="BD134" s="233"/>
      <c r="BE134" s="233"/>
      <c r="BF134" s="233"/>
      <c r="BG134" s="233"/>
      <c r="BH134" s="233"/>
      <c r="BI134" s="233"/>
      <c r="BJ134" s="233"/>
      <c r="BK134" s="233"/>
      <c r="BL134" s="233"/>
      <c r="BM134" s="233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3"/>
      <c r="CA134" s="233"/>
      <c r="CB134" s="233"/>
      <c r="CC134" s="233"/>
      <c r="CD134" s="233"/>
      <c r="CE134" s="233"/>
      <c r="CF134" s="233"/>
      <c r="CG134" s="233"/>
      <c r="CH134" s="233"/>
      <c r="CI134" s="233"/>
      <c r="CJ134" s="233"/>
      <c r="CK134" s="233"/>
      <c r="CL134" s="233"/>
      <c r="CM134" s="233"/>
      <c r="CN134" s="233"/>
      <c r="CO134" s="233"/>
      <c r="CP134" s="233"/>
      <c r="CQ134" s="233"/>
      <c r="CR134" s="233"/>
      <c r="CS134" s="233"/>
      <c r="CT134" s="233"/>
      <c r="CU134" s="233"/>
      <c r="CV134" s="233"/>
      <c r="CW134" s="233"/>
      <c r="CX134" s="233"/>
      <c r="CY134" s="233"/>
      <c r="CZ134" s="233"/>
      <c r="DA134" s="233"/>
      <c r="DB134" s="233"/>
      <c r="DC134" s="233"/>
      <c r="DD134" s="233"/>
      <c r="DE134" s="233"/>
      <c r="DF134" s="233"/>
      <c r="DG134" s="233"/>
      <c r="DH134" s="233"/>
      <c r="DI134" s="233"/>
      <c r="DJ134" s="233"/>
      <c r="DK134" s="233"/>
      <c r="DL134" s="233"/>
      <c r="DM134" s="233"/>
      <c r="DN134" s="233"/>
      <c r="DO134" s="233"/>
      <c r="DP134" s="233"/>
      <c r="DQ134" s="233"/>
      <c r="DR134" s="233"/>
      <c r="DS134" s="233"/>
      <c r="DT134" s="233"/>
      <c r="DU134" s="233"/>
      <c r="DV134" s="233"/>
      <c r="DW134" s="233"/>
      <c r="DX134" s="233"/>
      <c r="DY134" s="233"/>
      <c r="DZ134" s="233"/>
      <c r="EA134" s="233"/>
      <c r="EB134" s="233"/>
      <c r="EC134" s="233"/>
      <c r="ED134" s="233"/>
      <c r="EE134" s="233"/>
      <c r="EF134" s="233"/>
      <c r="EG134" s="233"/>
      <c r="EH134" s="233"/>
      <c r="EI134" s="233"/>
      <c r="EJ134" s="233"/>
      <c r="EK134" s="233"/>
      <c r="EL134" s="233"/>
      <c r="EM134" s="233"/>
      <c r="EN134" s="233"/>
      <c r="EO134" s="233"/>
      <c r="EP134" s="233"/>
      <c r="EQ134" s="233"/>
      <c r="ER134" s="233"/>
      <c r="ES134" s="233"/>
      <c r="ET134" s="233"/>
      <c r="EU134" s="233"/>
      <c r="EV134" s="233"/>
      <c r="EW134" s="233"/>
      <c r="EX134" s="233"/>
      <c r="EY134" s="233"/>
      <c r="EZ134" s="233"/>
      <c r="FA134" s="233"/>
      <c r="FB134" s="233"/>
      <c r="FC134" s="233"/>
      <c r="FD134" s="233"/>
      <c r="FE134" s="233"/>
      <c r="FF134" s="233"/>
      <c r="FG134" s="233"/>
      <c r="FH134" s="233"/>
      <c r="FI134" s="233"/>
      <c r="FJ134" s="233"/>
      <c r="FK134" s="233"/>
      <c r="FL134" s="233"/>
      <c r="FM134" s="233"/>
      <c r="FN134" s="233"/>
      <c r="FO134" s="233"/>
      <c r="FP134" s="233"/>
      <c r="FQ134" s="233"/>
      <c r="FR134" s="233"/>
      <c r="FS134" s="233"/>
      <c r="FT134" s="233"/>
      <c r="FU134" s="233"/>
      <c r="FV134" s="233"/>
      <c r="FW134" s="233"/>
      <c r="FX134" s="233"/>
      <c r="FY134" s="233"/>
      <c r="FZ134" s="233"/>
      <c r="GA134" s="233"/>
      <c r="GB134" s="233"/>
      <c r="GC134" s="233"/>
      <c r="GD134" s="233"/>
      <c r="GE134" s="233"/>
      <c r="GF134" s="233"/>
      <c r="GG134" s="233"/>
      <c r="GH134" s="233"/>
      <c r="GI134" s="233"/>
      <c r="GJ134" s="233"/>
      <c r="GK134" s="233"/>
      <c r="GL134" s="233"/>
      <c r="GM134" s="233"/>
      <c r="GN134" s="233"/>
      <c r="GO134" s="233"/>
      <c r="GP134" s="233"/>
      <c r="GQ134" s="233"/>
      <c r="GR134" s="233"/>
      <c r="GS134" s="233"/>
      <c r="GT134" s="233"/>
      <c r="GU134" s="233"/>
      <c r="GV134" s="233"/>
      <c r="GW134" s="233"/>
      <c r="GX134" s="233"/>
      <c r="GY134" s="233"/>
      <c r="GZ134" s="233"/>
      <c r="HA134" s="233"/>
      <c r="HB134" s="233"/>
      <c r="HC134" s="233"/>
      <c r="HD134" s="233"/>
      <c r="HE134" s="233"/>
      <c r="HF134" s="233"/>
      <c r="HG134" s="233"/>
      <c r="HH134" s="233"/>
      <c r="HI134" s="233"/>
      <c r="HJ134" s="233"/>
      <c r="HK134" s="233"/>
      <c r="HL134" s="233"/>
      <c r="HM134" s="233"/>
      <c r="HN134" s="233"/>
      <c r="HO134" s="233"/>
      <c r="HP134" s="233"/>
      <c r="HQ134" s="233"/>
      <c r="HR134" s="233"/>
      <c r="HS134" s="233"/>
      <c r="HT134" s="233"/>
      <c r="HU134" s="233"/>
      <c r="HV134" s="233"/>
      <c r="HW134" s="233"/>
      <c r="HX134" s="233"/>
      <c r="HY134" s="233"/>
      <c r="HZ134" s="233"/>
      <c r="IA134" s="233"/>
      <c r="IB134" s="233"/>
      <c r="IC134" s="233"/>
      <c r="ID134" s="233"/>
      <c r="IE134" s="233"/>
      <c r="IF134" s="233"/>
      <c r="IG134" s="233"/>
      <c r="IH134" s="233"/>
      <c r="II134" s="233"/>
      <c r="IJ134" s="233"/>
      <c r="IK134" s="233"/>
      <c r="IL134" s="233"/>
      <c r="IM134" s="233"/>
      <c r="IN134" s="233"/>
      <c r="IO134" s="233"/>
      <c r="IP134" s="233"/>
      <c r="IQ134" s="233"/>
      <c r="IR134" s="233"/>
      <c r="IS134" s="233"/>
      <c r="IT134" s="233"/>
      <c r="IU134" s="233"/>
      <c r="IV134" s="233"/>
    </row>
    <row r="135" spans="1:256" ht="18">
      <c r="A135" s="243" t="s">
        <v>356</v>
      </c>
      <c r="B135" s="251">
        <v>0</v>
      </c>
      <c r="C135" s="251">
        <v>0</v>
      </c>
      <c r="D135" s="241"/>
      <c r="E135" s="241"/>
      <c r="F135" s="242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233"/>
      <c r="AN135" s="233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3"/>
      <c r="AY135" s="233"/>
      <c r="AZ135" s="233"/>
      <c r="BA135" s="233"/>
      <c r="BB135" s="233"/>
      <c r="BC135" s="233"/>
      <c r="BD135" s="233"/>
      <c r="BE135" s="233"/>
      <c r="BF135" s="233"/>
      <c r="BG135" s="233"/>
      <c r="BH135" s="233"/>
      <c r="BI135" s="233"/>
      <c r="BJ135" s="233"/>
      <c r="BK135" s="233"/>
      <c r="BL135" s="233"/>
      <c r="BM135" s="233"/>
      <c r="BN135" s="233"/>
      <c r="BO135" s="233"/>
      <c r="BP135" s="233"/>
      <c r="BQ135" s="233"/>
      <c r="BR135" s="233"/>
      <c r="BS135" s="233"/>
      <c r="BT135" s="233"/>
      <c r="BU135" s="233"/>
      <c r="BV135" s="233"/>
      <c r="BW135" s="233"/>
      <c r="BX135" s="233"/>
      <c r="BY135" s="233"/>
      <c r="BZ135" s="233"/>
      <c r="CA135" s="233"/>
      <c r="CB135" s="233"/>
      <c r="CC135" s="233"/>
      <c r="CD135" s="233"/>
      <c r="CE135" s="233"/>
      <c r="CF135" s="233"/>
      <c r="CG135" s="233"/>
      <c r="CH135" s="233"/>
      <c r="CI135" s="233"/>
      <c r="CJ135" s="233"/>
      <c r="CK135" s="233"/>
      <c r="CL135" s="233"/>
      <c r="CM135" s="233"/>
      <c r="CN135" s="233"/>
      <c r="CO135" s="233"/>
      <c r="CP135" s="233"/>
      <c r="CQ135" s="233"/>
      <c r="CR135" s="233"/>
      <c r="CS135" s="233"/>
      <c r="CT135" s="233"/>
      <c r="CU135" s="233"/>
      <c r="CV135" s="233"/>
      <c r="CW135" s="233"/>
      <c r="CX135" s="233"/>
      <c r="CY135" s="233"/>
      <c r="CZ135" s="233"/>
      <c r="DA135" s="233"/>
      <c r="DB135" s="233"/>
      <c r="DC135" s="233"/>
      <c r="DD135" s="233"/>
      <c r="DE135" s="233"/>
      <c r="DF135" s="233"/>
      <c r="DG135" s="233"/>
      <c r="DH135" s="233"/>
      <c r="DI135" s="233"/>
      <c r="DJ135" s="233"/>
      <c r="DK135" s="233"/>
      <c r="DL135" s="233"/>
      <c r="DM135" s="233"/>
      <c r="DN135" s="233"/>
      <c r="DO135" s="233"/>
      <c r="DP135" s="233"/>
      <c r="DQ135" s="233"/>
      <c r="DR135" s="233"/>
      <c r="DS135" s="233"/>
      <c r="DT135" s="233"/>
      <c r="DU135" s="233"/>
      <c r="DV135" s="233"/>
      <c r="DW135" s="233"/>
      <c r="DX135" s="233"/>
      <c r="DY135" s="233"/>
      <c r="DZ135" s="233"/>
      <c r="EA135" s="233"/>
      <c r="EB135" s="233"/>
      <c r="EC135" s="233"/>
      <c r="ED135" s="233"/>
      <c r="EE135" s="233"/>
      <c r="EF135" s="233"/>
      <c r="EG135" s="233"/>
      <c r="EH135" s="233"/>
      <c r="EI135" s="233"/>
      <c r="EJ135" s="233"/>
      <c r="EK135" s="233"/>
      <c r="EL135" s="233"/>
      <c r="EM135" s="233"/>
      <c r="EN135" s="233"/>
      <c r="EO135" s="233"/>
      <c r="EP135" s="233"/>
      <c r="EQ135" s="233"/>
      <c r="ER135" s="233"/>
      <c r="ES135" s="233"/>
      <c r="ET135" s="233"/>
      <c r="EU135" s="233"/>
      <c r="EV135" s="233"/>
      <c r="EW135" s="233"/>
      <c r="EX135" s="233"/>
      <c r="EY135" s="233"/>
      <c r="EZ135" s="233"/>
      <c r="FA135" s="233"/>
      <c r="FB135" s="233"/>
      <c r="FC135" s="233"/>
      <c r="FD135" s="233"/>
      <c r="FE135" s="233"/>
      <c r="FF135" s="233"/>
      <c r="FG135" s="233"/>
      <c r="FH135" s="233"/>
      <c r="FI135" s="233"/>
      <c r="FJ135" s="233"/>
      <c r="FK135" s="233"/>
      <c r="FL135" s="233"/>
      <c r="FM135" s="233"/>
      <c r="FN135" s="233"/>
      <c r="FO135" s="233"/>
      <c r="FP135" s="233"/>
      <c r="FQ135" s="233"/>
      <c r="FR135" s="233"/>
      <c r="FS135" s="233"/>
      <c r="FT135" s="233"/>
      <c r="FU135" s="233"/>
      <c r="FV135" s="233"/>
      <c r="FW135" s="233"/>
      <c r="FX135" s="233"/>
      <c r="FY135" s="233"/>
      <c r="FZ135" s="233"/>
      <c r="GA135" s="233"/>
      <c r="GB135" s="233"/>
      <c r="GC135" s="233"/>
      <c r="GD135" s="233"/>
      <c r="GE135" s="233"/>
      <c r="GF135" s="233"/>
      <c r="GG135" s="233"/>
      <c r="GH135" s="233"/>
      <c r="GI135" s="233"/>
      <c r="GJ135" s="233"/>
      <c r="GK135" s="233"/>
      <c r="GL135" s="233"/>
      <c r="GM135" s="233"/>
      <c r="GN135" s="233"/>
      <c r="GO135" s="233"/>
      <c r="GP135" s="233"/>
      <c r="GQ135" s="233"/>
      <c r="GR135" s="233"/>
      <c r="GS135" s="233"/>
      <c r="GT135" s="233"/>
      <c r="GU135" s="233"/>
      <c r="GV135" s="233"/>
      <c r="GW135" s="233"/>
      <c r="GX135" s="233"/>
      <c r="GY135" s="233"/>
      <c r="GZ135" s="233"/>
      <c r="HA135" s="233"/>
      <c r="HB135" s="233"/>
      <c r="HC135" s="233"/>
      <c r="HD135" s="233"/>
      <c r="HE135" s="233"/>
      <c r="HF135" s="233"/>
      <c r="HG135" s="233"/>
      <c r="HH135" s="233"/>
      <c r="HI135" s="233"/>
      <c r="HJ135" s="233"/>
      <c r="HK135" s="233"/>
      <c r="HL135" s="233"/>
      <c r="HM135" s="233"/>
      <c r="HN135" s="233"/>
      <c r="HO135" s="233"/>
      <c r="HP135" s="233"/>
      <c r="HQ135" s="233"/>
      <c r="HR135" s="233"/>
      <c r="HS135" s="233"/>
      <c r="HT135" s="233"/>
      <c r="HU135" s="233"/>
      <c r="HV135" s="233"/>
      <c r="HW135" s="233"/>
      <c r="HX135" s="233"/>
      <c r="HY135" s="233"/>
      <c r="HZ135" s="233"/>
      <c r="IA135" s="233"/>
      <c r="IB135" s="233"/>
      <c r="IC135" s="233"/>
      <c r="ID135" s="233"/>
      <c r="IE135" s="233"/>
      <c r="IF135" s="233"/>
      <c r="IG135" s="233"/>
      <c r="IH135" s="233"/>
      <c r="II135" s="233"/>
      <c r="IJ135" s="233"/>
      <c r="IK135" s="233"/>
      <c r="IL135" s="233"/>
      <c r="IM135" s="233"/>
      <c r="IN135" s="233"/>
      <c r="IO135" s="233"/>
      <c r="IP135" s="233"/>
      <c r="IQ135" s="233"/>
      <c r="IR135" s="233"/>
      <c r="IS135" s="233"/>
      <c r="IT135" s="233"/>
      <c r="IU135" s="233"/>
      <c r="IV135" s="233"/>
    </row>
    <row r="136" spans="1:256" ht="18">
      <c r="A136" s="243" t="s">
        <v>357</v>
      </c>
      <c r="B136" s="251">
        <v>0</v>
      </c>
      <c r="C136" s="251">
        <v>0</v>
      </c>
      <c r="D136" s="241"/>
      <c r="E136" s="241"/>
      <c r="F136" s="242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233"/>
      <c r="AJ136" s="233"/>
      <c r="AK136" s="233"/>
      <c r="AL136" s="233"/>
      <c r="AM136" s="233"/>
      <c r="AN136" s="233"/>
      <c r="AO136" s="233"/>
      <c r="AP136" s="233"/>
      <c r="AQ136" s="233"/>
      <c r="AR136" s="233"/>
      <c r="AS136" s="233"/>
      <c r="AT136" s="233"/>
      <c r="AU136" s="233"/>
      <c r="AV136" s="233"/>
      <c r="AW136" s="233"/>
      <c r="AX136" s="233"/>
      <c r="AY136" s="233"/>
      <c r="AZ136" s="233"/>
      <c r="BA136" s="233"/>
      <c r="BB136" s="233"/>
      <c r="BC136" s="233"/>
      <c r="BD136" s="233"/>
      <c r="BE136" s="233"/>
      <c r="BF136" s="233"/>
      <c r="BG136" s="233"/>
      <c r="BH136" s="233"/>
      <c r="BI136" s="233"/>
      <c r="BJ136" s="233"/>
      <c r="BK136" s="233"/>
      <c r="BL136" s="233"/>
      <c r="BM136" s="233"/>
      <c r="BN136" s="233"/>
      <c r="BO136" s="233"/>
      <c r="BP136" s="233"/>
      <c r="BQ136" s="233"/>
      <c r="BR136" s="233"/>
      <c r="BS136" s="233"/>
      <c r="BT136" s="233"/>
      <c r="BU136" s="233"/>
      <c r="BV136" s="233"/>
      <c r="BW136" s="233"/>
      <c r="BX136" s="233"/>
      <c r="BY136" s="233"/>
      <c r="BZ136" s="233"/>
      <c r="CA136" s="233"/>
      <c r="CB136" s="233"/>
      <c r="CC136" s="233"/>
      <c r="CD136" s="233"/>
      <c r="CE136" s="233"/>
      <c r="CF136" s="233"/>
      <c r="CG136" s="233"/>
      <c r="CH136" s="233"/>
      <c r="CI136" s="233"/>
      <c r="CJ136" s="233"/>
      <c r="CK136" s="233"/>
      <c r="CL136" s="233"/>
      <c r="CM136" s="233"/>
      <c r="CN136" s="233"/>
      <c r="CO136" s="233"/>
      <c r="CP136" s="233"/>
      <c r="CQ136" s="233"/>
      <c r="CR136" s="233"/>
      <c r="CS136" s="233"/>
      <c r="CT136" s="233"/>
      <c r="CU136" s="233"/>
      <c r="CV136" s="233"/>
      <c r="CW136" s="233"/>
      <c r="CX136" s="233"/>
      <c r="CY136" s="233"/>
      <c r="CZ136" s="233"/>
      <c r="DA136" s="233"/>
      <c r="DB136" s="233"/>
      <c r="DC136" s="233"/>
      <c r="DD136" s="233"/>
      <c r="DE136" s="233"/>
      <c r="DF136" s="233"/>
      <c r="DG136" s="233"/>
      <c r="DH136" s="233"/>
      <c r="DI136" s="233"/>
      <c r="DJ136" s="233"/>
      <c r="DK136" s="233"/>
      <c r="DL136" s="233"/>
      <c r="DM136" s="233"/>
      <c r="DN136" s="233"/>
      <c r="DO136" s="233"/>
      <c r="DP136" s="233"/>
      <c r="DQ136" s="233"/>
      <c r="DR136" s="233"/>
      <c r="DS136" s="233"/>
      <c r="DT136" s="233"/>
      <c r="DU136" s="233"/>
      <c r="DV136" s="233"/>
      <c r="DW136" s="233"/>
      <c r="DX136" s="233"/>
      <c r="DY136" s="233"/>
      <c r="DZ136" s="233"/>
      <c r="EA136" s="233"/>
      <c r="EB136" s="233"/>
      <c r="EC136" s="233"/>
      <c r="ED136" s="233"/>
      <c r="EE136" s="233"/>
      <c r="EF136" s="233"/>
      <c r="EG136" s="233"/>
      <c r="EH136" s="233"/>
      <c r="EI136" s="233"/>
      <c r="EJ136" s="233"/>
      <c r="EK136" s="233"/>
      <c r="EL136" s="233"/>
      <c r="EM136" s="233"/>
      <c r="EN136" s="233"/>
      <c r="EO136" s="233"/>
      <c r="EP136" s="233"/>
      <c r="EQ136" s="233"/>
      <c r="ER136" s="233"/>
      <c r="ES136" s="233"/>
      <c r="ET136" s="233"/>
      <c r="EU136" s="233"/>
      <c r="EV136" s="233"/>
      <c r="EW136" s="233"/>
      <c r="EX136" s="233"/>
      <c r="EY136" s="233"/>
      <c r="EZ136" s="233"/>
      <c r="FA136" s="233"/>
      <c r="FB136" s="233"/>
      <c r="FC136" s="233"/>
      <c r="FD136" s="233"/>
      <c r="FE136" s="233"/>
      <c r="FF136" s="233"/>
      <c r="FG136" s="233"/>
      <c r="FH136" s="233"/>
      <c r="FI136" s="233"/>
      <c r="FJ136" s="233"/>
      <c r="FK136" s="233"/>
      <c r="FL136" s="233"/>
      <c r="FM136" s="233"/>
      <c r="FN136" s="233"/>
      <c r="FO136" s="233"/>
      <c r="FP136" s="233"/>
      <c r="FQ136" s="233"/>
      <c r="FR136" s="233"/>
      <c r="FS136" s="233"/>
      <c r="FT136" s="233"/>
      <c r="FU136" s="233"/>
      <c r="FV136" s="233"/>
      <c r="FW136" s="233"/>
      <c r="FX136" s="233"/>
      <c r="FY136" s="233"/>
      <c r="FZ136" s="233"/>
      <c r="GA136" s="233"/>
      <c r="GB136" s="233"/>
      <c r="GC136" s="233"/>
      <c r="GD136" s="233"/>
      <c r="GE136" s="233"/>
      <c r="GF136" s="233"/>
      <c r="GG136" s="233"/>
      <c r="GH136" s="233"/>
      <c r="GI136" s="233"/>
      <c r="GJ136" s="233"/>
      <c r="GK136" s="233"/>
      <c r="GL136" s="233"/>
      <c r="GM136" s="233"/>
      <c r="GN136" s="233"/>
      <c r="GO136" s="233"/>
      <c r="GP136" s="233"/>
      <c r="GQ136" s="233"/>
      <c r="GR136" s="233"/>
      <c r="GS136" s="233"/>
      <c r="GT136" s="233"/>
      <c r="GU136" s="233"/>
      <c r="GV136" s="233"/>
      <c r="GW136" s="233"/>
      <c r="GX136" s="233"/>
      <c r="GY136" s="233"/>
      <c r="GZ136" s="233"/>
      <c r="HA136" s="233"/>
      <c r="HB136" s="233"/>
      <c r="HC136" s="233"/>
      <c r="HD136" s="233"/>
      <c r="HE136" s="233"/>
      <c r="HF136" s="233"/>
      <c r="HG136" s="233"/>
      <c r="HH136" s="233"/>
      <c r="HI136" s="233"/>
      <c r="HJ136" s="233"/>
      <c r="HK136" s="233"/>
      <c r="HL136" s="233"/>
      <c r="HM136" s="233"/>
      <c r="HN136" s="233"/>
      <c r="HO136" s="233"/>
      <c r="HP136" s="233"/>
      <c r="HQ136" s="233"/>
      <c r="HR136" s="233"/>
      <c r="HS136" s="233"/>
      <c r="HT136" s="233"/>
      <c r="HU136" s="233"/>
      <c r="HV136" s="233"/>
      <c r="HW136" s="233"/>
      <c r="HX136" s="233"/>
      <c r="HY136" s="233"/>
      <c r="HZ136" s="233"/>
      <c r="IA136" s="233"/>
      <c r="IB136" s="233"/>
      <c r="IC136" s="233"/>
      <c r="ID136" s="233"/>
      <c r="IE136" s="233"/>
      <c r="IF136" s="233"/>
      <c r="IG136" s="233"/>
      <c r="IH136" s="233"/>
      <c r="II136" s="233"/>
      <c r="IJ136" s="233"/>
      <c r="IK136" s="233"/>
      <c r="IL136" s="233"/>
      <c r="IM136" s="233"/>
      <c r="IN136" s="233"/>
      <c r="IO136" s="233"/>
      <c r="IP136" s="233"/>
      <c r="IQ136" s="233"/>
      <c r="IR136" s="233"/>
      <c r="IS136" s="233"/>
      <c r="IT136" s="233"/>
      <c r="IU136" s="233"/>
      <c r="IV136" s="233"/>
    </row>
    <row r="137" spans="1:256" ht="18">
      <c r="A137" s="243" t="s">
        <v>358</v>
      </c>
      <c r="B137" s="251">
        <v>1.09</v>
      </c>
      <c r="C137" s="251">
        <v>0</v>
      </c>
      <c r="D137" s="241"/>
      <c r="E137" s="241"/>
      <c r="F137" s="242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33"/>
      <c r="AM137" s="233"/>
      <c r="AN137" s="233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  <c r="BB137" s="233"/>
      <c r="BC137" s="233"/>
      <c r="BD137" s="233"/>
      <c r="BE137" s="233"/>
      <c r="BF137" s="233"/>
      <c r="BG137" s="233"/>
      <c r="BH137" s="233"/>
      <c r="BI137" s="233"/>
      <c r="BJ137" s="233"/>
      <c r="BK137" s="233"/>
      <c r="BL137" s="233"/>
      <c r="BM137" s="233"/>
      <c r="BN137" s="233"/>
      <c r="BO137" s="233"/>
      <c r="BP137" s="233"/>
      <c r="BQ137" s="233"/>
      <c r="BR137" s="233"/>
      <c r="BS137" s="233"/>
      <c r="BT137" s="233"/>
      <c r="BU137" s="233"/>
      <c r="BV137" s="233"/>
      <c r="BW137" s="233"/>
      <c r="BX137" s="233"/>
      <c r="BY137" s="233"/>
      <c r="BZ137" s="233"/>
      <c r="CA137" s="233"/>
      <c r="CB137" s="233"/>
      <c r="CC137" s="233"/>
      <c r="CD137" s="233"/>
      <c r="CE137" s="233"/>
      <c r="CF137" s="233"/>
      <c r="CG137" s="233"/>
      <c r="CH137" s="233"/>
      <c r="CI137" s="233"/>
      <c r="CJ137" s="233"/>
      <c r="CK137" s="233"/>
      <c r="CL137" s="233"/>
      <c r="CM137" s="233"/>
      <c r="CN137" s="233"/>
      <c r="CO137" s="233"/>
      <c r="CP137" s="233"/>
      <c r="CQ137" s="233"/>
      <c r="CR137" s="233"/>
      <c r="CS137" s="233"/>
      <c r="CT137" s="233"/>
      <c r="CU137" s="233"/>
      <c r="CV137" s="233"/>
      <c r="CW137" s="233"/>
      <c r="CX137" s="233"/>
      <c r="CY137" s="233"/>
      <c r="CZ137" s="233"/>
      <c r="DA137" s="233"/>
      <c r="DB137" s="233"/>
      <c r="DC137" s="233"/>
      <c r="DD137" s="233"/>
      <c r="DE137" s="233"/>
      <c r="DF137" s="233"/>
      <c r="DG137" s="233"/>
      <c r="DH137" s="233"/>
      <c r="DI137" s="233"/>
      <c r="DJ137" s="233"/>
      <c r="DK137" s="233"/>
      <c r="DL137" s="233"/>
      <c r="DM137" s="233"/>
      <c r="DN137" s="233"/>
      <c r="DO137" s="233"/>
      <c r="DP137" s="233"/>
      <c r="DQ137" s="233"/>
      <c r="DR137" s="233"/>
      <c r="DS137" s="233"/>
      <c r="DT137" s="233"/>
      <c r="DU137" s="233"/>
      <c r="DV137" s="233"/>
      <c r="DW137" s="233"/>
      <c r="DX137" s="233"/>
      <c r="DY137" s="233"/>
      <c r="DZ137" s="233"/>
      <c r="EA137" s="233"/>
      <c r="EB137" s="233"/>
      <c r="EC137" s="233"/>
      <c r="ED137" s="233"/>
      <c r="EE137" s="233"/>
      <c r="EF137" s="233"/>
      <c r="EG137" s="233"/>
      <c r="EH137" s="233"/>
      <c r="EI137" s="233"/>
      <c r="EJ137" s="233"/>
      <c r="EK137" s="233"/>
      <c r="EL137" s="233"/>
      <c r="EM137" s="233"/>
      <c r="EN137" s="233"/>
      <c r="EO137" s="233"/>
      <c r="EP137" s="233"/>
      <c r="EQ137" s="233"/>
      <c r="ER137" s="233"/>
      <c r="ES137" s="233"/>
      <c r="ET137" s="233"/>
      <c r="EU137" s="233"/>
      <c r="EV137" s="233"/>
      <c r="EW137" s="233"/>
      <c r="EX137" s="233"/>
      <c r="EY137" s="233"/>
      <c r="EZ137" s="233"/>
      <c r="FA137" s="233"/>
      <c r="FB137" s="233"/>
      <c r="FC137" s="233"/>
      <c r="FD137" s="233"/>
      <c r="FE137" s="233"/>
      <c r="FF137" s="233"/>
      <c r="FG137" s="233"/>
      <c r="FH137" s="233"/>
      <c r="FI137" s="233"/>
      <c r="FJ137" s="233"/>
      <c r="FK137" s="233"/>
      <c r="FL137" s="233"/>
      <c r="FM137" s="233"/>
      <c r="FN137" s="233"/>
      <c r="FO137" s="233"/>
      <c r="FP137" s="233"/>
      <c r="FQ137" s="233"/>
      <c r="FR137" s="233"/>
      <c r="FS137" s="233"/>
      <c r="FT137" s="233"/>
      <c r="FU137" s="233"/>
      <c r="FV137" s="233"/>
      <c r="FW137" s="233"/>
      <c r="FX137" s="233"/>
      <c r="FY137" s="233"/>
      <c r="FZ137" s="233"/>
      <c r="GA137" s="233"/>
      <c r="GB137" s="233"/>
      <c r="GC137" s="233"/>
      <c r="GD137" s="233"/>
      <c r="GE137" s="233"/>
      <c r="GF137" s="233"/>
      <c r="GG137" s="233"/>
      <c r="GH137" s="233"/>
      <c r="GI137" s="233"/>
      <c r="GJ137" s="233"/>
      <c r="GK137" s="233"/>
      <c r="GL137" s="233"/>
      <c r="GM137" s="233"/>
      <c r="GN137" s="233"/>
      <c r="GO137" s="233"/>
      <c r="GP137" s="233"/>
      <c r="GQ137" s="233"/>
      <c r="GR137" s="233"/>
      <c r="GS137" s="233"/>
      <c r="GT137" s="233"/>
      <c r="GU137" s="233"/>
      <c r="GV137" s="233"/>
      <c r="GW137" s="233"/>
      <c r="GX137" s="233"/>
      <c r="GY137" s="233"/>
      <c r="GZ137" s="233"/>
      <c r="HA137" s="233"/>
      <c r="HB137" s="233"/>
      <c r="HC137" s="233"/>
      <c r="HD137" s="233"/>
      <c r="HE137" s="233"/>
      <c r="HF137" s="233"/>
      <c r="HG137" s="233"/>
      <c r="HH137" s="233"/>
      <c r="HI137" s="233"/>
      <c r="HJ137" s="233"/>
      <c r="HK137" s="233"/>
      <c r="HL137" s="233"/>
      <c r="HM137" s="233"/>
      <c r="HN137" s="233"/>
      <c r="HO137" s="233"/>
      <c r="HP137" s="233"/>
      <c r="HQ137" s="233"/>
      <c r="HR137" s="233"/>
      <c r="HS137" s="233"/>
      <c r="HT137" s="233"/>
      <c r="HU137" s="233"/>
      <c r="HV137" s="233"/>
      <c r="HW137" s="233"/>
      <c r="HX137" s="233"/>
      <c r="HY137" s="233"/>
      <c r="HZ137" s="233"/>
      <c r="IA137" s="233"/>
      <c r="IB137" s="233"/>
      <c r="IC137" s="233"/>
      <c r="ID137" s="233"/>
      <c r="IE137" s="233"/>
      <c r="IF137" s="233"/>
      <c r="IG137" s="233"/>
      <c r="IH137" s="233"/>
      <c r="II137" s="233"/>
      <c r="IJ137" s="233"/>
      <c r="IK137" s="233"/>
      <c r="IL137" s="233"/>
      <c r="IM137" s="233"/>
      <c r="IN137" s="233"/>
      <c r="IO137" s="233"/>
      <c r="IP137" s="233"/>
      <c r="IQ137" s="233"/>
      <c r="IR137" s="233"/>
      <c r="IS137" s="233"/>
      <c r="IT137" s="233"/>
      <c r="IU137" s="233"/>
      <c r="IV137" s="233"/>
    </row>
    <row r="138" spans="1:256" ht="18">
      <c r="A138" s="243" t="s">
        <v>359</v>
      </c>
      <c r="B138" s="251">
        <v>48755536.66</v>
      </c>
      <c r="C138" s="251">
        <v>50577641.14</v>
      </c>
      <c r="D138" s="241"/>
      <c r="E138" s="241"/>
      <c r="F138" s="242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233"/>
      <c r="AN138" s="233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3"/>
      <c r="AY138" s="233"/>
      <c r="AZ138" s="233"/>
      <c r="BA138" s="233"/>
      <c r="BB138" s="233"/>
      <c r="BC138" s="233"/>
      <c r="BD138" s="233"/>
      <c r="BE138" s="233"/>
      <c r="BF138" s="233"/>
      <c r="BG138" s="233"/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3"/>
      <c r="CA138" s="233"/>
      <c r="CB138" s="233"/>
      <c r="CC138" s="233"/>
      <c r="CD138" s="233"/>
      <c r="CE138" s="233"/>
      <c r="CF138" s="233"/>
      <c r="CG138" s="233"/>
      <c r="CH138" s="233"/>
      <c r="CI138" s="233"/>
      <c r="CJ138" s="233"/>
      <c r="CK138" s="233"/>
      <c r="CL138" s="233"/>
      <c r="CM138" s="233"/>
      <c r="CN138" s="233"/>
      <c r="CO138" s="233"/>
      <c r="CP138" s="233"/>
      <c r="CQ138" s="233"/>
      <c r="CR138" s="233"/>
      <c r="CS138" s="233"/>
      <c r="CT138" s="233"/>
      <c r="CU138" s="233"/>
      <c r="CV138" s="233"/>
      <c r="CW138" s="233"/>
      <c r="CX138" s="233"/>
      <c r="CY138" s="233"/>
      <c r="CZ138" s="233"/>
      <c r="DA138" s="233"/>
      <c r="DB138" s="233"/>
      <c r="DC138" s="233"/>
      <c r="DD138" s="233"/>
      <c r="DE138" s="233"/>
      <c r="DF138" s="233"/>
      <c r="DG138" s="233"/>
      <c r="DH138" s="233"/>
      <c r="DI138" s="233"/>
      <c r="DJ138" s="233"/>
      <c r="DK138" s="233"/>
      <c r="DL138" s="233"/>
      <c r="DM138" s="233"/>
      <c r="DN138" s="233"/>
      <c r="DO138" s="233"/>
      <c r="DP138" s="233"/>
      <c r="DQ138" s="233"/>
      <c r="DR138" s="233"/>
      <c r="DS138" s="233"/>
      <c r="DT138" s="233"/>
      <c r="DU138" s="233"/>
      <c r="DV138" s="233"/>
      <c r="DW138" s="233"/>
      <c r="DX138" s="233"/>
      <c r="DY138" s="233"/>
      <c r="DZ138" s="233"/>
      <c r="EA138" s="233"/>
      <c r="EB138" s="233"/>
      <c r="EC138" s="233"/>
      <c r="ED138" s="233"/>
      <c r="EE138" s="233"/>
      <c r="EF138" s="233"/>
      <c r="EG138" s="233"/>
      <c r="EH138" s="233"/>
      <c r="EI138" s="233"/>
      <c r="EJ138" s="233"/>
      <c r="EK138" s="233"/>
      <c r="EL138" s="233"/>
      <c r="EM138" s="233"/>
      <c r="EN138" s="233"/>
      <c r="EO138" s="233"/>
      <c r="EP138" s="233"/>
      <c r="EQ138" s="233"/>
      <c r="ER138" s="233"/>
      <c r="ES138" s="233"/>
      <c r="ET138" s="233"/>
      <c r="EU138" s="233"/>
      <c r="EV138" s="233"/>
      <c r="EW138" s="233"/>
      <c r="EX138" s="233"/>
      <c r="EY138" s="233"/>
      <c r="EZ138" s="233"/>
      <c r="FA138" s="233"/>
      <c r="FB138" s="233"/>
      <c r="FC138" s="233"/>
      <c r="FD138" s="233"/>
      <c r="FE138" s="233"/>
      <c r="FF138" s="233"/>
      <c r="FG138" s="233"/>
      <c r="FH138" s="233"/>
      <c r="FI138" s="233"/>
      <c r="FJ138" s="233"/>
      <c r="FK138" s="233"/>
      <c r="FL138" s="233"/>
      <c r="FM138" s="233"/>
      <c r="FN138" s="233"/>
      <c r="FO138" s="233"/>
      <c r="FP138" s="233"/>
      <c r="FQ138" s="233"/>
      <c r="FR138" s="233"/>
      <c r="FS138" s="233"/>
      <c r="FT138" s="233"/>
      <c r="FU138" s="233"/>
      <c r="FV138" s="233"/>
      <c r="FW138" s="233"/>
      <c r="FX138" s="233"/>
      <c r="FY138" s="233"/>
      <c r="FZ138" s="233"/>
      <c r="GA138" s="233"/>
      <c r="GB138" s="233"/>
      <c r="GC138" s="233"/>
      <c r="GD138" s="233"/>
      <c r="GE138" s="233"/>
      <c r="GF138" s="233"/>
      <c r="GG138" s="233"/>
      <c r="GH138" s="233"/>
      <c r="GI138" s="233"/>
      <c r="GJ138" s="233"/>
      <c r="GK138" s="233"/>
      <c r="GL138" s="233"/>
      <c r="GM138" s="233"/>
      <c r="GN138" s="233"/>
      <c r="GO138" s="233"/>
      <c r="GP138" s="233"/>
      <c r="GQ138" s="233"/>
      <c r="GR138" s="233"/>
      <c r="GS138" s="233"/>
      <c r="GT138" s="233"/>
      <c r="GU138" s="233"/>
      <c r="GV138" s="233"/>
      <c r="GW138" s="233"/>
      <c r="GX138" s="233"/>
      <c r="GY138" s="233"/>
      <c r="GZ138" s="233"/>
      <c r="HA138" s="233"/>
      <c r="HB138" s="233"/>
      <c r="HC138" s="233"/>
      <c r="HD138" s="233"/>
      <c r="HE138" s="233"/>
      <c r="HF138" s="233"/>
      <c r="HG138" s="233"/>
      <c r="HH138" s="233"/>
      <c r="HI138" s="233"/>
      <c r="HJ138" s="233"/>
      <c r="HK138" s="233"/>
      <c r="HL138" s="233"/>
      <c r="HM138" s="233"/>
      <c r="HN138" s="233"/>
      <c r="HO138" s="233"/>
      <c r="HP138" s="233"/>
      <c r="HQ138" s="233"/>
      <c r="HR138" s="233"/>
      <c r="HS138" s="233"/>
      <c r="HT138" s="233"/>
      <c r="HU138" s="233"/>
      <c r="HV138" s="233"/>
      <c r="HW138" s="233"/>
      <c r="HX138" s="233"/>
      <c r="HY138" s="233"/>
      <c r="HZ138" s="233"/>
      <c r="IA138" s="233"/>
      <c r="IB138" s="233"/>
      <c r="IC138" s="233"/>
      <c r="ID138" s="233"/>
      <c r="IE138" s="233"/>
      <c r="IF138" s="233"/>
      <c r="IG138" s="233"/>
      <c r="IH138" s="233"/>
      <c r="II138" s="233"/>
      <c r="IJ138" s="233"/>
      <c r="IK138" s="233"/>
      <c r="IL138" s="233"/>
      <c r="IM138" s="233"/>
      <c r="IN138" s="233"/>
      <c r="IO138" s="233"/>
      <c r="IP138" s="233"/>
      <c r="IQ138" s="233"/>
      <c r="IR138" s="233"/>
      <c r="IS138" s="233"/>
      <c r="IT138" s="233"/>
      <c r="IU138" s="233"/>
      <c r="IV138" s="233"/>
    </row>
    <row r="139" spans="1:256" ht="18">
      <c r="A139" s="243" t="s">
        <v>360</v>
      </c>
      <c r="B139" s="251">
        <v>3077224.8</v>
      </c>
      <c r="C139" s="251">
        <v>3259749.97</v>
      </c>
      <c r="D139" s="241"/>
      <c r="E139" s="241"/>
      <c r="F139" s="242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33"/>
      <c r="AJ139" s="233"/>
      <c r="AK139" s="233"/>
      <c r="AL139" s="233"/>
      <c r="AM139" s="233"/>
      <c r="AN139" s="233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3"/>
      <c r="BA139" s="233"/>
      <c r="BB139" s="233"/>
      <c r="BC139" s="233"/>
      <c r="BD139" s="233"/>
      <c r="BE139" s="233"/>
      <c r="BF139" s="233"/>
      <c r="BG139" s="233"/>
      <c r="BH139" s="233"/>
      <c r="BI139" s="233"/>
      <c r="BJ139" s="233"/>
      <c r="BK139" s="233"/>
      <c r="BL139" s="233"/>
      <c r="BM139" s="233"/>
      <c r="BN139" s="233"/>
      <c r="BO139" s="233"/>
      <c r="BP139" s="233"/>
      <c r="BQ139" s="233"/>
      <c r="BR139" s="233"/>
      <c r="BS139" s="233"/>
      <c r="BT139" s="233"/>
      <c r="BU139" s="233"/>
      <c r="BV139" s="233"/>
      <c r="BW139" s="233"/>
      <c r="BX139" s="233"/>
      <c r="BY139" s="233"/>
      <c r="BZ139" s="233"/>
      <c r="CA139" s="233"/>
      <c r="CB139" s="233"/>
      <c r="CC139" s="233"/>
      <c r="CD139" s="233"/>
      <c r="CE139" s="233"/>
      <c r="CF139" s="233"/>
      <c r="CG139" s="233"/>
      <c r="CH139" s="233"/>
      <c r="CI139" s="233"/>
      <c r="CJ139" s="233"/>
      <c r="CK139" s="233"/>
      <c r="CL139" s="233"/>
      <c r="CM139" s="233"/>
      <c r="CN139" s="233"/>
      <c r="CO139" s="233"/>
      <c r="CP139" s="233"/>
      <c r="CQ139" s="233"/>
      <c r="CR139" s="233"/>
      <c r="CS139" s="233"/>
      <c r="CT139" s="233"/>
      <c r="CU139" s="233"/>
      <c r="CV139" s="233"/>
      <c r="CW139" s="233"/>
      <c r="CX139" s="233"/>
      <c r="CY139" s="233"/>
      <c r="CZ139" s="233"/>
      <c r="DA139" s="233"/>
      <c r="DB139" s="233"/>
      <c r="DC139" s="233"/>
      <c r="DD139" s="233"/>
      <c r="DE139" s="233"/>
      <c r="DF139" s="233"/>
      <c r="DG139" s="233"/>
      <c r="DH139" s="233"/>
      <c r="DI139" s="233"/>
      <c r="DJ139" s="233"/>
      <c r="DK139" s="233"/>
      <c r="DL139" s="233"/>
      <c r="DM139" s="233"/>
      <c r="DN139" s="233"/>
      <c r="DO139" s="233"/>
      <c r="DP139" s="233"/>
      <c r="DQ139" s="233"/>
      <c r="DR139" s="233"/>
      <c r="DS139" s="233"/>
      <c r="DT139" s="233"/>
      <c r="DU139" s="233"/>
      <c r="DV139" s="233"/>
      <c r="DW139" s="233"/>
      <c r="DX139" s="233"/>
      <c r="DY139" s="233"/>
      <c r="DZ139" s="233"/>
      <c r="EA139" s="233"/>
      <c r="EB139" s="233"/>
      <c r="EC139" s="233"/>
      <c r="ED139" s="233"/>
      <c r="EE139" s="233"/>
      <c r="EF139" s="233"/>
      <c r="EG139" s="233"/>
      <c r="EH139" s="233"/>
      <c r="EI139" s="233"/>
      <c r="EJ139" s="233"/>
      <c r="EK139" s="233"/>
      <c r="EL139" s="233"/>
      <c r="EM139" s="233"/>
      <c r="EN139" s="233"/>
      <c r="EO139" s="233"/>
      <c r="EP139" s="233"/>
      <c r="EQ139" s="233"/>
      <c r="ER139" s="233"/>
      <c r="ES139" s="233"/>
      <c r="ET139" s="233"/>
      <c r="EU139" s="233"/>
      <c r="EV139" s="233"/>
      <c r="EW139" s="233"/>
      <c r="EX139" s="233"/>
      <c r="EY139" s="233"/>
      <c r="EZ139" s="233"/>
      <c r="FA139" s="233"/>
      <c r="FB139" s="233"/>
      <c r="FC139" s="233"/>
      <c r="FD139" s="233"/>
      <c r="FE139" s="233"/>
      <c r="FF139" s="233"/>
      <c r="FG139" s="233"/>
      <c r="FH139" s="233"/>
      <c r="FI139" s="233"/>
      <c r="FJ139" s="233"/>
      <c r="FK139" s="233"/>
      <c r="FL139" s="233"/>
      <c r="FM139" s="233"/>
      <c r="FN139" s="233"/>
      <c r="FO139" s="233"/>
      <c r="FP139" s="233"/>
      <c r="FQ139" s="233"/>
      <c r="FR139" s="233"/>
      <c r="FS139" s="233"/>
      <c r="FT139" s="233"/>
      <c r="FU139" s="233"/>
      <c r="FV139" s="233"/>
      <c r="FW139" s="233"/>
      <c r="FX139" s="233"/>
      <c r="FY139" s="233"/>
      <c r="FZ139" s="233"/>
      <c r="GA139" s="233"/>
      <c r="GB139" s="233"/>
      <c r="GC139" s="233"/>
      <c r="GD139" s="233"/>
      <c r="GE139" s="233"/>
      <c r="GF139" s="233"/>
      <c r="GG139" s="233"/>
      <c r="GH139" s="233"/>
      <c r="GI139" s="233"/>
      <c r="GJ139" s="233"/>
      <c r="GK139" s="233"/>
      <c r="GL139" s="233"/>
      <c r="GM139" s="233"/>
      <c r="GN139" s="233"/>
      <c r="GO139" s="233"/>
      <c r="GP139" s="233"/>
      <c r="GQ139" s="233"/>
      <c r="GR139" s="233"/>
      <c r="GS139" s="233"/>
      <c r="GT139" s="233"/>
      <c r="GU139" s="233"/>
      <c r="GV139" s="233"/>
      <c r="GW139" s="233"/>
      <c r="GX139" s="233"/>
      <c r="GY139" s="233"/>
      <c r="GZ139" s="233"/>
      <c r="HA139" s="233"/>
      <c r="HB139" s="233"/>
      <c r="HC139" s="233"/>
      <c r="HD139" s="233"/>
      <c r="HE139" s="233"/>
      <c r="HF139" s="233"/>
      <c r="HG139" s="233"/>
      <c r="HH139" s="233"/>
      <c r="HI139" s="233"/>
      <c r="HJ139" s="233"/>
      <c r="HK139" s="233"/>
      <c r="HL139" s="233"/>
      <c r="HM139" s="233"/>
      <c r="HN139" s="233"/>
      <c r="HO139" s="233"/>
      <c r="HP139" s="233"/>
      <c r="HQ139" s="233"/>
      <c r="HR139" s="233"/>
      <c r="HS139" s="233"/>
      <c r="HT139" s="233"/>
      <c r="HU139" s="233"/>
      <c r="HV139" s="233"/>
      <c r="HW139" s="233"/>
      <c r="HX139" s="233"/>
      <c r="HY139" s="233"/>
      <c r="HZ139" s="233"/>
      <c r="IA139" s="233"/>
      <c r="IB139" s="233"/>
      <c r="IC139" s="233"/>
      <c r="ID139" s="233"/>
      <c r="IE139" s="233"/>
      <c r="IF139" s="233"/>
      <c r="IG139" s="233"/>
      <c r="IH139" s="233"/>
      <c r="II139" s="233"/>
      <c r="IJ139" s="233"/>
      <c r="IK139" s="233"/>
      <c r="IL139" s="233"/>
      <c r="IM139" s="233"/>
      <c r="IN139" s="233"/>
      <c r="IO139" s="233"/>
      <c r="IP139" s="233"/>
      <c r="IQ139" s="233"/>
      <c r="IR139" s="233"/>
      <c r="IS139" s="233"/>
      <c r="IT139" s="233"/>
      <c r="IU139" s="233"/>
      <c r="IV139" s="233"/>
    </row>
    <row r="140" spans="1:256" ht="18">
      <c r="A140" s="243" t="s">
        <v>361</v>
      </c>
      <c r="B140" s="251">
        <v>2418062.5</v>
      </c>
      <c r="C140" s="251">
        <v>2270130.58</v>
      </c>
      <c r="D140" s="241"/>
      <c r="E140" s="241"/>
      <c r="F140" s="242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233"/>
      <c r="BC140" s="233"/>
      <c r="BD140" s="233"/>
      <c r="BE140" s="233"/>
      <c r="BF140" s="233"/>
      <c r="BG140" s="233"/>
      <c r="BH140" s="233"/>
      <c r="BI140" s="233"/>
      <c r="BJ140" s="233"/>
      <c r="BK140" s="233"/>
      <c r="BL140" s="233"/>
      <c r="BM140" s="233"/>
      <c r="BN140" s="233"/>
      <c r="BO140" s="233"/>
      <c r="BP140" s="233"/>
      <c r="BQ140" s="233"/>
      <c r="BR140" s="233"/>
      <c r="BS140" s="233"/>
      <c r="BT140" s="233"/>
      <c r="BU140" s="233"/>
      <c r="BV140" s="233"/>
      <c r="BW140" s="233"/>
      <c r="BX140" s="233"/>
      <c r="BY140" s="233"/>
      <c r="BZ140" s="233"/>
      <c r="CA140" s="233"/>
      <c r="CB140" s="233"/>
      <c r="CC140" s="233"/>
      <c r="CD140" s="233"/>
      <c r="CE140" s="233"/>
      <c r="CF140" s="233"/>
      <c r="CG140" s="233"/>
      <c r="CH140" s="233"/>
      <c r="CI140" s="233"/>
      <c r="CJ140" s="233"/>
      <c r="CK140" s="233"/>
      <c r="CL140" s="233"/>
      <c r="CM140" s="233"/>
      <c r="CN140" s="233"/>
      <c r="CO140" s="233"/>
      <c r="CP140" s="233"/>
      <c r="CQ140" s="233"/>
      <c r="CR140" s="233"/>
      <c r="CS140" s="233"/>
      <c r="CT140" s="233"/>
      <c r="CU140" s="233"/>
      <c r="CV140" s="233"/>
      <c r="CW140" s="233"/>
      <c r="CX140" s="233"/>
      <c r="CY140" s="233"/>
      <c r="CZ140" s="233"/>
      <c r="DA140" s="233"/>
      <c r="DB140" s="233"/>
      <c r="DC140" s="233"/>
      <c r="DD140" s="233"/>
      <c r="DE140" s="233"/>
      <c r="DF140" s="233"/>
      <c r="DG140" s="233"/>
      <c r="DH140" s="233"/>
      <c r="DI140" s="233"/>
      <c r="DJ140" s="233"/>
      <c r="DK140" s="233"/>
      <c r="DL140" s="233"/>
      <c r="DM140" s="233"/>
      <c r="DN140" s="233"/>
      <c r="DO140" s="233"/>
      <c r="DP140" s="233"/>
      <c r="DQ140" s="233"/>
      <c r="DR140" s="233"/>
      <c r="DS140" s="233"/>
      <c r="DT140" s="233"/>
      <c r="DU140" s="233"/>
      <c r="DV140" s="233"/>
      <c r="DW140" s="233"/>
      <c r="DX140" s="233"/>
      <c r="DY140" s="233"/>
      <c r="DZ140" s="233"/>
      <c r="EA140" s="233"/>
      <c r="EB140" s="233"/>
      <c r="EC140" s="233"/>
      <c r="ED140" s="233"/>
      <c r="EE140" s="233"/>
      <c r="EF140" s="233"/>
      <c r="EG140" s="233"/>
      <c r="EH140" s="233"/>
      <c r="EI140" s="233"/>
      <c r="EJ140" s="233"/>
      <c r="EK140" s="233"/>
      <c r="EL140" s="233"/>
      <c r="EM140" s="233"/>
      <c r="EN140" s="233"/>
      <c r="EO140" s="233"/>
      <c r="EP140" s="233"/>
      <c r="EQ140" s="233"/>
      <c r="ER140" s="233"/>
      <c r="ES140" s="233"/>
      <c r="ET140" s="233"/>
      <c r="EU140" s="233"/>
      <c r="EV140" s="233"/>
      <c r="EW140" s="233"/>
      <c r="EX140" s="233"/>
      <c r="EY140" s="233"/>
      <c r="EZ140" s="233"/>
      <c r="FA140" s="233"/>
      <c r="FB140" s="233"/>
      <c r="FC140" s="233"/>
      <c r="FD140" s="233"/>
      <c r="FE140" s="233"/>
      <c r="FF140" s="233"/>
      <c r="FG140" s="233"/>
      <c r="FH140" s="233"/>
      <c r="FI140" s="233"/>
      <c r="FJ140" s="233"/>
      <c r="FK140" s="233"/>
      <c r="FL140" s="233"/>
      <c r="FM140" s="233"/>
      <c r="FN140" s="233"/>
      <c r="FO140" s="233"/>
      <c r="FP140" s="233"/>
      <c r="FQ140" s="233"/>
      <c r="FR140" s="233"/>
      <c r="FS140" s="233"/>
      <c r="FT140" s="233"/>
      <c r="FU140" s="233"/>
      <c r="FV140" s="233"/>
      <c r="FW140" s="233"/>
      <c r="FX140" s="233"/>
      <c r="FY140" s="233"/>
      <c r="FZ140" s="233"/>
      <c r="GA140" s="233"/>
      <c r="GB140" s="233"/>
      <c r="GC140" s="233"/>
      <c r="GD140" s="233"/>
      <c r="GE140" s="233"/>
      <c r="GF140" s="233"/>
      <c r="GG140" s="233"/>
      <c r="GH140" s="233"/>
      <c r="GI140" s="233"/>
      <c r="GJ140" s="233"/>
      <c r="GK140" s="233"/>
      <c r="GL140" s="233"/>
      <c r="GM140" s="233"/>
      <c r="GN140" s="233"/>
      <c r="GO140" s="233"/>
      <c r="GP140" s="233"/>
      <c r="GQ140" s="233"/>
      <c r="GR140" s="233"/>
      <c r="GS140" s="233"/>
      <c r="GT140" s="233"/>
      <c r="GU140" s="233"/>
      <c r="GV140" s="233"/>
      <c r="GW140" s="233"/>
      <c r="GX140" s="233"/>
      <c r="GY140" s="233"/>
      <c r="GZ140" s="233"/>
      <c r="HA140" s="233"/>
      <c r="HB140" s="233"/>
      <c r="HC140" s="233"/>
      <c r="HD140" s="233"/>
      <c r="HE140" s="233"/>
      <c r="HF140" s="233"/>
      <c r="HG140" s="233"/>
      <c r="HH140" s="233"/>
      <c r="HI140" s="233"/>
      <c r="HJ140" s="233"/>
      <c r="HK140" s="233"/>
      <c r="HL140" s="233"/>
      <c r="HM140" s="233"/>
      <c r="HN140" s="233"/>
      <c r="HO140" s="233"/>
      <c r="HP140" s="233"/>
      <c r="HQ140" s="233"/>
      <c r="HR140" s="233"/>
      <c r="HS140" s="233"/>
      <c r="HT140" s="233"/>
      <c r="HU140" s="233"/>
      <c r="HV140" s="233"/>
      <c r="HW140" s="233"/>
      <c r="HX140" s="233"/>
      <c r="HY140" s="233"/>
      <c r="HZ140" s="233"/>
      <c r="IA140" s="233"/>
      <c r="IB140" s="233"/>
      <c r="IC140" s="233"/>
      <c r="ID140" s="233"/>
      <c r="IE140" s="233"/>
      <c r="IF140" s="233"/>
      <c r="IG140" s="233"/>
      <c r="IH140" s="233"/>
      <c r="II140" s="233"/>
      <c r="IJ140" s="233"/>
      <c r="IK140" s="233"/>
      <c r="IL140" s="233"/>
      <c r="IM140" s="233"/>
      <c r="IN140" s="233"/>
      <c r="IO140" s="233"/>
      <c r="IP140" s="233"/>
      <c r="IQ140" s="233"/>
      <c r="IR140" s="233"/>
      <c r="IS140" s="233"/>
      <c r="IT140" s="233"/>
      <c r="IU140" s="233"/>
      <c r="IV140" s="233"/>
    </row>
    <row r="141" spans="1:256" ht="18">
      <c r="A141" s="243" t="s">
        <v>362</v>
      </c>
      <c r="B141" s="251">
        <v>243.08</v>
      </c>
      <c r="C141" s="251">
        <v>72</v>
      </c>
      <c r="D141" s="241"/>
      <c r="E141" s="241"/>
      <c r="F141" s="242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  <c r="BD141" s="233"/>
      <c r="BE141" s="233"/>
      <c r="BF141" s="233"/>
      <c r="BG141" s="233"/>
      <c r="BH141" s="233"/>
      <c r="BI141" s="233"/>
      <c r="BJ141" s="233"/>
      <c r="BK141" s="233"/>
      <c r="BL141" s="233"/>
      <c r="BM141" s="233"/>
      <c r="BN141" s="233"/>
      <c r="BO141" s="233"/>
      <c r="BP141" s="233"/>
      <c r="BQ141" s="233"/>
      <c r="BR141" s="233"/>
      <c r="BS141" s="233"/>
      <c r="BT141" s="233"/>
      <c r="BU141" s="233"/>
      <c r="BV141" s="233"/>
      <c r="BW141" s="233"/>
      <c r="BX141" s="233"/>
      <c r="BY141" s="233"/>
      <c r="BZ141" s="233"/>
      <c r="CA141" s="233"/>
      <c r="CB141" s="233"/>
      <c r="CC141" s="233"/>
      <c r="CD141" s="233"/>
      <c r="CE141" s="233"/>
      <c r="CF141" s="233"/>
      <c r="CG141" s="233"/>
      <c r="CH141" s="233"/>
      <c r="CI141" s="233"/>
      <c r="CJ141" s="233"/>
      <c r="CK141" s="233"/>
      <c r="CL141" s="233"/>
      <c r="CM141" s="233"/>
      <c r="CN141" s="233"/>
      <c r="CO141" s="233"/>
      <c r="CP141" s="233"/>
      <c r="CQ141" s="233"/>
      <c r="CR141" s="233"/>
      <c r="CS141" s="233"/>
      <c r="CT141" s="233"/>
      <c r="CU141" s="233"/>
      <c r="CV141" s="233"/>
      <c r="CW141" s="233"/>
      <c r="CX141" s="233"/>
      <c r="CY141" s="233"/>
      <c r="CZ141" s="233"/>
      <c r="DA141" s="233"/>
      <c r="DB141" s="233"/>
      <c r="DC141" s="233"/>
      <c r="DD141" s="233"/>
      <c r="DE141" s="233"/>
      <c r="DF141" s="233"/>
      <c r="DG141" s="233"/>
      <c r="DH141" s="233"/>
      <c r="DI141" s="233"/>
      <c r="DJ141" s="233"/>
      <c r="DK141" s="233"/>
      <c r="DL141" s="233"/>
      <c r="DM141" s="233"/>
      <c r="DN141" s="233"/>
      <c r="DO141" s="233"/>
      <c r="DP141" s="233"/>
      <c r="DQ141" s="233"/>
      <c r="DR141" s="233"/>
      <c r="DS141" s="233"/>
      <c r="DT141" s="233"/>
      <c r="DU141" s="233"/>
      <c r="DV141" s="233"/>
      <c r="DW141" s="233"/>
      <c r="DX141" s="233"/>
      <c r="DY141" s="233"/>
      <c r="DZ141" s="233"/>
      <c r="EA141" s="233"/>
      <c r="EB141" s="233"/>
      <c r="EC141" s="233"/>
      <c r="ED141" s="233"/>
      <c r="EE141" s="233"/>
      <c r="EF141" s="233"/>
      <c r="EG141" s="233"/>
      <c r="EH141" s="233"/>
      <c r="EI141" s="233"/>
      <c r="EJ141" s="233"/>
      <c r="EK141" s="233"/>
      <c r="EL141" s="233"/>
      <c r="EM141" s="233"/>
      <c r="EN141" s="233"/>
      <c r="EO141" s="233"/>
      <c r="EP141" s="233"/>
      <c r="EQ141" s="233"/>
      <c r="ER141" s="233"/>
      <c r="ES141" s="233"/>
      <c r="ET141" s="233"/>
      <c r="EU141" s="233"/>
      <c r="EV141" s="233"/>
      <c r="EW141" s="233"/>
      <c r="EX141" s="233"/>
      <c r="EY141" s="233"/>
      <c r="EZ141" s="233"/>
      <c r="FA141" s="233"/>
      <c r="FB141" s="233"/>
      <c r="FC141" s="233"/>
      <c r="FD141" s="233"/>
      <c r="FE141" s="233"/>
      <c r="FF141" s="233"/>
      <c r="FG141" s="233"/>
      <c r="FH141" s="233"/>
      <c r="FI141" s="233"/>
      <c r="FJ141" s="233"/>
      <c r="FK141" s="233"/>
      <c r="FL141" s="233"/>
      <c r="FM141" s="233"/>
      <c r="FN141" s="233"/>
      <c r="FO141" s="233"/>
      <c r="FP141" s="233"/>
      <c r="FQ141" s="233"/>
      <c r="FR141" s="233"/>
      <c r="FS141" s="233"/>
      <c r="FT141" s="233"/>
      <c r="FU141" s="233"/>
      <c r="FV141" s="233"/>
      <c r="FW141" s="233"/>
      <c r="FX141" s="233"/>
      <c r="FY141" s="233"/>
      <c r="FZ141" s="233"/>
      <c r="GA141" s="233"/>
      <c r="GB141" s="233"/>
      <c r="GC141" s="233"/>
      <c r="GD141" s="233"/>
      <c r="GE141" s="233"/>
      <c r="GF141" s="233"/>
      <c r="GG141" s="233"/>
      <c r="GH141" s="233"/>
      <c r="GI141" s="233"/>
      <c r="GJ141" s="233"/>
      <c r="GK141" s="233"/>
      <c r="GL141" s="233"/>
      <c r="GM141" s="233"/>
      <c r="GN141" s="233"/>
      <c r="GO141" s="233"/>
      <c r="GP141" s="233"/>
      <c r="GQ141" s="233"/>
      <c r="GR141" s="233"/>
      <c r="GS141" s="233"/>
      <c r="GT141" s="233"/>
      <c r="GU141" s="233"/>
      <c r="GV141" s="233"/>
      <c r="GW141" s="233"/>
      <c r="GX141" s="233"/>
      <c r="GY141" s="233"/>
      <c r="GZ141" s="233"/>
      <c r="HA141" s="233"/>
      <c r="HB141" s="233"/>
      <c r="HC141" s="233"/>
      <c r="HD141" s="233"/>
      <c r="HE141" s="233"/>
      <c r="HF141" s="233"/>
      <c r="HG141" s="233"/>
      <c r="HH141" s="233"/>
      <c r="HI141" s="233"/>
      <c r="HJ141" s="233"/>
      <c r="HK141" s="233"/>
      <c r="HL141" s="233"/>
      <c r="HM141" s="233"/>
      <c r="HN141" s="233"/>
      <c r="HO141" s="233"/>
      <c r="HP141" s="233"/>
      <c r="HQ141" s="233"/>
      <c r="HR141" s="233"/>
      <c r="HS141" s="233"/>
      <c r="HT141" s="233"/>
      <c r="HU141" s="233"/>
      <c r="HV141" s="233"/>
      <c r="HW141" s="233"/>
      <c r="HX141" s="233"/>
      <c r="HY141" s="233"/>
      <c r="HZ141" s="233"/>
      <c r="IA141" s="233"/>
      <c r="IB141" s="233"/>
      <c r="IC141" s="233"/>
      <c r="ID141" s="233"/>
      <c r="IE141" s="233"/>
      <c r="IF141" s="233"/>
      <c r="IG141" s="233"/>
      <c r="IH141" s="233"/>
      <c r="II141" s="233"/>
      <c r="IJ141" s="233"/>
      <c r="IK141" s="233"/>
      <c r="IL141" s="233"/>
      <c r="IM141" s="233"/>
      <c r="IN141" s="233"/>
      <c r="IO141" s="233"/>
      <c r="IP141" s="233"/>
      <c r="IQ141" s="233"/>
      <c r="IR141" s="233"/>
      <c r="IS141" s="233"/>
      <c r="IT141" s="233"/>
      <c r="IU141" s="233"/>
      <c r="IV141" s="233"/>
    </row>
    <row r="142" spans="1:256" ht="18">
      <c r="A142" s="243" t="s">
        <v>363</v>
      </c>
      <c r="B142" s="251">
        <v>2104</v>
      </c>
      <c r="C142" s="251">
        <v>985</v>
      </c>
      <c r="D142" s="241"/>
      <c r="E142" s="241"/>
      <c r="F142" s="242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3"/>
      <c r="CT142" s="233"/>
      <c r="CU142" s="233"/>
      <c r="CV142" s="233"/>
      <c r="CW142" s="233"/>
      <c r="CX142" s="233"/>
      <c r="CY142" s="233"/>
      <c r="CZ142" s="233"/>
      <c r="DA142" s="233"/>
      <c r="DB142" s="233"/>
      <c r="DC142" s="233"/>
      <c r="DD142" s="233"/>
      <c r="DE142" s="233"/>
      <c r="DF142" s="233"/>
      <c r="DG142" s="233"/>
      <c r="DH142" s="233"/>
      <c r="DI142" s="233"/>
      <c r="DJ142" s="233"/>
      <c r="DK142" s="233"/>
      <c r="DL142" s="233"/>
      <c r="DM142" s="233"/>
      <c r="DN142" s="233"/>
      <c r="DO142" s="233"/>
      <c r="DP142" s="233"/>
      <c r="DQ142" s="233"/>
      <c r="DR142" s="233"/>
      <c r="DS142" s="233"/>
      <c r="DT142" s="233"/>
      <c r="DU142" s="233"/>
      <c r="DV142" s="233"/>
      <c r="DW142" s="233"/>
      <c r="DX142" s="233"/>
      <c r="DY142" s="233"/>
      <c r="DZ142" s="233"/>
      <c r="EA142" s="233"/>
      <c r="EB142" s="233"/>
      <c r="EC142" s="233"/>
      <c r="ED142" s="233"/>
      <c r="EE142" s="233"/>
      <c r="EF142" s="233"/>
      <c r="EG142" s="233"/>
      <c r="EH142" s="233"/>
      <c r="EI142" s="233"/>
      <c r="EJ142" s="233"/>
      <c r="EK142" s="233"/>
      <c r="EL142" s="233"/>
      <c r="EM142" s="233"/>
      <c r="EN142" s="233"/>
      <c r="EO142" s="233"/>
      <c r="EP142" s="233"/>
      <c r="EQ142" s="233"/>
      <c r="ER142" s="233"/>
      <c r="ES142" s="233"/>
      <c r="ET142" s="233"/>
      <c r="EU142" s="233"/>
      <c r="EV142" s="233"/>
      <c r="EW142" s="233"/>
      <c r="EX142" s="233"/>
      <c r="EY142" s="233"/>
      <c r="EZ142" s="233"/>
      <c r="FA142" s="233"/>
      <c r="FB142" s="233"/>
      <c r="FC142" s="233"/>
      <c r="FD142" s="233"/>
      <c r="FE142" s="233"/>
      <c r="FF142" s="233"/>
      <c r="FG142" s="233"/>
      <c r="FH142" s="233"/>
      <c r="FI142" s="233"/>
      <c r="FJ142" s="233"/>
      <c r="FK142" s="233"/>
      <c r="FL142" s="233"/>
      <c r="FM142" s="233"/>
      <c r="FN142" s="233"/>
      <c r="FO142" s="233"/>
      <c r="FP142" s="233"/>
      <c r="FQ142" s="233"/>
      <c r="FR142" s="233"/>
      <c r="FS142" s="233"/>
      <c r="FT142" s="233"/>
      <c r="FU142" s="233"/>
      <c r="FV142" s="233"/>
      <c r="FW142" s="233"/>
      <c r="FX142" s="233"/>
      <c r="FY142" s="233"/>
      <c r="FZ142" s="233"/>
      <c r="GA142" s="233"/>
      <c r="GB142" s="233"/>
      <c r="GC142" s="233"/>
      <c r="GD142" s="233"/>
      <c r="GE142" s="233"/>
      <c r="GF142" s="233"/>
      <c r="GG142" s="233"/>
      <c r="GH142" s="233"/>
      <c r="GI142" s="233"/>
      <c r="GJ142" s="233"/>
      <c r="GK142" s="233"/>
      <c r="GL142" s="233"/>
      <c r="GM142" s="233"/>
      <c r="GN142" s="233"/>
      <c r="GO142" s="233"/>
      <c r="GP142" s="233"/>
      <c r="GQ142" s="233"/>
      <c r="GR142" s="233"/>
      <c r="GS142" s="233"/>
      <c r="GT142" s="233"/>
      <c r="GU142" s="233"/>
      <c r="GV142" s="233"/>
      <c r="GW142" s="233"/>
      <c r="GX142" s="233"/>
      <c r="GY142" s="233"/>
      <c r="GZ142" s="233"/>
      <c r="HA142" s="233"/>
      <c r="HB142" s="233"/>
      <c r="HC142" s="233"/>
      <c r="HD142" s="233"/>
      <c r="HE142" s="233"/>
      <c r="HF142" s="233"/>
      <c r="HG142" s="233"/>
      <c r="HH142" s="233"/>
      <c r="HI142" s="233"/>
      <c r="HJ142" s="233"/>
      <c r="HK142" s="233"/>
      <c r="HL142" s="233"/>
      <c r="HM142" s="233"/>
      <c r="HN142" s="233"/>
      <c r="HO142" s="233"/>
      <c r="HP142" s="233"/>
      <c r="HQ142" s="233"/>
      <c r="HR142" s="233"/>
      <c r="HS142" s="233"/>
      <c r="HT142" s="233"/>
      <c r="HU142" s="233"/>
      <c r="HV142" s="233"/>
      <c r="HW142" s="233"/>
      <c r="HX142" s="233"/>
      <c r="HY142" s="233"/>
      <c r="HZ142" s="233"/>
      <c r="IA142" s="233"/>
      <c r="IB142" s="233"/>
      <c r="IC142" s="233"/>
      <c r="ID142" s="233"/>
      <c r="IE142" s="233"/>
      <c r="IF142" s="233"/>
      <c r="IG142" s="233"/>
      <c r="IH142" s="233"/>
      <c r="II142" s="233"/>
      <c r="IJ142" s="233"/>
      <c r="IK142" s="233"/>
      <c r="IL142" s="233"/>
      <c r="IM142" s="233"/>
      <c r="IN142" s="233"/>
      <c r="IO142" s="233"/>
      <c r="IP142" s="233"/>
      <c r="IQ142" s="233"/>
      <c r="IR142" s="233"/>
      <c r="IS142" s="233"/>
      <c r="IT142" s="233"/>
      <c r="IU142" s="233"/>
      <c r="IV142" s="233"/>
    </row>
    <row r="143" spans="1:256" ht="18">
      <c r="A143" s="245" t="s">
        <v>220</v>
      </c>
      <c r="B143" s="241">
        <f>SUM(B131:B142)</f>
        <v>67035150.71999999</v>
      </c>
      <c r="C143" s="241">
        <f>SUM(C131:C142)</f>
        <v>69088728.58</v>
      </c>
      <c r="D143" s="241">
        <f>C143-B143</f>
        <v>2053577.8600000069</v>
      </c>
      <c r="E143" s="246">
        <f>D143/B143</f>
        <v>0.030634343891872837</v>
      </c>
      <c r="F143" s="242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  <c r="BZ143" s="233"/>
      <c r="CA143" s="233"/>
      <c r="CB143" s="233"/>
      <c r="CC143" s="233"/>
      <c r="CD143" s="233"/>
      <c r="CE143" s="233"/>
      <c r="CF143" s="233"/>
      <c r="CG143" s="233"/>
      <c r="CH143" s="233"/>
      <c r="CI143" s="233"/>
      <c r="CJ143" s="233"/>
      <c r="CK143" s="233"/>
      <c r="CL143" s="233"/>
      <c r="CM143" s="233"/>
      <c r="CN143" s="233"/>
      <c r="CO143" s="233"/>
      <c r="CP143" s="233"/>
      <c r="CQ143" s="233"/>
      <c r="CR143" s="233"/>
      <c r="CS143" s="233"/>
      <c r="CT143" s="233"/>
      <c r="CU143" s="233"/>
      <c r="CV143" s="233"/>
      <c r="CW143" s="233"/>
      <c r="CX143" s="233"/>
      <c r="CY143" s="233"/>
      <c r="CZ143" s="233"/>
      <c r="DA143" s="233"/>
      <c r="DB143" s="233"/>
      <c r="DC143" s="233"/>
      <c r="DD143" s="233"/>
      <c r="DE143" s="233"/>
      <c r="DF143" s="233"/>
      <c r="DG143" s="233"/>
      <c r="DH143" s="233"/>
      <c r="DI143" s="233"/>
      <c r="DJ143" s="233"/>
      <c r="DK143" s="233"/>
      <c r="DL143" s="233"/>
      <c r="DM143" s="233"/>
      <c r="DN143" s="233"/>
      <c r="DO143" s="233"/>
      <c r="DP143" s="233"/>
      <c r="DQ143" s="233"/>
      <c r="DR143" s="233"/>
      <c r="DS143" s="233"/>
      <c r="DT143" s="233"/>
      <c r="DU143" s="233"/>
      <c r="DV143" s="233"/>
      <c r="DW143" s="233"/>
      <c r="DX143" s="233"/>
      <c r="DY143" s="233"/>
      <c r="DZ143" s="233"/>
      <c r="EA143" s="233"/>
      <c r="EB143" s="233"/>
      <c r="EC143" s="233"/>
      <c r="ED143" s="233"/>
      <c r="EE143" s="233"/>
      <c r="EF143" s="233"/>
      <c r="EG143" s="233"/>
      <c r="EH143" s="233"/>
      <c r="EI143" s="233"/>
      <c r="EJ143" s="233"/>
      <c r="EK143" s="233"/>
      <c r="EL143" s="233"/>
      <c r="EM143" s="233"/>
      <c r="EN143" s="233"/>
      <c r="EO143" s="233"/>
      <c r="EP143" s="233"/>
      <c r="EQ143" s="233"/>
      <c r="ER143" s="233"/>
      <c r="ES143" s="233"/>
      <c r="ET143" s="233"/>
      <c r="EU143" s="233"/>
      <c r="EV143" s="233"/>
      <c r="EW143" s="233"/>
      <c r="EX143" s="233"/>
      <c r="EY143" s="233"/>
      <c r="EZ143" s="233"/>
      <c r="FA143" s="233"/>
      <c r="FB143" s="233"/>
      <c r="FC143" s="233"/>
      <c r="FD143" s="233"/>
      <c r="FE143" s="233"/>
      <c r="FF143" s="233"/>
      <c r="FG143" s="233"/>
      <c r="FH143" s="233"/>
      <c r="FI143" s="233"/>
      <c r="FJ143" s="233"/>
      <c r="FK143" s="233"/>
      <c r="FL143" s="233"/>
      <c r="FM143" s="233"/>
      <c r="FN143" s="233"/>
      <c r="FO143" s="233"/>
      <c r="FP143" s="233"/>
      <c r="FQ143" s="233"/>
      <c r="FR143" s="233"/>
      <c r="FS143" s="233"/>
      <c r="FT143" s="233"/>
      <c r="FU143" s="233"/>
      <c r="FV143" s="233"/>
      <c r="FW143" s="233"/>
      <c r="FX143" s="233"/>
      <c r="FY143" s="233"/>
      <c r="FZ143" s="233"/>
      <c r="GA143" s="233"/>
      <c r="GB143" s="233"/>
      <c r="GC143" s="233"/>
      <c r="GD143" s="233"/>
      <c r="GE143" s="233"/>
      <c r="GF143" s="233"/>
      <c r="GG143" s="233"/>
      <c r="GH143" s="233"/>
      <c r="GI143" s="233"/>
      <c r="GJ143" s="233"/>
      <c r="GK143" s="233"/>
      <c r="GL143" s="233"/>
      <c r="GM143" s="233"/>
      <c r="GN143" s="233"/>
      <c r="GO143" s="233"/>
      <c r="GP143" s="233"/>
      <c r="GQ143" s="233"/>
      <c r="GR143" s="233"/>
      <c r="GS143" s="233"/>
      <c r="GT143" s="233"/>
      <c r="GU143" s="233"/>
      <c r="GV143" s="233"/>
      <c r="GW143" s="233"/>
      <c r="GX143" s="233"/>
      <c r="GY143" s="233"/>
      <c r="GZ143" s="233"/>
      <c r="HA143" s="233"/>
      <c r="HB143" s="233"/>
      <c r="HC143" s="233"/>
      <c r="HD143" s="233"/>
      <c r="HE143" s="233"/>
      <c r="HF143" s="233"/>
      <c r="HG143" s="233"/>
      <c r="HH143" s="233"/>
      <c r="HI143" s="233"/>
      <c r="HJ143" s="233"/>
      <c r="HK143" s="233"/>
      <c r="HL143" s="233"/>
      <c r="HM143" s="233"/>
      <c r="HN143" s="233"/>
      <c r="HO143" s="233"/>
      <c r="HP143" s="233"/>
      <c r="HQ143" s="233"/>
      <c r="HR143" s="233"/>
      <c r="HS143" s="233"/>
      <c r="HT143" s="233"/>
      <c r="HU143" s="233"/>
      <c r="HV143" s="233"/>
      <c r="HW143" s="233"/>
      <c r="HX143" s="233"/>
      <c r="HY143" s="233"/>
      <c r="HZ143" s="233"/>
      <c r="IA143" s="233"/>
      <c r="IB143" s="233"/>
      <c r="IC143" s="233"/>
      <c r="ID143" s="233"/>
      <c r="IE143" s="233"/>
      <c r="IF143" s="233"/>
      <c r="IG143" s="233"/>
      <c r="IH143" s="233"/>
      <c r="II143" s="233"/>
      <c r="IJ143" s="233"/>
      <c r="IK143" s="233"/>
      <c r="IL143" s="233"/>
      <c r="IM143" s="233"/>
      <c r="IN143" s="233"/>
      <c r="IO143" s="233"/>
      <c r="IP143" s="233"/>
      <c r="IQ143" s="233"/>
      <c r="IR143" s="233"/>
      <c r="IS143" s="233"/>
      <c r="IT143" s="233"/>
      <c r="IU143" s="233"/>
      <c r="IV143" s="233"/>
    </row>
    <row r="144" spans="1:256" ht="18">
      <c r="A144" s="247" t="s">
        <v>364</v>
      </c>
      <c r="B144" s="248"/>
      <c r="C144" s="248"/>
      <c r="D144" s="248"/>
      <c r="E144" s="248"/>
      <c r="F144" s="242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A144" s="233"/>
      <c r="CB144" s="233"/>
      <c r="CC144" s="233"/>
      <c r="CD144" s="233"/>
      <c r="CE144" s="233"/>
      <c r="CF144" s="233"/>
      <c r="CG144" s="233"/>
      <c r="CH144" s="233"/>
      <c r="CI144" s="233"/>
      <c r="CJ144" s="233"/>
      <c r="CK144" s="233"/>
      <c r="CL144" s="233"/>
      <c r="CM144" s="233"/>
      <c r="CN144" s="233"/>
      <c r="CO144" s="233"/>
      <c r="CP144" s="233"/>
      <c r="CQ144" s="233"/>
      <c r="CR144" s="233"/>
      <c r="CS144" s="233"/>
      <c r="CT144" s="233"/>
      <c r="CU144" s="233"/>
      <c r="CV144" s="233"/>
      <c r="CW144" s="233"/>
      <c r="CX144" s="233"/>
      <c r="CY144" s="233"/>
      <c r="CZ144" s="233"/>
      <c r="DA144" s="233"/>
      <c r="DB144" s="233"/>
      <c r="DC144" s="233"/>
      <c r="DD144" s="233"/>
      <c r="DE144" s="233"/>
      <c r="DF144" s="233"/>
      <c r="DG144" s="233"/>
      <c r="DH144" s="233"/>
      <c r="DI144" s="233"/>
      <c r="DJ144" s="233"/>
      <c r="DK144" s="233"/>
      <c r="DL144" s="233"/>
      <c r="DM144" s="233"/>
      <c r="DN144" s="233"/>
      <c r="DO144" s="233"/>
      <c r="DP144" s="233"/>
      <c r="DQ144" s="233"/>
      <c r="DR144" s="233"/>
      <c r="DS144" s="233"/>
      <c r="DT144" s="233"/>
      <c r="DU144" s="233"/>
      <c r="DV144" s="233"/>
      <c r="DW144" s="233"/>
      <c r="DX144" s="233"/>
      <c r="DY144" s="233"/>
      <c r="DZ144" s="233"/>
      <c r="EA144" s="233"/>
      <c r="EB144" s="233"/>
      <c r="EC144" s="233"/>
      <c r="ED144" s="233"/>
      <c r="EE144" s="233"/>
      <c r="EF144" s="233"/>
      <c r="EG144" s="233"/>
      <c r="EH144" s="233"/>
      <c r="EI144" s="233"/>
      <c r="EJ144" s="233"/>
      <c r="EK144" s="233"/>
      <c r="EL144" s="233"/>
      <c r="EM144" s="233"/>
      <c r="EN144" s="233"/>
      <c r="EO144" s="233"/>
      <c r="EP144" s="233"/>
      <c r="EQ144" s="233"/>
      <c r="ER144" s="233"/>
      <c r="ES144" s="233"/>
      <c r="ET144" s="233"/>
      <c r="EU144" s="233"/>
      <c r="EV144" s="233"/>
      <c r="EW144" s="233"/>
      <c r="EX144" s="233"/>
      <c r="EY144" s="233"/>
      <c r="EZ144" s="233"/>
      <c r="FA144" s="233"/>
      <c r="FB144" s="233"/>
      <c r="FC144" s="233"/>
      <c r="FD144" s="233"/>
      <c r="FE144" s="233"/>
      <c r="FF144" s="233"/>
      <c r="FG144" s="233"/>
      <c r="FH144" s="233"/>
      <c r="FI144" s="233"/>
      <c r="FJ144" s="233"/>
      <c r="FK144" s="233"/>
      <c r="FL144" s="233"/>
      <c r="FM144" s="233"/>
      <c r="FN144" s="233"/>
      <c r="FO144" s="233"/>
      <c r="FP144" s="233"/>
      <c r="FQ144" s="233"/>
      <c r="FR144" s="233"/>
      <c r="FS144" s="233"/>
      <c r="FT144" s="233"/>
      <c r="FU144" s="233"/>
      <c r="FV144" s="233"/>
      <c r="FW144" s="233"/>
      <c r="FX144" s="233"/>
      <c r="FY144" s="233"/>
      <c r="FZ144" s="233"/>
      <c r="GA144" s="233"/>
      <c r="GB144" s="233"/>
      <c r="GC144" s="233"/>
      <c r="GD144" s="233"/>
      <c r="GE144" s="233"/>
      <c r="GF144" s="233"/>
      <c r="GG144" s="233"/>
      <c r="GH144" s="233"/>
      <c r="GI144" s="233"/>
      <c r="GJ144" s="233"/>
      <c r="GK144" s="233"/>
      <c r="GL144" s="233"/>
      <c r="GM144" s="233"/>
      <c r="GN144" s="233"/>
      <c r="GO144" s="233"/>
      <c r="GP144" s="233"/>
      <c r="GQ144" s="233"/>
      <c r="GR144" s="233"/>
      <c r="GS144" s="233"/>
      <c r="GT144" s="233"/>
      <c r="GU144" s="233"/>
      <c r="GV144" s="233"/>
      <c r="GW144" s="233"/>
      <c r="GX144" s="233"/>
      <c r="GY144" s="233"/>
      <c r="GZ144" s="233"/>
      <c r="HA144" s="233"/>
      <c r="HB144" s="233"/>
      <c r="HC144" s="233"/>
      <c r="HD144" s="233"/>
      <c r="HE144" s="233"/>
      <c r="HF144" s="233"/>
      <c r="HG144" s="233"/>
      <c r="HH144" s="233"/>
      <c r="HI144" s="233"/>
      <c r="HJ144" s="233"/>
      <c r="HK144" s="233"/>
      <c r="HL144" s="233"/>
      <c r="HM144" s="233"/>
      <c r="HN144" s="233"/>
      <c r="HO144" s="233"/>
      <c r="HP144" s="233"/>
      <c r="HQ144" s="233"/>
      <c r="HR144" s="233"/>
      <c r="HS144" s="233"/>
      <c r="HT144" s="233"/>
      <c r="HU144" s="233"/>
      <c r="HV144" s="233"/>
      <c r="HW144" s="233"/>
      <c r="HX144" s="233"/>
      <c r="HY144" s="233"/>
      <c r="HZ144" s="233"/>
      <c r="IA144" s="233"/>
      <c r="IB144" s="233"/>
      <c r="IC144" s="233"/>
      <c r="ID144" s="233"/>
      <c r="IE144" s="233"/>
      <c r="IF144" s="233"/>
      <c r="IG144" s="233"/>
      <c r="IH144" s="233"/>
      <c r="II144" s="233"/>
      <c r="IJ144" s="233"/>
      <c r="IK144" s="233"/>
      <c r="IL144" s="233"/>
      <c r="IM144" s="233"/>
      <c r="IN144" s="233"/>
      <c r="IO144" s="233"/>
      <c r="IP144" s="233"/>
      <c r="IQ144" s="233"/>
      <c r="IR144" s="233"/>
      <c r="IS144" s="233"/>
      <c r="IT144" s="233"/>
      <c r="IU144" s="233"/>
      <c r="IV144" s="233"/>
    </row>
    <row r="145" spans="1:256" ht="18">
      <c r="A145" s="243" t="s">
        <v>365</v>
      </c>
      <c r="B145" s="244">
        <v>5534805.4</v>
      </c>
      <c r="C145" s="244">
        <v>5542128.73</v>
      </c>
      <c r="D145" s="243"/>
      <c r="E145" s="243"/>
      <c r="F145" s="242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33"/>
      <c r="BW145" s="233"/>
      <c r="BX145" s="233"/>
      <c r="BY145" s="233"/>
      <c r="BZ145" s="233"/>
      <c r="CA145" s="233"/>
      <c r="CB145" s="233"/>
      <c r="CC145" s="233"/>
      <c r="CD145" s="233"/>
      <c r="CE145" s="233"/>
      <c r="CF145" s="233"/>
      <c r="CG145" s="233"/>
      <c r="CH145" s="233"/>
      <c r="CI145" s="233"/>
      <c r="CJ145" s="233"/>
      <c r="CK145" s="233"/>
      <c r="CL145" s="233"/>
      <c r="CM145" s="233"/>
      <c r="CN145" s="233"/>
      <c r="CO145" s="233"/>
      <c r="CP145" s="233"/>
      <c r="CQ145" s="233"/>
      <c r="CR145" s="233"/>
      <c r="CS145" s="233"/>
      <c r="CT145" s="233"/>
      <c r="CU145" s="233"/>
      <c r="CV145" s="233"/>
      <c r="CW145" s="233"/>
      <c r="CX145" s="233"/>
      <c r="CY145" s="233"/>
      <c r="CZ145" s="233"/>
      <c r="DA145" s="233"/>
      <c r="DB145" s="233"/>
      <c r="DC145" s="233"/>
      <c r="DD145" s="233"/>
      <c r="DE145" s="233"/>
      <c r="DF145" s="233"/>
      <c r="DG145" s="233"/>
      <c r="DH145" s="233"/>
      <c r="DI145" s="233"/>
      <c r="DJ145" s="233"/>
      <c r="DK145" s="233"/>
      <c r="DL145" s="233"/>
      <c r="DM145" s="233"/>
      <c r="DN145" s="233"/>
      <c r="DO145" s="233"/>
      <c r="DP145" s="233"/>
      <c r="DQ145" s="233"/>
      <c r="DR145" s="233"/>
      <c r="DS145" s="233"/>
      <c r="DT145" s="233"/>
      <c r="DU145" s="233"/>
      <c r="DV145" s="233"/>
      <c r="DW145" s="233"/>
      <c r="DX145" s="233"/>
      <c r="DY145" s="233"/>
      <c r="DZ145" s="233"/>
      <c r="EA145" s="233"/>
      <c r="EB145" s="233"/>
      <c r="EC145" s="233"/>
      <c r="ED145" s="233"/>
      <c r="EE145" s="233"/>
      <c r="EF145" s="233"/>
      <c r="EG145" s="233"/>
      <c r="EH145" s="233"/>
      <c r="EI145" s="233"/>
      <c r="EJ145" s="233"/>
      <c r="EK145" s="233"/>
      <c r="EL145" s="233"/>
      <c r="EM145" s="233"/>
      <c r="EN145" s="233"/>
      <c r="EO145" s="233"/>
      <c r="EP145" s="233"/>
      <c r="EQ145" s="233"/>
      <c r="ER145" s="233"/>
      <c r="ES145" s="233"/>
      <c r="ET145" s="233"/>
      <c r="EU145" s="233"/>
      <c r="EV145" s="233"/>
      <c r="EW145" s="233"/>
      <c r="EX145" s="233"/>
      <c r="EY145" s="233"/>
      <c r="EZ145" s="233"/>
      <c r="FA145" s="233"/>
      <c r="FB145" s="233"/>
      <c r="FC145" s="233"/>
      <c r="FD145" s="233"/>
      <c r="FE145" s="233"/>
      <c r="FF145" s="233"/>
      <c r="FG145" s="233"/>
      <c r="FH145" s="233"/>
      <c r="FI145" s="233"/>
      <c r="FJ145" s="233"/>
      <c r="FK145" s="233"/>
      <c r="FL145" s="233"/>
      <c r="FM145" s="233"/>
      <c r="FN145" s="233"/>
      <c r="FO145" s="233"/>
      <c r="FP145" s="233"/>
      <c r="FQ145" s="233"/>
      <c r="FR145" s="233"/>
      <c r="FS145" s="233"/>
      <c r="FT145" s="233"/>
      <c r="FU145" s="233"/>
      <c r="FV145" s="233"/>
      <c r="FW145" s="233"/>
      <c r="FX145" s="233"/>
      <c r="FY145" s="233"/>
      <c r="FZ145" s="233"/>
      <c r="GA145" s="233"/>
      <c r="GB145" s="233"/>
      <c r="GC145" s="233"/>
      <c r="GD145" s="233"/>
      <c r="GE145" s="233"/>
      <c r="GF145" s="233"/>
      <c r="GG145" s="233"/>
      <c r="GH145" s="233"/>
      <c r="GI145" s="233"/>
      <c r="GJ145" s="233"/>
      <c r="GK145" s="233"/>
      <c r="GL145" s="233"/>
      <c r="GM145" s="233"/>
      <c r="GN145" s="233"/>
      <c r="GO145" s="233"/>
      <c r="GP145" s="233"/>
      <c r="GQ145" s="233"/>
      <c r="GR145" s="233"/>
      <c r="GS145" s="233"/>
      <c r="GT145" s="233"/>
      <c r="GU145" s="233"/>
      <c r="GV145" s="233"/>
      <c r="GW145" s="233"/>
      <c r="GX145" s="233"/>
      <c r="GY145" s="233"/>
      <c r="GZ145" s="233"/>
      <c r="HA145" s="233"/>
      <c r="HB145" s="233"/>
      <c r="HC145" s="233"/>
      <c r="HD145" s="233"/>
      <c r="HE145" s="233"/>
      <c r="HF145" s="233"/>
      <c r="HG145" s="233"/>
      <c r="HH145" s="233"/>
      <c r="HI145" s="233"/>
      <c r="HJ145" s="233"/>
      <c r="HK145" s="233"/>
      <c r="HL145" s="233"/>
      <c r="HM145" s="233"/>
      <c r="HN145" s="233"/>
      <c r="HO145" s="233"/>
      <c r="HP145" s="233"/>
      <c r="HQ145" s="233"/>
      <c r="HR145" s="233"/>
      <c r="HS145" s="233"/>
      <c r="HT145" s="233"/>
      <c r="HU145" s="233"/>
      <c r="HV145" s="233"/>
      <c r="HW145" s="233"/>
      <c r="HX145" s="233"/>
      <c r="HY145" s="233"/>
      <c r="HZ145" s="233"/>
      <c r="IA145" s="233"/>
      <c r="IB145" s="233"/>
      <c r="IC145" s="233"/>
      <c r="ID145" s="233"/>
      <c r="IE145" s="233"/>
      <c r="IF145" s="233"/>
      <c r="IG145" s="233"/>
      <c r="IH145" s="233"/>
      <c r="II145" s="233"/>
      <c r="IJ145" s="233"/>
      <c r="IK145" s="233"/>
      <c r="IL145" s="233"/>
      <c r="IM145" s="233"/>
      <c r="IN145" s="233"/>
      <c r="IO145" s="233"/>
      <c r="IP145" s="233"/>
      <c r="IQ145" s="233"/>
      <c r="IR145" s="233"/>
      <c r="IS145" s="233"/>
      <c r="IT145" s="233"/>
      <c r="IU145" s="233"/>
      <c r="IV145" s="233"/>
    </row>
    <row r="146" spans="1:256" ht="18">
      <c r="A146" s="243" t="s">
        <v>366</v>
      </c>
      <c r="B146" s="251">
        <v>1517404.35</v>
      </c>
      <c r="C146" s="251">
        <v>1481727.13</v>
      </c>
      <c r="D146" s="241"/>
      <c r="E146" s="241"/>
      <c r="F146" s="242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  <c r="BZ146" s="233"/>
      <c r="CA146" s="233"/>
      <c r="CB146" s="233"/>
      <c r="CC146" s="233"/>
      <c r="CD146" s="233"/>
      <c r="CE146" s="233"/>
      <c r="CF146" s="233"/>
      <c r="CG146" s="233"/>
      <c r="CH146" s="233"/>
      <c r="CI146" s="233"/>
      <c r="CJ146" s="233"/>
      <c r="CK146" s="233"/>
      <c r="CL146" s="233"/>
      <c r="CM146" s="233"/>
      <c r="CN146" s="233"/>
      <c r="CO146" s="233"/>
      <c r="CP146" s="233"/>
      <c r="CQ146" s="233"/>
      <c r="CR146" s="233"/>
      <c r="CS146" s="233"/>
      <c r="CT146" s="233"/>
      <c r="CU146" s="233"/>
      <c r="CV146" s="233"/>
      <c r="CW146" s="233"/>
      <c r="CX146" s="233"/>
      <c r="CY146" s="233"/>
      <c r="CZ146" s="233"/>
      <c r="DA146" s="233"/>
      <c r="DB146" s="233"/>
      <c r="DC146" s="233"/>
      <c r="DD146" s="233"/>
      <c r="DE146" s="233"/>
      <c r="DF146" s="233"/>
      <c r="DG146" s="233"/>
      <c r="DH146" s="233"/>
      <c r="DI146" s="233"/>
      <c r="DJ146" s="233"/>
      <c r="DK146" s="233"/>
      <c r="DL146" s="233"/>
      <c r="DM146" s="233"/>
      <c r="DN146" s="233"/>
      <c r="DO146" s="233"/>
      <c r="DP146" s="233"/>
      <c r="DQ146" s="233"/>
      <c r="DR146" s="233"/>
      <c r="DS146" s="233"/>
      <c r="DT146" s="233"/>
      <c r="DU146" s="233"/>
      <c r="DV146" s="233"/>
      <c r="DW146" s="233"/>
      <c r="DX146" s="233"/>
      <c r="DY146" s="233"/>
      <c r="DZ146" s="233"/>
      <c r="EA146" s="233"/>
      <c r="EB146" s="233"/>
      <c r="EC146" s="233"/>
      <c r="ED146" s="233"/>
      <c r="EE146" s="233"/>
      <c r="EF146" s="233"/>
      <c r="EG146" s="233"/>
      <c r="EH146" s="233"/>
      <c r="EI146" s="233"/>
      <c r="EJ146" s="233"/>
      <c r="EK146" s="233"/>
      <c r="EL146" s="233"/>
      <c r="EM146" s="233"/>
      <c r="EN146" s="233"/>
      <c r="EO146" s="233"/>
      <c r="EP146" s="233"/>
      <c r="EQ146" s="233"/>
      <c r="ER146" s="233"/>
      <c r="ES146" s="233"/>
      <c r="ET146" s="233"/>
      <c r="EU146" s="233"/>
      <c r="EV146" s="233"/>
      <c r="EW146" s="233"/>
      <c r="EX146" s="233"/>
      <c r="EY146" s="233"/>
      <c r="EZ146" s="233"/>
      <c r="FA146" s="233"/>
      <c r="FB146" s="233"/>
      <c r="FC146" s="233"/>
      <c r="FD146" s="233"/>
      <c r="FE146" s="233"/>
      <c r="FF146" s="233"/>
      <c r="FG146" s="233"/>
      <c r="FH146" s="233"/>
      <c r="FI146" s="233"/>
      <c r="FJ146" s="233"/>
      <c r="FK146" s="233"/>
      <c r="FL146" s="233"/>
      <c r="FM146" s="233"/>
      <c r="FN146" s="233"/>
      <c r="FO146" s="233"/>
      <c r="FP146" s="233"/>
      <c r="FQ146" s="233"/>
      <c r="FR146" s="233"/>
      <c r="FS146" s="233"/>
      <c r="FT146" s="233"/>
      <c r="FU146" s="233"/>
      <c r="FV146" s="233"/>
      <c r="FW146" s="233"/>
      <c r="FX146" s="233"/>
      <c r="FY146" s="233"/>
      <c r="FZ146" s="233"/>
      <c r="GA146" s="233"/>
      <c r="GB146" s="233"/>
      <c r="GC146" s="233"/>
      <c r="GD146" s="233"/>
      <c r="GE146" s="233"/>
      <c r="GF146" s="233"/>
      <c r="GG146" s="233"/>
      <c r="GH146" s="233"/>
      <c r="GI146" s="233"/>
      <c r="GJ146" s="233"/>
      <c r="GK146" s="233"/>
      <c r="GL146" s="233"/>
      <c r="GM146" s="233"/>
      <c r="GN146" s="233"/>
      <c r="GO146" s="233"/>
      <c r="GP146" s="233"/>
      <c r="GQ146" s="233"/>
      <c r="GR146" s="233"/>
      <c r="GS146" s="233"/>
      <c r="GT146" s="233"/>
      <c r="GU146" s="233"/>
      <c r="GV146" s="233"/>
      <c r="GW146" s="233"/>
      <c r="GX146" s="233"/>
      <c r="GY146" s="233"/>
      <c r="GZ146" s="233"/>
      <c r="HA146" s="233"/>
      <c r="HB146" s="233"/>
      <c r="HC146" s="233"/>
      <c r="HD146" s="233"/>
      <c r="HE146" s="233"/>
      <c r="HF146" s="233"/>
      <c r="HG146" s="233"/>
      <c r="HH146" s="233"/>
      <c r="HI146" s="233"/>
      <c r="HJ146" s="233"/>
      <c r="HK146" s="233"/>
      <c r="HL146" s="233"/>
      <c r="HM146" s="233"/>
      <c r="HN146" s="233"/>
      <c r="HO146" s="233"/>
      <c r="HP146" s="233"/>
      <c r="HQ146" s="233"/>
      <c r="HR146" s="233"/>
      <c r="HS146" s="233"/>
      <c r="HT146" s="233"/>
      <c r="HU146" s="233"/>
      <c r="HV146" s="233"/>
      <c r="HW146" s="233"/>
      <c r="HX146" s="233"/>
      <c r="HY146" s="233"/>
      <c r="HZ146" s="233"/>
      <c r="IA146" s="233"/>
      <c r="IB146" s="233"/>
      <c r="IC146" s="233"/>
      <c r="ID146" s="233"/>
      <c r="IE146" s="233"/>
      <c r="IF146" s="233"/>
      <c r="IG146" s="233"/>
      <c r="IH146" s="233"/>
      <c r="II146" s="233"/>
      <c r="IJ146" s="233"/>
      <c r="IK146" s="233"/>
      <c r="IL146" s="233"/>
      <c r="IM146" s="233"/>
      <c r="IN146" s="233"/>
      <c r="IO146" s="233"/>
      <c r="IP146" s="233"/>
      <c r="IQ146" s="233"/>
      <c r="IR146" s="233"/>
      <c r="IS146" s="233"/>
      <c r="IT146" s="233"/>
      <c r="IU146" s="233"/>
      <c r="IV146" s="233"/>
    </row>
    <row r="147" spans="1:256" ht="18">
      <c r="A147" s="243" t="s">
        <v>367</v>
      </c>
      <c r="B147" s="251">
        <v>230400</v>
      </c>
      <c r="C147" s="251">
        <v>266855</v>
      </c>
      <c r="D147" s="241"/>
      <c r="E147" s="241"/>
      <c r="F147" s="242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233"/>
      <c r="BQ147" s="233"/>
      <c r="BR147" s="233"/>
      <c r="BS147" s="233"/>
      <c r="BT147" s="233"/>
      <c r="BU147" s="233"/>
      <c r="BV147" s="233"/>
      <c r="BW147" s="233"/>
      <c r="BX147" s="233"/>
      <c r="BY147" s="233"/>
      <c r="BZ147" s="233"/>
      <c r="CA147" s="233"/>
      <c r="CB147" s="233"/>
      <c r="CC147" s="233"/>
      <c r="CD147" s="233"/>
      <c r="CE147" s="233"/>
      <c r="CF147" s="233"/>
      <c r="CG147" s="233"/>
      <c r="CH147" s="233"/>
      <c r="CI147" s="233"/>
      <c r="CJ147" s="233"/>
      <c r="CK147" s="233"/>
      <c r="CL147" s="233"/>
      <c r="CM147" s="233"/>
      <c r="CN147" s="233"/>
      <c r="CO147" s="233"/>
      <c r="CP147" s="233"/>
      <c r="CQ147" s="233"/>
      <c r="CR147" s="233"/>
      <c r="CS147" s="233"/>
      <c r="CT147" s="233"/>
      <c r="CU147" s="233"/>
      <c r="CV147" s="233"/>
      <c r="CW147" s="233"/>
      <c r="CX147" s="233"/>
      <c r="CY147" s="233"/>
      <c r="CZ147" s="233"/>
      <c r="DA147" s="233"/>
      <c r="DB147" s="233"/>
      <c r="DC147" s="233"/>
      <c r="DD147" s="233"/>
      <c r="DE147" s="233"/>
      <c r="DF147" s="233"/>
      <c r="DG147" s="233"/>
      <c r="DH147" s="233"/>
      <c r="DI147" s="233"/>
      <c r="DJ147" s="233"/>
      <c r="DK147" s="233"/>
      <c r="DL147" s="233"/>
      <c r="DM147" s="233"/>
      <c r="DN147" s="233"/>
      <c r="DO147" s="233"/>
      <c r="DP147" s="233"/>
      <c r="DQ147" s="233"/>
      <c r="DR147" s="233"/>
      <c r="DS147" s="233"/>
      <c r="DT147" s="233"/>
      <c r="DU147" s="233"/>
      <c r="DV147" s="233"/>
      <c r="DW147" s="233"/>
      <c r="DX147" s="233"/>
      <c r="DY147" s="233"/>
      <c r="DZ147" s="233"/>
      <c r="EA147" s="233"/>
      <c r="EB147" s="233"/>
      <c r="EC147" s="233"/>
      <c r="ED147" s="233"/>
      <c r="EE147" s="233"/>
      <c r="EF147" s="233"/>
      <c r="EG147" s="233"/>
      <c r="EH147" s="233"/>
      <c r="EI147" s="233"/>
      <c r="EJ147" s="233"/>
      <c r="EK147" s="233"/>
      <c r="EL147" s="233"/>
      <c r="EM147" s="233"/>
      <c r="EN147" s="233"/>
      <c r="EO147" s="233"/>
      <c r="EP147" s="233"/>
      <c r="EQ147" s="233"/>
      <c r="ER147" s="233"/>
      <c r="ES147" s="233"/>
      <c r="ET147" s="233"/>
      <c r="EU147" s="233"/>
      <c r="EV147" s="233"/>
      <c r="EW147" s="233"/>
      <c r="EX147" s="233"/>
      <c r="EY147" s="233"/>
      <c r="EZ147" s="233"/>
      <c r="FA147" s="233"/>
      <c r="FB147" s="233"/>
      <c r="FC147" s="233"/>
      <c r="FD147" s="233"/>
      <c r="FE147" s="233"/>
      <c r="FF147" s="233"/>
      <c r="FG147" s="233"/>
      <c r="FH147" s="233"/>
      <c r="FI147" s="233"/>
      <c r="FJ147" s="233"/>
      <c r="FK147" s="233"/>
      <c r="FL147" s="233"/>
      <c r="FM147" s="233"/>
      <c r="FN147" s="233"/>
      <c r="FO147" s="233"/>
      <c r="FP147" s="233"/>
      <c r="FQ147" s="233"/>
      <c r="FR147" s="233"/>
      <c r="FS147" s="233"/>
      <c r="FT147" s="233"/>
      <c r="FU147" s="233"/>
      <c r="FV147" s="233"/>
      <c r="FW147" s="233"/>
      <c r="FX147" s="233"/>
      <c r="FY147" s="233"/>
      <c r="FZ147" s="233"/>
      <c r="GA147" s="233"/>
      <c r="GB147" s="233"/>
      <c r="GC147" s="233"/>
      <c r="GD147" s="233"/>
      <c r="GE147" s="233"/>
      <c r="GF147" s="233"/>
      <c r="GG147" s="233"/>
      <c r="GH147" s="233"/>
      <c r="GI147" s="233"/>
      <c r="GJ147" s="233"/>
      <c r="GK147" s="233"/>
      <c r="GL147" s="233"/>
      <c r="GM147" s="233"/>
      <c r="GN147" s="233"/>
      <c r="GO147" s="233"/>
      <c r="GP147" s="233"/>
      <c r="GQ147" s="233"/>
      <c r="GR147" s="233"/>
      <c r="GS147" s="233"/>
      <c r="GT147" s="233"/>
      <c r="GU147" s="233"/>
      <c r="GV147" s="233"/>
      <c r="GW147" s="233"/>
      <c r="GX147" s="233"/>
      <c r="GY147" s="233"/>
      <c r="GZ147" s="233"/>
      <c r="HA147" s="233"/>
      <c r="HB147" s="233"/>
      <c r="HC147" s="233"/>
      <c r="HD147" s="233"/>
      <c r="HE147" s="233"/>
      <c r="HF147" s="233"/>
      <c r="HG147" s="233"/>
      <c r="HH147" s="233"/>
      <c r="HI147" s="233"/>
      <c r="HJ147" s="233"/>
      <c r="HK147" s="233"/>
      <c r="HL147" s="233"/>
      <c r="HM147" s="233"/>
      <c r="HN147" s="233"/>
      <c r="HO147" s="233"/>
      <c r="HP147" s="233"/>
      <c r="HQ147" s="233"/>
      <c r="HR147" s="233"/>
      <c r="HS147" s="233"/>
      <c r="HT147" s="233"/>
      <c r="HU147" s="233"/>
      <c r="HV147" s="233"/>
      <c r="HW147" s="233"/>
      <c r="HX147" s="233"/>
      <c r="HY147" s="233"/>
      <c r="HZ147" s="233"/>
      <c r="IA147" s="233"/>
      <c r="IB147" s="233"/>
      <c r="IC147" s="233"/>
      <c r="ID147" s="233"/>
      <c r="IE147" s="233"/>
      <c r="IF147" s="233"/>
      <c r="IG147" s="233"/>
      <c r="IH147" s="233"/>
      <c r="II147" s="233"/>
      <c r="IJ147" s="233"/>
      <c r="IK147" s="233"/>
      <c r="IL147" s="233"/>
      <c r="IM147" s="233"/>
      <c r="IN147" s="233"/>
      <c r="IO147" s="233"/>
      <c r="IP147" s="233"/>
      <c r="IQ147" s="233"/>
      <c r="IR147" s="233"/>
      <c r="IS147" s="233"/>
      <c r="IT147" s="233"/>
      <c r="IU147" s="233"/>
      <c r="IV147" s="233"/>
    </row>
    <row r="148" spans="1:256" ht="18">
      <c r="A148" s="243" t="s">
        <v>368</v>
      </c>
      <c r="B148" s="251">
        <v>0</v>
      </c>
      <c r="C148" s="251">
        <v>0</v>
      </c>
      <c r="D148" s="241"/>
      <c r="E148" s="241"/>
      <c r="F148" s="242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  <c r="BZ148" s="233"/>
      <c r="CA148" s="233"/>
      <c r="CB148" s="233"/>
      <c r="CC148" s="233"/>
      <c r="CD148" s="233"/>
      <c r="CE148" s="233"/>
      <c r="CF148" s="233"/>
      <c r="CG148" s="233"/>
      <c r="CH148" s="233"/>
      <c r="CI148" s="233"/>
      <c r="CJ148" s="233"/>
      <c r="CK148" s="233"/>
      <c r="CL148" s="233"/>
      <c r="CM148" s="233"/>
      <c r="CN148" s="233"/>
      <c r="CO148" s="233"/>
      <c r="CP148" s="233"/>
      <c r="CQ148" s="233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3"/>
      <c r="DE148" s="233"/>
      <c r="DF148" s="233"/>
      <c r="DG148" s="233"/>
      <c r="DH148" s="233"/>
      <c r="DI148" s="233"/>
      <c r="DJ148" s="233"/>
      <c r="DK148" s="233"/>
      <c r="DL148" s="233"/>
      <c r="DM148" s="233"/>
      <c r="DN148" s="233"/>
      <c r="DO148" s="233"/>
      <c r="DP148" s="233"/>
      <c r="DQ148" s="233"/>
      <c r="DR148" s="233"/>
      <c r="DS148" s="233"/>
      <c r="DT148" s="233"/>
      <c r="DU148" s="233"/>
      <c r="DV148" s="233"/>
      <c r="DW148" s="233"/>
      <c r="DX148" s="233"/>
      <c r="DY148" s="233"/>
      <c r="DZ148" s="233"/>
      <c r="EA148" s="233"/>
      <c r="EB148" s="233"/>
      <c r="EC148" s="233"/>
      <c r="ED148" s="233"/>
      <c r="EE148" s="233"/>
      <c r="EF148" s="233"/>
      <c r="EG148" s="233"/>
      <c r="EH148" s="233"/>
      <c r="EI148" s="233"/>
      <c r="EJ148" s="233"/>
      <c r="EK148" s="233"/>
      <c r="EL148" s="233"/>
      <c r="EM148" s="233"/>
      <c r="EN148" s="233"/>
      <c r="EO148" s="233"/>
      <c r="EP148" s="233"/>
      <c r="EQ148" s="233"/>
      <c r="ER148" s="233"/>
      <c r="ES148" s="233"/>
      <c r="ET148" s="233"/>
      <c r="EU148" s="233"/>
      <c r="EV148" s="233"/>
      <c r="EW148" s="233"/>
      <c r="EX148" s="233"/>
      <c r="EY148" s="233"/>
      <c r="EZ148" s="233"/>
      <c r="FA148" s="233"/>
      <c r="FB148" s="233"/>
      <c r="FC148" s="233"/>
      <c r="FD148" s="233"/>
      <c r="FE148" s="233"/>
      <c r="FF148" s="233"/>
      <c r="FG148" s="233"/>
      <c r="FH148" s="233"/>
      <c r="FI148" s="233"/>
      <c r="FJ148" s="233"/>
      <c r="FK148" s="233"/>
      <c r="FL148" s="233"/>
      <c r="FM148" s="233"/>
      <c r="FN148" s="233"/>
      <c r="FO148" s="233"/>
      <c r="FP148" s="233"/>
      <c r="FQ148" s="233"/>
      <c r="FR148" s="233"/>
      <c r="FS148" s="233"/>
      <c r="FT148" s="233"/>
      <c r="FU148" s="233"/>
      <c r="FV148" s="233"/>
      <c r="FW148" s="233"/>
      <c r="FX148" s="233"/>
      <c r="FY148" s="233"/>
      <c r="FZ148" s="233"/>
      <c r="GA148" s="233"/>
      <c r="GB148" s="233"/>
      <c r="GC148" s="233"/>
      <c r="GD148" s="233"/>
      <c r="GE148" s="233"/>
      <c r="GF148" s="233"/>
      <c r="GG148" s="233"/>
      <c r="GH148" s="233"/>
      <c r="GI148" s="233"/>
      <c r="GJ148" s="233"/>
      <c r="GK148" s="233"/>
      <c r="GL148" s="233"/>
      <c r="GM148" s="233"/>
      <c r="GN148" s="233"/>
      <c r="GO148" s="233"/>
      <c r="GP148" s="233"/>
      <c r="GQ148" s="233"/>
      <c r="GR148" s="233"/>
      <c r="GS148" s="233"/>
      <c r="GT148" s="233"/>
      <c r="GU148" s="233"/>
      <c r="GV148" s="233"/>
      <c r="GW148" s="233"/>
      <c r="GX148" s="233"/>
      <c r="GY148" s="233"/>
      <c r="GZ148" s="233"/>
      <c r="HA148" s="233"/>
      <c r="HB148" s="233"/>
      <c r="HC148" s="233"/>
      <c r="HD148" s="233"/>
      <c r="HE148" s="233"/>
      <c r="HF148" s="233"/>
      <c r="HG148" s="233"/>
      <c r="HH148" s="233"/>
      <c r="HI148" s="233"/>
      <c r="HJ148" s="233"/>
      <c r="HK148" s="233"/>
      <c r="HL148" s="233"/>
      <c r="HM148" s="233"/>
      <c r="HN148" s="233"/>
      <c r="HO148" s="233"/>
      <c r="HP148" s="233"/>
      <c r="HQ148" s="233"/>
      <c r="HR148" s="233"/>
      <c r="HS148" s="233"/>
      <c r="HT148" s="233"/>
      <c r="HU148" s="233"/>
      <c r="HV148" s="233"/>
      <c r="HW148" s="233"/>
      <c r="HX148" s="233"/>
      <c r="HY148" s="233"/>
      <c r="HZ148" s="233"/>
      <c r="IA148" s="233"/>
      <c r="IB148" s="233"/>
      <c r="IC148" s="233"/>
      <c r="ID148" s="233"/>
      <c r="IE148" s="233"/>
      <c r="IF148" s="233"/>
      <c r="IG148" s="233"/>
      <c r="IH148" s="233"/>
      <c r="II148" s="233"/>
      <c r="IJ148" s="233"/>
      <c r="IK148" s="233"/>
      <c r="IL148" s="233"/>
      <c r="IM148" s="233"/>
      <c r="IN148" s="233"/>
      <c r="IO148" s="233"/>
      <c r="IP148" s="233"/>
      <c r="IQ148" s="233"/>
      <c r="IR148" s="233"/>
      <c r="IS148" s="233"/>
      <c r="IT148" s="233"/>
      <c r="IU148" s="233"/>
      <c r="IV148" s="233"/>
    </row>
    <row r="149" spans="1:256" ht="18">
      <c r="A149" s="243" t="s">
        <v>369</v>
      </c>
      <c r="B149" s="251">
        <v>0</v>
      </c>
      <c r="C149" s="251">
        <v>0</v>
      </c>
      <c r="D149" s="241"/>
      <c r="E149" s="241"/>
      <c r="F149" s="242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3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  <c r="BZ149" s="233"/>
      <c r="CA149" s="233"/>
      <c r="CB149" s="233"/>
      <c r="CC149" s="233"/>
      <c r="CD149" s="233"/>
      <c r="CE149" s="233"/>
      <c r="CF149" s="233"/>
      <c r="CG149" s="233"/>
      <c r="CH149" s="233"/>
      <c r="CI149" s="233"/>
      <c r="CJ149" s="233"/>
      <c r="CK149" s="233"/>
      <c r="CL149" s="233"/>
      <c r="CM149" s="233"/>
      <c r="CN149" s="233"/>
      <c r="CO149" s="233"/>
      <c r="CP149" s="233"/>
      <c r="CQ149" s="233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33"/>
      <c r="DB149" s="233"/>
      <c r="DC149" s="233"/>
      <c r="DD149" s="233"/>
      <c r="DE149" s="233"/>
      <c r="DF149" s="233"/>
      <c r="DG149" s="233"/>
      <c r="DH149" s="233"/>
      <c r="DI149" s="233"/>
      <c r="DJ149" s="233"/>
      <c r="DK149" s="233"/>
      <c r="DL149" s="233"/>
      <c r="DM149" s="233"/>
      <c r="DN149" s="233"/>
      <c r="DO149" s="233"/>
      <c r="DP149" s="233"/>
      <c r="DQ149" s="233"/>
      <c r="DR149" s="233"/>
      <c r="DS149" s="233"/>
      <c r="DT149" s="233"/>
      <c r="DU149" s="233"/>
      <c r="DV149" s="233"/>
      <c r="DW149" s="233"/>
      <c r="DX149" s="233"/>
      <c r="DY149" s="233"/>
      <c r="DZ149" s="233"/>
      <c r="EA149" s="233"/>
      <c r="EB149" s="233"/>
      <c r="EC149" s="233"/>
      <c r="ED149" s="233"/>
      <c r="EE149" s="233"/>
      <c r="EF149" s="233"/>
      <c r="EG149" s="233"/>
      <c r="EH149" s="233"/>
      <c r="EI149" s="233"/>
      <c r="EJ149" s="233"/>
      <c r="EK149" s="233"/>
      <c r="EL149" s="233"/>
      <c r="EM149" s="233"/>
      <c r="EN149" s="233"/>
      <c r="EO149" s="233"/>
      <c r="EP149" s="233"/>
      <c r="EQ149" s="233"/>
      <c r="ER149" s="233"/>
      <c r="ES149" s="233"/>
      <c r="ET149" s="233"/>
      <c r="EU149" s="233"/>
      <c r="EV149" s="233"/>
      <c r="EW149" s="233"/>
      <c r="EX149" s="233"/>
      <c r="EY149" s="233"/>
      <c r="EZ149" s="233"/>
      <c r="FA149" s="233"/>
      <c r="FB149" s="233"/>
      <c r="FC149" s="233"/>
      <c r="FD149" s="233"/>
      <c r="FE149" s="233"/>
      <c r="FF149" s="233"/>
      <c r="FG149" s="233"/>
      <c r="FH149" s="233"/>
      <c r="FI149" s="233"/>
      <c r="FJ149" s="233"/>
      <c r="FK149" s="233"/>
      <c r="FL149" s="233"/>
      <c r="FM149" s="233"/>
      <c r="FN149" s="233"/>
      <c r="FO149" s="233"/>
      <c r="FP149" s="233"/>
      <c r="FQ149" s="233"/>
      <c r="FR149" s="233"/>
      <c r="FS149" s="233"/>
      <c r="FT149" s="233"/>
      <c r="FU149" s="233"/>
      <c r="FV149" s="233"/>
      <c r="FW149" s="233"/>
      <c r="FX149" s="233"/>
      <c r="FY149" s="233"/>
      <c r="FZ149" s="233"/>
      <c r="GA149" s="233"/>
      <c r="GB149" s="233"/>
      <c r="GC149" s="233"/>
      <c r="GD149" s="233"/>
      <c r="GE149" s="233"/>
      <c r="GF149" s="233"/>
      <c r="GG149" s="233"/>
      <c r="GH149" s="233"/>
      <c r="GI149" s="233"/>
      <c r="GJ149" s="233"/>
      <c r="GK149" s="233"/>
      <c r="GL149" s="233"/>
      <c r="GM149" s="233"/>
      <c r="GN149" s="233"/>
      <c r="GO149" s="233"/>
      <c r="GP149" s="233"/>
      <c r="GQ149" s="233"/>
      <c r="GR149" s="233"/>
      <c r="GS149" s="233"/>
      <c r="GT149" s="233"/>
      <c r="GU149" s="233"/>
      <c r="GV149" s="233"/>
      <c r="GW149" s="233"/>
      <c r="GX149" s="233"/>
      <c r="GY149" s="233"/>
      <c r="GZ149" s="233"/>
      <c r="HA149" s="233"/>
      <c r="HB149" s="233"/>
      <c r="HC149" s="233"/>
      <c r="HD149" s="233"/>
      <c r="HE149" s="233"/>
      <c r="HF149" s="233"/>
      <c r="HG149" s="233"/>
      <c r="HH149" s="233"/>
      <c r="HI149" s="233"/>
      <c r="HJ149" s="233"/>
      <c r="HK149" s="233"/>
      <c r="HL149" s="233"/>
      <c r="HM149" s="233"/>
      <c r="HN149" s="233"/>
      <c r="HO149" s="233"/>
      <c r="HP149" s="233"/>
      <c r="HQ149" s="233"/>
      <c r="HR149" s="233"/>
      <c r="HS149" s="233"/>
      <c r="HT149" s="233"/>
      <c r="HU149" s="233"/>
      <c r="HV149" s="233"/>
      <c r="HW149" s="233"/>
      <c r="HX149" s="233"/>
      <c r="HY149" s="233"/>
      <c r="HZ149" s="233"/>
      <c r="IA149" s="233"/>
      <c r="IB149" s="233"/>
      <c r="IC149" s="233"/>
      <c r="ID149" s="233"/>
      <c r="IE149" s="233"/>
      <c r="IF149" s="233"/>
      <c r="IG149" s="233"/>
      <c r="IH149" s="233"/>
      <c r="II149" s="233"/>
      <c r="IJ149" s="233"/>
      <c r="IK149" s="233"/>
      <c r="IL149" s="233"/>
      <c r="IM149" s="233"/>
      <c r="IN149" s="233"/>
      <c r="IO149" s="233"/>
      <c r="IP149" s="233"/>
      <c r="IQ149" s="233"/>
      <c r="IR149" s="233"/>
      <c r="IS149" s="233"/>
      <c r="IT149" s="233"/>
      <c r="IU149" s="233"/>
      <c r="IV149" s="233"/>
    </row>
    <row r="150" spans="1:256" ht="18">
      <c r="A150" s="243" t="s">
        <v>370</v>
      </c>
      <c r="B150" s="251">
        <v>0</v>
      </c>
      <c r="C150" s="251">
        <v>0</v>
      </c>
      <c r="D150" s="241"/>
      <c r="E150" s="241"/>
      <c r="F150" s="242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233"/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3"/>
      <c r="BB150" s="233"/>
      <c r="BC150" s="233"/>
      <c r="BD150" s="233"/>
      <c r="BE150" s="233"/>
      <c r="BF150" s="233"/>
      <c r="BG150" s="233"/>
      <c r="BH150" s="233"/>
      <c r="BI150" s="233"/>
      <c r="BJ150" s="233"/>
      <c r="BK150" s="233"/>
      <c r="BL150" s="233"/>
      <c r="BM150" s="233"/>
      <c r="BN150" s="233"/>
      <c r="BO150" s="233"/>
      <c r="BP150" s="233"/>
      <c r="BQ150" s="233"/>
      <c r="BR150" s="233"/>
      <c r="BS150" s="233"/>
      <c r="BT150" s="233"/>
      <c r="BU150" s="233"/>
      <c r="BV150" s="233"/>
      <c r="BW150" s="233"/>
      <c r="BX150" s="233"/>
      <c r="BY150" s="233"/>
      <c r="BZ150" s="233"/>
      <c r="CA150" s="233"/>
      <c r="CB150" s="233"/>
      <c r="CC150" s="233"/>
      <c r="CD150" s="233"/>
      <c r="CE150" s="233"/>
      <c r="CF150" s="233"/>
      <c r="CG150" s="233"/>
      <c r="CH150" s="233"/>
      <c r="CI150" s="233"/>
      <c r="CJ150" s="233"/>
      <c r="CK150" s="233"/>
      <c r="CL150" s="233"/>
      <c r="CM150" s="233"/>
      <c r="CN150" s="233"/>
      <c r="CO150" s="233"/>
      <c r="CP150" s="233"/>
      <c r="CQ150" s="233"/>
      <c r="CR150" s="233"/>
      <c r="CS150" s="233"/>
      <c r="CT150" s="233"/>
      <c r="CU150" s="233"/>
      <c r="CV150" s="233"/>
      <c r="CW150" s="233"/>
      <c r="CX150" s="233"/>
      <c r="CY150" s="233"/>
      <c r="CZ150" s="233"/>
      <c r="DA150" s="233"/>
      <c r="DB150" s="233"/>
      <c r="DC150" s="233"/>
      <c r="DD150" s="233"/>
      <c r="DE150" s="233"/>
      <c r="DF150" s="233"/>
      <c r="DG150" s="233"/>
      <c r="DH150" s="233"/>
      <c r="DI150" s="233"/>
      <c r="DJ150" s="233"/>
      <c r="DK150" s="233"/>
      <c r="DL150" s="233"/>
      <c r="DM150" s="233"/>
      <c r="DN150" s="233"/>
      <c r="DO150" s="233"/>
      <c r="DP150" s="233"/>
      <c r="DQ150" s="233"/>
      <c r="DR150" s="233"/>
      <c r="DS150" s="233"/>
      <c r="DT150" s="233"/>
      <c r="DU150" s="233"/>
      <c r="DV150" s="233"/>
      <c r="DW150" s="233"/>
      <c r="DX150" s="233"/>
      <c r="DY150" s="233"/>
      <c r="DZ150" s="233"/>
      <c r="EA150" s="233"/>
      <c r="EB150" s="233"/>
      <c r="EC150" s="233"/>
      <c r="ED150" s="233"/>
      <c r="EE150" s="233"/>
      <c r="EF150" s="233"/>
      <c r="EG150" s="233"/>
      <c r="EH150" s="233"/>
      <c r="EI150" s="233"/>
      <c r="EJ150" s="233"/>
      <c r="EK150" s="233"/>
      <c r="EL150" s="233"/>
      <c r="EM150" s="233"/>
      <c r="EN150" s="233"/>
      <c r="EO150" s="233"/>
      <c r="EP150" s="233"/>
      <c r="EQ150" s="233"/>
      <c r="ER150" s="233"/>
      <c r="ES150" s="233"/>
      <c r="ET150" s="233"/>
      <c r="EU150" s="233"/>
      <c r="EV150" s="233"/>
      <c r="EW150" s="233"/>
      <c r="EX150" s="233"/>
      <c r="EY150" s="233"/>
      <c r="EZ150" s="233"/>
      <c r="FA150" s="233"/>
      <c r="FB150" s="233"/>
      <c r="FC150" s="233"/>
      <c r="FD150" s="233"/>
      <c r="FE150" s="233"/>
      <c r="FF150" s="233"/>
      <c r="FG150" s="233"/>
      <c r="FH150" s="233"/>
      <c r="FI150" s="233"/>
      <c r="FJ150" s="233"/>
      <c r="FK150" s="233"/>
      <c r="FL150" s="233"/>
      <c r="FM150" s="233"/>
      <c r="FN150" s="233"/>
      <c r="FO150" s="233"/>
      <c r="FP150" s="233"/>
      <c r="FQ150" s="233"/>
      <c r="FR150" s="233"/>
      <c r="FS150" s="233"/>
      <c r="FT150" s="233"/>
      <c r="FU150" s="233"/>
      <c r="FV150" s="233"/>
      <c r="FW150" s="233"/>
      <c r="FX150" s="233"/>
      <c r="FY150" s="233"/>
      <c r="FZ150" s="233"/>
      <c r="GA150" s="233"/>
      <c r="GB150" s="233"/>
      <c r="GC150" s="233"/>
      <c r="GD150" s="233"/>
      <c r="GE150" s="233"/>
      <c r="GF150" s="233"/>
      <c r="GG150" s="233"/>
      <c r="GH150" s="233"/>
      <c r="GI150" s="233"/>
      <c r="GJ150" s="233"/>
      <c r="GK150" s="233"/>
      <c r="GL150" s="233"/>
      <c r="GM150" s="233"/>
      <c r="GN150" s="233"/>
      <c r="GO150" s="233"/>
      <c r="GP150" s="233"/>
      <c r="GQ150" s="233"/>
      <c r="GR150" s="233"/>
      <c r="GS150" s="233"/>
      <c r="GT150" s="233"/>
      <c r="GU150" s="233"/>
      <c r="GV150" s="233"/>
      <c r="GW150" s="233"/>
      <c r="GX150" s="233"/>
      <c r="GY150" s="233"/>
      <c r="GZ150" s="233"/>
      <c r="HA150" s="233"/>
      <c r="HB150" s="233"/>
      <c r="HC150" s="233"/>
      <c r="HD150" s="233"/>
      <c r="HE150" s="233"/>
      <c r="HF150" s="233"/>
      <c r="HG150" s="233"/>
      <c r="HH150" s="233"/>
      <c r="HI150" s="233"/>
      <c r="HJ150" s="233"/>
      <c r="HK150" s="233"/>
      <c r="HL150" s="233"/>
      <c r="HM150" s="233"/>
      <c r="HN150" s="233"/>
      <c r="HO150" s="233"/>
      <c r="HP150" s="233"/>
      <c r="HQ150" s="233"/>
      <c r="HR150" s="233"/>
      <c r="HS150" s="233"/>
      <c r="HT150" s="233"/>
      <c r="HU150" s="233"/>
      <c r="HV150" s="233"/>
      <c r="HW150" s="233"/>
      <c r="HX150" s="233"/>
      <c r="HY150" s="233"/>
      <c r="HZ150" s="233"/>
      <c r="IA150" s="233"/>
      <c r="IB150" s="233"/>
      <c r="IC150" s="233"/>
      <c r="ID150" s="233"/>
      <c r="IE150" s="233"/>
      <c r="IF150" s="233"/>
      <c r="IG150" s="233"/>
      <c r="IH150" s="233"/>
      <c r="II150" s="233"/>
      <c r="IJ150" s="233"/>
      <c r="IK150" s="233"/>
      <c r="IL150" s="233"/>
      <c r="IM150" s="233"/>
      <c r="IN150" s="233"/>
      <c r="IO150" s="233"/>
      <c r="IP150" s="233"/>
      <c r="IQ150" s="233"/>
      <c r="IR150" s="233"/>
      <c r="IS150" s="233"/>
      <c r="IT150" s="233"/>
      <c r="IU150" s="233"/>
      <c r="IV150" s="233"/>
    </row>
    <row r="151" spans="1:256" ht="18">
      <c r="A151" s="243" t="s">
        <v>371</v>
      </c>
      <c r="B151" s="251">
        <v>0</v>
      </c>
      <c r="C151" s="251">
        <v>0</v>
      </c>
      <c r="D151" s="241"/>
      <c r="E151" s="241"/>
      <c r="F151" s="242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233"/>
      <c r="AJ151" s="233"/>
      <c r="AK151" s="233"/>
      <c r="AL151" s="233"/>
      <c r="AM151" s="233"/>
      <c r="AN151" s="233"/>
      <c r="AO151" s="233"/>
      <c r="AP151" s="233"/>
      <c r="AQ151" s="233"/>
      <c r="AR151" s="233"/>
      <c r="AS151" s="233"/>
      <c r="AT151" s="233"/>
      <c r="AU151" s="233"/>
      <c r="AV151" s="233"/>
      <c r="AW151" s="233"/>
      <c r="AX151" s="233"/>
      <c r="AY151" s="233"/>
      <c r="AZ151" s="233"/>
      <c r="BA151" s="233"/>
      <c r="BB151" s="233"/>
      <c r="BC151" s="233"/>
      <c r="BD151" s="233"/>
      <c r="BE151" s="233"/>
      <c r="BF151" s="233"/>
      <c r="BG151" s="233"/>
      <c r="BH151" s="233"/>
      <c r="BI151" s="233"/>
      <c r="BJ151" s="233"/>
      <c r="BK151" s="233"/>
      <c r="BL151" s="233"/>
      <c r="BM151" s="233"/>
      <c r="BN151" s="233"/>
      <c r="BO151" s="233"/>
      <c r="BP151" s="233"/>
      <c r="BQ151" s="233"/>
      <c r="BR151" s="233"/>
      <c r="BS151" s="233"/>
      <c r="BT151" s="233"/>
      <c r="BU151" s="233"/>
      <c r="BV151" s="233"/>
      <c r="BW151" s="233"/>
      <c r="BX151" s="233"/>
      <c r="BY151" s="233"/>
      <c r="BZ151" s="233"/>
      <c r="CA151" s="233"/>
      <c r="CB151" s="233"/>
      <c r="CC151" s="233"/>
      <c r="CD151" s="233"/>
      <c r="CE151" s="233"/>
      <c r="CF151" s="233"/>
      <c r="CG151" s="233"/>
      <c r="CH151" s="233"/>
      <c r="CI151" s="233"/>
      <c r="CJ151" s="233"/>
      <c r="CK151" s="233"/>
      <c r="CL151" s="233"/>
      <c r="CM151" s="233"/>
      <c r="CN151" s="233"/>
      <c r="CO151" s="233"/>
      <c r="CP151" s="233"/>
      <c r="CQ151" s="233"/>
      <c r="CR151" s="233"/>
      <c r="CS151" s="233"/>
      <c r="CT151" s="233"/>
      <c r="CU151" s="233"/>
      <c r="CV151" s="233"/>
      <c r="CW151" s="233"/>
      <c r="CX151" s="233"/>
      <c r="CY151" s="233"/>
      <c r="CZ151" s="233"/>
      <c r="DA151" s="233"/>
      <c r="DB151" s="233"/>
      <c r="DC151" s="233"/>
      <c r="DD151" s="233"/>
      <c r="DE151" s="233"/>
      <c r="DF151" s="233"/>
      <c r="DG151" s="233"/>
      <c r="DH151" s="233"/>
      <c r="DI151" s="233"/>
      <c r="DJ151" s="233"/>
      <c r="DK151" s="233"/>
      <c r="DL151" s="233"/>
      <c r="DM151" s="233"/>
      <c r="DN151" s="233"/>
      <c r="DO151" s="233"/>
      <c r="DP151" s="233"/>
      <c r="DQ151" s="233"/>
      <c r="DR151" s="233"/>
      <c r="DS151" s="233"/>
      <c r="DT151" s="233"/>
      <c r="DU151" s="233"/>
      <c r="DV151" s="233"/>
      <c r="DW151" s="233"/>
      <c r="DX151" s="233"/>
      <c r="DY151" s="233"/>
      <c r="DZ151" s="233"/>
      <c r="EA151" s="233"/>
      <c r="EB151" s="233"/>
      <c r="EC151" s="233"/>
      <c r="ED151" s="233"/>
      <c r="EE151" s="233"/>
      <c r="EF151" s="233"/>
      <c r="EG151" s="233"/>
      <c r="EH151" s="233"/>
      <c r="EI151" s="233"/>
      <c r="EJ151" s="233"/>
      <c r="EK151" s="233"/>
      <c r="EL151" s="233"/>
      <c r="EM151" s="233"/>
      <c r="EN151" s="233"/>
      <c r="EO151" s="233"/>
      <c r="EP151" s="233"/>
      <c r="EQ151" s="233"/>
      <c r="ER151" s="233"/>
      <c r="ES151" s="233"/>
      <c r="ET151" s="233"/>
      <c r="EU151" s="233"/>
      <c r="EV151" s="233"/>
      <c r="EW151" s="233"/>
      <c r="EX151" s="233"/>
      <c r="EY151" s="233"/>
      <c r="EZ151" s="233"/>
      <c r="FA151" s="233"/>
      <c r="FB151" s="233"/>
      <c r="FC151" s="233"/>
      <c r="FD151" s="233"/>
      <c r="FE151" s="233"/>
      <c r="FF151" s="233"/>
      <c r="FG151" s="233"/>
      <c r="FH151" s="233"/>
      <c r="FI151" s="233"/>
      <c r="FJ151" s="233"/>
      <c r="FK151" s="233"/>
      <c r="FL151" s="233"/>
      <c r="FM151" s="233"/>
      <c r="FN151" s="233"/>
      <c r="FO151" s="233"/>
      <c r="FP151" s="233"/>
      <c r="FQ151" s="233"/>
      <c r="FR151" s="233"/>
      <c r="FS151" s="233"/>
      <c r="FT151" s="233"/>
      <c r="FU151" s="233"/>
      <c r="FV151" s="233"/>
      <c r="FW151" s="233"/>
      <c r="FX151" s="233"/>
      <c r="FY151" s="233"/>
      <c r="FZ151" s="233"/>
      <c r="GA151" s="233"/>
      <c r="GB151" s="233"/>
      <c r="GC151" s="233"/>
      <c r="GD151" s="233"/>
      <c r="GE151" s="233"/>
      <c r="GF151" s="233"/>
      <c r="GG151" s="233"/>
      <c r="GH151" s="233"/>
      <c r="GI151" s="233"/>
      <c r="GJ151" s="233"/>
      <c r="GK151" s="233"/>
      <c r="GL151" s="233"/>
      <c r="GM151" s="233"/>
      <c r="GN151" s="233"/>
      <c r="GO151" s="233"/>
      <c r="GP151" s="233"/>
      <c r="GQ151" s="233"/>
      <c r="GR151" s="233"/>
      <c r="GS151" s="233"/>
      <c r="GT151" s="233"/>
      <c r="GU151" s="233"/>
      <c r="GV151" s="233"/>
      <c r="GW151" s="233"/>
      <c r="GX151" s="233"/>
      <c r="GY151" s="233"/>
      <c r="GZ151" s="233"/>
      <c r="HA151" s="233"/>
      <c r="HB151" s="233"/>
      <c r="HC151" s="233"/>
      <c r="HD151" s="233"/>
      <c r="HE151" s="233"/>
      <c r="HF151" s="233"/>
      <c r="HG151" s="233"/>
      <c r="HH151" s="233"/>
      <c r="HI151" s="233"/>
      <c r="HJ151" s="233"/>
      <c r="HK151" s="233"/>
      <c r="HL151" s="233"/>
      <c r="HM151" s="233"/>
      <c r="HN151" s="233"/>
      <c r="HO151" s="233"/>
      <c r="HP151" s="233"/>
      <c r="HQ151" s="233"/>
      <c r="HR151" s="233"/>
      <c r="HS151" s="233"/>
      <c r="HT151" s="233"/>
      <c r="HU151" s="233"/>
      <c r="HV151" s="233"/>
      <c r="HW151" s="233"/>
      <c r="HX151" s="233"/>
      <c r="HY151" s="233"/>
      <c r="HZ151" s="233"/>
      <c r="IA151" s="233"/>
      <c r="IB151" s="233"/>
      <c r="IC151" s="233"/>
      <c r="ID151" s="233"/>
      <c r="IE151" s="233"/>
      <c r="IF151" s="233"/>
      <c r="IG151" s="233"/>
      <c r="IH151" s="233"/>
      <c r="II151" s="233"/>
      <c r="IJ151" s="233"/>
      <c r="IK151" s="233"/>
      <c r="IL151" s="233"/>
      <c r="IM151" s="233"/>
      <c r="IN151" s="233"/>
      <c r="IO151" s="233"/>
      <c r="IP151" s="233"/>
      <c r="IQ151" s="233"/>
      <c r="IR151" s="233"/>
      <c r="IS151" s="233"/>
      <c r="IT151" s="233"/>
      <c r="IU151" s="233"/>
      <c r="IV151" s="233"/>
    </row>
    <row r="152" spans="1:256" ht="18">
      <c r="A152" s="243" t="s">
        <v>372</v>
      </c>
      <c r="B152" s="251">
        <v>0</v>
      </c>
      <c r="C152" s="251">
        <v>0</v>
      </c>
      <c r="D152" s="241"/>
      <c r="E152" s="241"/>
      <c r="F152" s="242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3"/>
      <c r="AP152" s="233"/>
      <c r="AQ152" s="233"/>
      <c r="AR152" s="233"/>
      <c r="AS152" s="233"/>
      <c r="AT152" s="233"/>
      <c r="AU152" s="233"/>
      <c r="AV152" s="233"/>
      <c r="AW152" s="233"/>
      <c r="AX152" s="233"/>
      <c r="AY152" s="233"/>
      <c r="AZ152" s="233"/>
      <c r="BA152" s="233"/>
      <c r="BB152" s="233"/>
      <c r="BC152" s="233"/>
      <c r="BD152" s="233"/>
      <c r="BE152" s="233"/>
      <c r="BF152" s="233"/>
      <c r="BG152" s="233"/>
      <c r="BH152" s="233"/>
      <c r="BI152" s="233"/>
      <c r="BJ152" s="233"/>
      <c r="BK152" s="233"/>
      <c r="BL152" s="233"/>
      <c r="BM152" s="233"/>
      <c r="BN152" s="233"/>
      <c r="BO152" s="233"/>
      <c r="BP152" s="233"/>
      <c r="BQ152" s="233"/>
      <c r="BR152" s="233"/>
      <c r="BS152" s="233"/>
      <c r="BT152" s="233"/>
      <c r="BU152" s="233"/>
      <c r="BV152" s="233"/>
      <c r="BW152" s="233"/>
      <c r="BX152" s="233"/>
      <c r="BY152" s="233"/>
      <c r="BZ152" s="233"/>
      <c r="CA152" s="233"/>
      <c r="CB152" s="233"/>
      <c r="CC152" s="233"/>
      <c r="CD152" s="233"/>
      <c r="CE152" s="233"/>
      <c r="CF152" s="233"/>
      <c r="CG152" s="233"/>
      <c r="CH152" s="233"/>
      <c r="CI152" s="233"/>
      <c r="CJ152" s="233"/>
      <c r="CK152" s="233"/>
      <c r="CL152" s="233"/>
      <c r="CM152" s="233"/>
      <c r="CN152" s="233"/>
      <c r="CO152" s="233"/>
      <c r="CP152" s="233"/>
      <c r="CQ152" s="233"/>
      <c r="CR152" s="233"/>
      <c r="CS152" s="233"/>
      <c r="CT152" s="233"/>
      <c r="CU152" s="233"/>
      <c r="CV152" s="233"/>
      <c r="CW152" s="233"/>
      <c r="CX152" s="233"/>
      <c r="CY152" s="233"/>
      <c r="CZ152" s="233"/>
      <c r="DA152" s="233"/>
      <c r="DB152" s="233"/>
      <c r="DC152" s="233"/>
      <c r="DD152" s="233"/>
      <c r="DE152" s="233"/>
      <c r="DF152" s="233"/>
      <c r="DG152" s="233"/>
      <c r="DH152" s="233"/>
      <c r="DI152" s="233"/>
      <c r="DJ152" s="233"/>
      <c r="DK152" s="233"/>
      <c r="DL152" s="233"/>
      <c r="DM152" s="233"/>
      <c r="DN152" s="233"/>
      <c r="DO152" s="233"/>
      <c r="DP152" s="233"/>
      <c r="DQ152" s="233"/>
      <c r="DR152" s="233"/>
      <c r="DS152" s="233"/>
      <c r="DT152" s="233"/>
      <c r="DU152" s="233"/>
      <c r="DV152" s="233"/>
      <c r="DW152" s="233"/>
      <c r="DX152" s="233"/>
      <c r="DY152" s="233"/>
      <c r="DZ152" s="233"/>
      <c r="EA152" s="233"/>
      <c r="EB152" s="233"/>
      <c r="EC152" s="233"/>
      <c r="ED152" s="233"/>
      <c r="EE152" s="233"/>
      <c r="EF152" s="233"/>
      <c r="EG152" s="233"/>
      <c r="EH152" s="233"/>
      <c r="EI152" s="233"/>
      <c r="EJ152" s="233"/>
      <c r="EK152" s="233"/>
      <c r="EL152" s="233"/>
      <c r="EM152" s="233"/>
      <c r="EN152" s="233"/>
      <c r="EO152" s="233"/>
      <c r="EP152" s="233"/>
      <c r="EQ152" s="233"/>
      <c r="ER152" s="233"/>
      <c r="ES152" s="233"/>
      <c r="ET152" s="233"/>
      <c r="EU152" s="233"/>
      <c r="EV152" s="233"/>
      <c r="EW152" s="233"/>
      <c r="EX152" s="233"/>
      <c r="EY152" s="233"/>
      <c r="EZ152" s="233"/>
      <c r="FA152" s="233"/>
      <c r="FB152" s="233"/>
      <c r="FC152" s="233"/>
      <c r="FD152" s="233"/>
      <c r="FE152" s="233"/>
      <c r="FF152" s="233"/>
      <c r="FG152" s="233"/>
      <c r="FH152" s="233"/>
      <c r="FI152" s="233"/>
      <c r="FJ152" s="233"/>
      <c r="FK152" s="233"/>
      <c r="FL152" s="233"/>
      <c r="FM152" s="233"/>
      <c r="FN152" s="233"/>
      <c r="FO152" s="233"/>
      <c r="FP152" s="233"/>
      <c r="FQ152" s="233"/>
      <c r="FR152" s="233"/>
      <c r="FS152" s="233"/>
      <c r="FT152" s="233"/>
      <c r="FU152" s="233"/>
      <c r="FV152" s="233"/>
      <c r="FW152" s="233"/>
      <c r="FX152" s="233"/>
      <c r="FY152" s="233"/>
      <c r="FZ152" s="233"/>
      <c r="GA152" s="233"/>
      <c r="GB152" s="233"/>
      <c r="GC152" s="233"/>
      <c r="GD152" s="233"/>
      <c r="GE152" s="233"/>
      <c r="GF152" s="233"/>
      <c r="GG152" s="233"/>
      <c r="GH152" s="233"/>
      <c r="GI152" s="233"/>
      <c r="GJ152" s="233"/>
      <c r="GK152" s="233"/>
      <c r="GL152" s="233"/>
      <c r="GM152" s="233"/>
      <c r="GN152" s="233"/>
      <c r="GO152" s="233"/>
      <c r="GP152" s="233"/>
      <c r="GQ152" s="233"/>
      <c r="GR152" s="233"/>
      <c r="GS152" s="233"/>
      <c r="GT152" s="233"/>
      <c r="GU152" s="233"/>
      <c r="GV152" s="233"/>
      <c r="GW152" s="233"/>
      <c r="GX152" s="233"/>
      <c r="GY152" s="233"/>
      <c r="GZ152" s="233"/>
      <c r="HA152" s="233"/>
      <c r="HB152" s="233"/>
      <c r="HC152" s="233"/>
      <c r="HD152" s="233"/>
      <c r="HE152" s="233"/>
      <c r="HF152" s="233"/>
      <c r="HG152" s="233"/>
      <c r="HH152" s="233"/>
      <c r="HI152" s="233"/>
      <c r="HJ152" s="233"/>
      <c r="HK152" s="233"/>
      <c r="HL152" s="233"/>
      <c r="HM152" s="233"/>
      <c r="HN152" s="233"/>
      <c r="HO152" s="233"/>
      <c r="HP152" s="233"/>
      <c r="HQ152" s="233"/>
      <c r="HR152" s="233"/>
      <c r="HS152" s="233"/>
      <c r="HT152" s="233"/>
      <c r="HU152" s="233"/>
      <c r="HV152" s="233"/>
      <c r="HW152" s="233"/>
      <c r="HX152" s="233"/>
      <c r="HY152" s="233"/>
      <c r="HZ152" s="233"/>
      <c r="IA152" s="233"/>
      <c r="IB152" s="233"/>
      <c r="IC152" s="233"/>
      <c r="ID152" s="233"/>
      <c r="IE152" s="233"/>
      <c r="IF152" s="233"/>
      <c r="IG152" s="233"/>
      <c r="IH152" s="233"/>
      <c r="II152" s="233"/>
      <c r="IJ152" s="233"/>
      <c r="IK152" s="233"/>
      <c r="IL152" s="233"/>
      <c r="IM152" s="233"/>
      <c r="IN152" s="233"/>
      <c r="IO152" s="233"/>
      <c r="IP152" s="233"/>
      <c r="IQ152" s="233"/>
      <c r="IR152" s="233"/>
      <c r="IS152" s="233"/>
      <c r="IT152" s="233"/>
      <c r="IU152" s="233"/>
      <c r="IV152" s="233"/>
    </row>
    <row r="153" spans="1:256" ht="18">
      <c r="A153" s="243" t="s">
        <v>373</v>
      </c>
      <c r="B153" s="251">
        <v>1605.6</v>
      </c>
      <c r="C153" s="251">
        <v>0</v>
      </c>
      <c r="D153" s="241"/>
      <c r="E153" s="241"/>
      <c r="F153" s="242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233"/>
      <c r="AO153" s="233"/>
      <c r="AP153" s="233"/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3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A153" s="233"/>
      <c r="CB153" s="233"/>
      <c r="CC153" s="233"/>
      <c r="CD153" s="233"/>
      <c r="CE153" s="233"/>
      <c r="CF153" s="233"/>
      <c r="CG153" s="233"/>
      <c r="CH153" s="233"/>
      <c r="CI153" s="233"/>
      <c r="CJ153" s="233"/>
      <c r="CK153" s="233"/>
      <c r="CL153" s="233"/>
      <c r="CM153" s="233"/>
      <c r="CN153" s="233"/>
      <c r="CO153" s="233"/>
      <c r="CP153" s="233"/>
      <c r="CQ153" s="233"/>
      <c r="CR153" s="233"/>
      <c r="CS153" s="233"/>
      <c r="CT153" s="233"/>
      <c r="CU153" s="233"/>
      <c r="CV153" s="233"/>
      <c r="CW153" s="233"/>
      <c r="CX153" s="233"/>
      <c r="CY153" s="233"/>
      <c r="CZ153" s="233"/>
      <c r="DA153" s="233"/>
      <c r="DB153" s="233"/>
      <c r="DC153" s="233"/>
      <c r="DD153" s="233"/>
      <c r="DE153" s="233"/>
      <c r="DF153" s="233"/>
      <c r="DG153" s="233"/>
      <c r="DH153" s="233"/>
      <c r="DI153" s="233"/>
      <c r="DJ153" s="233"/>
      <c r="DK153" s="233"/>
      <c r="DL153" s="233"/>
      <c r="DM153" s="233"/>
      <c r="DN153" s="233"/>
      <c r="DO153" s="233"/>
      <c r="DP153" s="233"/>
      <c r="DQ153" s="233"/>
      <c r="DR153" s="233"/>
      <c r="DS153" s="233"/>
      <c r="DT153" s="233"/>
      <c r="DU153" s="233"/>
      <c r="DV153" s="233"/>
      <c r="DW153" s="233"/>
      <c r="DX153" s="233"/>
      <c r="DY153" s="233"/>
      <c r="DZ153" s="233"/>
      <c r="EA153" s="233"/>
      <c r="EB153" s="233"/>
      <c r="EC153" s="233"/>
      <c r="ED153" s="233"/>
      <c r="EE153" s="233"/>
      <c r="EF153" s="233"/>
      <c r="EG153" s="233"/>
      <c r="EH153" s="233"/>
      <c r="EI153" s="233"/>
      <c r="EJ153" s="233"/>
      <c r="EK153" s="233"/>
      <c r="EL153" s="233"/>
      <c r="EM153" s="233"/>
      <c r="EN153" s="233"/>
      <c r="EO153" s="233"/>
      <c r="EP153" s="233"/>
      <c r="EQ153" s="233"/>
      <c r="ER153" s="233"/>
      <c r="ES153" s="233"/>
      <c r="ET153" s="233"/>
      <c r="EU153" s="233"/>
      <c r="EV153" s="233"/>
      <c r="EW153" s="233"/>
      <c r="EX153" s="233"/>
      <c r="EY153" s="233"/>
      <c r="EZ153" s="233"/>
      <c r="FA153" s="233"/>
      <c r="FB153" s="233"/>
      <c r="FC153" s="233"/>
      <c r="FD153" s="233"/>
      <c r="FE153" s="233"/>
      <c r="FF153" s="233"/>
      <c r="FG153" s="233"/>
      <c r="FH153" s="233"/>
      <c r="FI153" s="233"/>
      <c r="FJ153" s="233"/>
      <c r="FK153" s="233"/>
      <c r="FL153" s="233"/>
      <c r="FM153" s="233"/>
      <c r="FN153" s="233"/>
      <c r="FO153" s="233"/>
      <c r="FP153" s="233"/>
      <c r="FQ153" s="233"/>
      <c r="FR153" s="233"/>
      <c r="FS153" s="233"/>
      <c r="FT153" s="233"/>
      <c r="FU153" s="233"/>
      <c r="FV153" s="233"/>
      <c r="FW153" s="233"/>
      <c r="FX153" s="233"/>
      <c r="FY153" s="233"/>
      <c r="FZ153" s="233"/>
      <c r="GA153" s="233"/>
      <c r="GB153" s="233"/>
      <c r="GC153" s="233"/>
      <c r="GD153" s="233"/>
      <c r="GE153" s="233"/>
      <c r="GF153" s="233"/>
      <c r="GG153" s="233"/>
      <c r="GH153" s="233"/>
      <c r="GI153" s="233"/>
      <c r="GJ153" s="233"/>
      <c r="GK153" s="233"/>
      <c r="GL153" s="233"/>
      <c r="GM153" s="233"/>
      <c r="GN153" s="233"/>
      <c r="GO153" s="233"/>
      <c r="GP153" s="233"/>
      <c r="GQ153" s="233"/>
      <c r="GR153" s="233"/>
      <c r="GS153" s="233"/>
      <c r="GT153" s="233"/>
      <c r="GU153" s="233"/>
      <c r="GV153" s="233"/>
      <c r="GW153" s="233"/>
      <c r="GX153" s="233"/>
      <c r="GY153" s="233"/>
      <c r="GZ153" s="233"/>
      <c r="HA153" s="233"/>
      <c r="HB153" s="233"/>
      <c r="HC153" s="233"/>
      <c r="HD153" s="233"/>
      <c r="HE153" s="233"/>
      <c r="HF153" s="233"/>
      <c r="HG153" s="233"/>
      <c r="HH153" s="233"/>
      <c r="HI153" s="233"/>
      <c r="HJ153" s="233"/>
      <c r="HK153" s="233"/>
      <c r="HL153" s="233"/>
      <c r="HM153" s="233"/>
      <c r="HN153" s="233"/>
      <c r="HO153" s="233"/>
      <c r="HP153" s="233"/>
      <c r="HQ153" s="233"/>
      <c r="HR153" s="233"/>
      <c r="HS153" s="233"/>
      <c r="HT153" s="233"/>
      <c r="HU153" s="233"/>
      <c r="HV153" s="233"/>
      <c r="HW153" s="233"/>
      <c r="HX153" s="233"/>
      <c r="HY153" s="233"/>
      <c r="HZ153" s="233"/>
      <c r="IA153" s="233"/>
      <c r="IB153" s="233"/>
      <c r="IC153" s="233"/>
      <c r="ID153" s="233"/>
      <c r="IE153" s="233"/>
      <c r="IF153" s="233"/>
      <c r="IG153" s="233"/>
      <c r="IH153" s="233"/>
      <c r="II153" s="233"/>
      <c r="IJ153" s="233"/>
      <c r="IK153" s="233"/>
      <c r="IL153" s="233"/>
      <c r="IM153" s="233"/>
      <c r="IN153" s="233"/>
      <c r="IO153" s="233"/>
      <c r="IP153" s="233"/>
      <c r="IQ153" s="233"/>
      <c r="IR153" s="233"/>
      <c r="IS153" s="233"/>
      <c r="IT153" s="233"/>
      <c r="IU153" s="233"/>
      <c r="IV153" s="233"/>
    </row>
    <row r="154" spans="1:256" ht="18">
      <c r="A154" s="243" t="s">
        <v>374</v>
      </c>
      <c r="B154" s="251">
        <v>0</v>
      </c>
      <c r="C154" s="251">
        <v>0</v>
      </c>
      <c r="D154" s="241"/>
      <c r="E154" s="241"/>
      <c r="F154" s="242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233"/>
      <c r="AN154" s="233"/>
      <c r="AO154" s="233"/>
      <c r="AP154" s="233"/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3"/>
      <c r="BA154" s="233"/>
      <c r="BB154" s="233"/>
      <c r="BC154" s="233"/>
      <c r="BD154" s="233"/>
      <c r="BE154" s="233"/>
      <c r="BF154" s="233"/>
      <c r="BG154" s="233"/>
      <c r="BH154" s="233"/>
      <c r="BI154" s="233"/>
      <c r="BJ154" s="233"/>
      <c r="BK154" s="233"/>
      <c r="BL154" s="233"/>
      <c r="BM154" s="233"/>
      <c r="BN154" s="233"/>
      <c r="BO154" s="233"/>
      <c r="BP154" s="233"/>
      <c r="BQ154" s="233"/>
      <c r="BR154" s="233"/>
      <c r="BS154" s="233"/>
      <c r="BT154" s="233"/>
      <c r="BU154" s="233"/>
      <c r="BV154" s="233"/>
      <c r="BW154" s="233"/>
      <c r="BX154" s="233"/>
      <c r="BY154" s="233"/>
      <c r="BZ154" s="233"/>
      <c r="CA154" s="233"/>
      <c r="CB154" s="233"/>
      <c r="CC154" s="233"/>
      <c r="CD154" s="233"/>
      <c r="CE154" s="233"/>
      <c r="CF154" s="233"/>
      <c r="CG154" s="233"/>
      <c r="CH154" s="233"/>
      <c r="CI154" s="233"/>
      <c r="CJ154" s="233"/>
      <c r="CK154" s="233"/>
      <c r="CL154" s="233"/>
      <c r="CM154" s="233"/>
      <c r="CN154" s="233"/>
      <c r="CO154" s="233"/>
      <c r="CP154" s="233"/>
      <c r="CQ154" s="233"/>
      <c r="CR154" s="233"/>
      <c r="CS154" s="233"/>
      <c r="CT154" s="233"/>
      <c r="CU154" s="233"/>
      <c r="CV154" s="233"/>
      <c r="CW154" s="233"/>
      <c r="CX154" s="233"/>
      <c r="CY154" s="233"/>
      <c r="CZ154" s="233"/>
      <c r="DA154" s="233"/>
      <c r="DB154" s="233"/>
      <c r="DC154" s="233"/>
      <c r="DD154" s="233"/>
      <c r="DE154" s="233"/>
      <c r="DF154" s="233"/>
      <c r="DG154" s="233"/>
      <c r="DH154" s="233"/>
      <c r="DI154" s="233"/>
      <c r="DJ154" s="233"/>
      <c r="DK154" s="233"/>
      <c r="DL154" s="233"/>
      <c r="DM154" s="233"/>
      <c r="DN154" s="233"/>
      <c r="DO154" s="233"/>
      <c r="DP154" s="233"/>
      <c r="DQ154" s="233"/>
      <c r="DR154" s="233"/>
      <c r="DS154" s="233"/>
      <c r="DT154" s="233"/>
      <c r="DU154" s="233"/>
      <c r="DV154" s="233"/>
      <c r="DW154" s="233"/>
      <c r="DX154" s="233"/>
      <c r="DY154" s="233"/>
      <c r="DZ154" s="233"/>
      <c r="EA154" s="233"/>
      <c r="EB154" s="233"/>
      <c r="EC154" s="233"/>
      <c r="ED154" s="233"/>
      <c r="EE154" s="233"/>
      <c r="EF154" s="233"/>
      <c r="EG154" s="233"/>
      <c r="EH154" s="233"/>
      <c r="EI154" s="233"/>
      <c r="EJ154" s="233"/>
      <c r="EK154" s="233"/>
      <c r="EL154" s="233"/>
      <c r="EM154" s="233"/>
      <c r="EN154" s="233"/>
      <c r="EO154" s="233"/>
      <c r="EP154" s="233"/>
      <c r="EQ154" s="233"/>
      <c r="ER154" s="233"/>
      <c r="ES154" s="233"/>
      <c r="ET154" s="233"/>
      <c r="EU154" s="233"/>
      <c r="EV154" s="233"/>
      <c r="EW154" s="233"/>
      <c r="EX154" s="233"/>
      <c r="EY154" s="233"/>
      <c r="EZ154" s="233"/>
      <c r="FA154" s="233"/>
      <c r="FB154" s="233"/>
      <c r="FC154" s="233"/>
      <c r="FD154" s="233"/>
      <c r="FE154" s="233"/>
      <c r="FF154" s="233"/>
      <c r="FG154" s="233"/>
      <c r="FH154" s="233"/>
      <c r="FI154" s="233"/>
      <c r="FJ154" s="233"/>
      <c r="FK154" s="233"/>
      <c r="FL154" s="233"/>
      <c r="FM154" s="233"/>
      <c r="FN154" s="233"/>
      <c r="FO154" s="233"/>
      <c r="FP154" s="233"/>
      <c r="FQ154" s="233"/>
      <c r="FR154" s="233"/>
      <c r="FS154" s="233"/>
      <c r="FT154" s="233"/>
      <c r="FU154" s="233"/>
      <c r="FV154" s="233"/>
      <c r="FW154" s="233"/>
      <c r="FX154" s="233"/>
      <c r="FY154" s="233"/>
      <c r="FZ154" s="233"/>
      <c r="GA154" s="233"/>
      <c r="GB154" s="233"/>
      <c r="GC154" s="233"/>
      <c r="GD154" s="233"/>
      <c r="GE154" s="233"/>
      <c r="GF154" s="233"/>
      <c r="GG154" s="233"/>
      <c r="GH154" s="233"/>
      <c r="GI154" s="233"/>
      <c r="GJ154" s="233"/>
      <c r="GK154" s="233"/>
      <c r="GL154" s="233"/>
      <c r="GM154" s="233"/>
      <c r="GN154" s="233"/>
      <c r="GO154" s="233"/>
      <c r="GP154" s="233"/>
      <c r="GQ154" s="233"/>
      <c r="GR154" s="233"/>
      <c r="GS154" s="233"/>
      <c r="GT154" s="233"/>
      <c r="GU154" s="233"/>
      <c r="GV154" s="233"/>
      <c r="GW154" s="233"/>
      <c r="GX154" s="233"/>
      <c r="GY154" s="233"/>
      <c r="GZ154" s="233"/>
      <c r="HA154" s="233"/>
      <c r="HB154" s="233"/>
      <c r="HC154" s="233"/>
      <c r="HD154" s="233"/>
      <c r="HE154" s="233"/>
      <c r="HF154" s="233"/>
      <c r="HG154" s="233"/>
      <c r="HH154" s="233"/>
      <c r="HI154" s="233"/>
      <c r="HJ154" s="233"/>
      <c r="HK154" s="233"/>
      <c r="HL154" s="233"/>
      <c r="HM154" s="233"/>
      <c r="HN154" s="233"/>
      <c r="HO154" s="233"/>
      <c r="HP154" s="233"/>
      <c r="HQ154" s="233"/>
      <c r="HR154" s="233"/>
      <c r="HS154" s="233"/>
      <c r="HT154" s="233"/>
      <c r="HU154" s="233"/>
      <c r="HV154" s="233"/>
      <c r="HW154" s="233"/>
      <c r="HX154" s="233"/>
      <c r="HY154" s="233"/>
      <c r="HZ154" s="233"/>
      <c r="IA154" s="233"/>
      <c r="IB154" s="233"/>
      <c r="IC154" s="233"/>
      <c r="ID154" s="233"/>
      <c r="IE154" s="233"/>
      <c r="IF154" s="233"/>
      <c r="IG154" s="233"/>
      <c r="IH154" s="233"/>
      <c r="II154" s="233"/>
      <c r="IJ154" s="233"/>
      <c r="IK154" s="233"/>
      <c r="IL154" s="233"/>
      <c r="IM154" s="233"/>
      <c r="IN154" s="233"/>
      <c r="IO154" s="233"/>
      <c r="IP154" s="233"/>
      <c r="IQ154" s="233"/>
      <c r="IR154" s="233"/>
      <c r="IS154" s="233"/>
      <c r="IT154" s="233"/>
      <c r="IU154" s="233"/>
      <c r="IV154" s="233"/>
    </row>
    <row r="155" spans="1:256" ht="18">
      <c r="A155" s="243" t="s">
        <v>375</v>
      </c>
      <c r="B155" s="251">
        <v>11975.27</v>
      </c>
      <c r="C155" s="251">
        <v>31303.19</v>
      </c>
      <c r="D155" s="241"/>
      <c r="E155" s="241"/>
      <c r="F155" s="242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  <c r="AK155" s="233"/>
      <c r="AL155" s="233"/>
      <c r="AM155" s="233"/>
      <c r="AN155" s="233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3"/>
      <c r="BA155" s="233"/>
      <c r="BB155" s="233"/>
      <c r="BC155" s="233"/>
      <c r="BD155" s="233"/>
      <c r="BE155" s="233"/>
      <c r="BF155" s="233"/>
      <c r="BG155" s="233"/>
      <c r="BH155" s="233"/>
      <c r="BI155" s="233"/>
      <c r="BJ155" s="233"/>
      <c r="BK155" s="233"/>
      <c r="BL155" s="233"/>
      <c r="BM155" s="233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  <c r="BZ155" s="233"/>
      <c r="CA155" s="233"/>
      <c r="CB155" s="233"/>
      <c r="CC155" s="233"/>
      <c r="CD155" s="233"/>
      <c r="CE155" s="233"/>
      <c r="CF155" s="233"/>
      <c r="CG155" s="233"/>
      <c r="CH155" s="233"/>
      <c r="CI155" s="233"/>
      <c r="CJ155" s="233"/>
      <c r="CK155" s="233"/>
      <c r="CL155" s="233"/>
      <c r="CM155" s="233"/>
      <c r="CN155" s="233"/>
      <c r="CO155" s="233"/>
      <c r="CP155" s="233"/>
      <c r="CQ155" s="233"/>
      <c r="CR155" s="233"/>
      <c r="CS155" s="233"/>
      <c r="CT155" s="233"/>
      <c r="CU155" s="233"/>
      <c r="CV155" s="233"/>
      <c r="CW155" s="233"/>
      <c r="CX155" s="233"/>
      <c r="CY155" s="233"/>
      <c r="CZ155" s="233"/>
      <c r="DA155" s="233"/>
      <c r="DB155" s="233"/>
      <c r="DC155" s="233"/>
      <c r="DD155" s="233"/>
      <c r="DE155" s="233"/>
      <c r="DF155" s="233"/>
      <c r="DG155" s="233"/>
      <c r="DH155" s="233"/>
      <c r="DI155" s="233"/>
      <c r="DJ155" s="233"/>
      <c r="DK155" s="233"/>
      <c r="DL155" s="233"/>
      <c r="DM155" s="233"/>
      <c r="DN155" s="233"/>
      <c r="DO155" s="233"/>
      <c r="DP155" s="233"/>
      <c r="DQ155" s="233"/>
      <c r="DR155" s="233"/>
      <c r="DS155" s="233"/>
      <c r="DT155" s="233"/>
      <c r="DU155" s="233"/>
      <c r="DV155" s="233"/>
      <c r="DW155" s="233"/>
      <c r="DX155" s="233"/>
      <c r="DY155" s="233"/>
      <c r="DZ155" s="233"/>
      <c r="EA155" s="233"/>
      <c r="EB155" s="233"/>
      <c r="EC155" s="233"/>
      <c r="ED155" s="233"/>
      <c r="EE155" s="233"/>
      <c r="EF155" s="233"/>
      <c r="EG155" s="233"/>
      <c r="EH155" s="233"/>
      <c r="EI155" s="233"/>
      <c r="EJ155" s="233"/>
      <c r="EK155" s="233"/>
      <c r="EL155" s="233"/>
      <c r="EM155" s="233"/>
      <c r="EN155" s="233"/>
      <c r="EO155" s="233"/>
      <c r="EP155" s="233"/>
      <c r="EQ155" s="233"/>
      <c r="ER155" s="233"/>
      <c r="ES155" s="233"/>
      <c r="ET155" s="233"/>
      <c r="EU155" s="233"/>
      <c r="EV155" s="233"/>
      <c r="EW155" s="233"/>
      <c r="EX155" s="233"/>
      <c r="EY155" s="233"/>
      <c r="EZ155" s="233"/>
      <c r="FA155" s="233"/>
      <c r="FB155" s="233"/>
      <c r="FC155" s="233"/>
      <c r="FD155" s="233"/>
      <c r="FE155" s="233"/>
      <c r="FF155" s="233"/>
      <c r="FG155" s="233"/>
      <c r="FH155" s="233"/>
      <c r="FI155" s="233"/>
      <c r="FJ155" s="233"/>
      <c r="FK155" s="233"/>
      <c r="FL155" s="233"/>
      <c r="FM155" s="233"/>
      <c r="FN155" s="233"/>
      <c r="FO155" s="233"/>
      <c r="FP155" s="233"/>
      <c r="FQ155" s="233"/>
      <c r="FR155" s="233"/>
      <c r="FS155" s="233"/>
      <c r="FT155" s="233"/>
      <c r="FU155" s="233"/>
      <c r="FV155" s="233"/>
      <c r="FW155" s="233"/>
      <c r="FX155" s="233"/>
      <c r="FY155" s="233"/>
      <c r="FZ155" s="233"/>
      <c r="GA155" s="233"/>
      <c r="GB155" s="233"/>
      <c r="GC155" s="233"/>
      <c r="GD155" s="233"/>
      <c r="GE155" s="233"/>
      <c r="GF155" s="233"/>
      <c r="GG155" s="233"/>
      <c r="GH155" s="233"/>
      <c r="GI155" s="233"/>
      <c r="GJ155" s="233"/>
      <c r="GK155" s="233"/>
      <c r="GL155" s="233"/>
      <c r="GM155" s="233"/>
      <c r="GN155" s="233"/>
      <c r="GO155" s="233"/>
      <c r="GP155" s="233"/>
      <c r="GQ155" s="233"/>
      <c r="GR155" s="233"/>
      <c r="GS155" s="233"/>
      <c r="GT155" s="233"/>
      <c r="GU155" s="233"/>
      <c r="GV155" s="233"/>
      <c r="GW155" s="233"/>
      <c r="GX155" s="233"/>
      <c r="GY155" s="233"/>
      <c r="GZ155" s="233"/>
      <c r="HA155" s="233"/>
      <c r="HB155" s="233"/>
      <c r="HC155" s="233"/>
      <c r="HD155" s="233"/>
      <c r="HE155" s="233"/>
      <c r="HF155" s="233"/>
      <c r="HG155" s="233"/>
      <c r="HH155" s="233"/>
      <c r="HI155" s="233"/>
      <c r="HJ155" s="233"/>
      <c r="HK155" s="233"/>
      <c r="HL155" s="233"/>
      <c r="HM155" s="233"/>
      <c r="HN155" s="233"/>
      <c r="HO155" s="233"/>
      <c r="HP155" s="233"/>
      <c r="HQ155" s="233"/>
      <c r="HR155" s="233"/>
      <c r="HS155" s="233"/>
      <c r="HT155" s="233"/>
      <c r="HU155" s="233"/>
      <c r="HV155" s="233"/>
      <c r="HW155" s="233"/>
      <c r="HX155" s="233"/>
      <c r="HY155" s="233"/>
      <c r="HZ155" s="233"/>
      <c r="IA155" s="233"/>
      <c r="IB155" s="233"/>
      <c r="IC155" s="233"/>
      <c r="ID155" s="233"/>
      <c r="IE155" s="233"/>
      <c r="IF155" s="233"/>
      <c r="IG155" s="233"/>
      <c r="IH155" s="233"/>
      <c r="II155" s="233"/>
      <c r="IJ155" s="233"/>
      <c r="IK155" s="233"/>
      <c r="IL155" s="233"/>
      <c r="IM155" s="233"/>
      <c r="IN155" s="233"/>
      <c r="IO155" s="233"/>
      <c r="IP155" s="233"/>
      <c r="IQ155" s="233"/>
      <c r="IR155" s="233"/>
      <c r="IS155" s="233"/>
      <c r="IT155" s="233"/>
      <c r="IU155" s="233"/>
      <c r="IV155" s="233"/>
    </row>
    <row r="156" spans="1:256" ht="18">
      <c r="A156" s="243" t="s">
        <v>376</v>
      </c>
      <c r="B156" s="251">
        <v>0</v>
      </c>
      <c r="C156" s="251">
        <v>0</v>
      </c>
      <c r="D156" s="241"/>
      <c r="E156" s="241"/>
      <c r="F156" s="242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233"/>
      <c r="AO156" s="233"/>
      <c r="AP156" s="233"/>
      <c r="AQ156" s="233"/>
      <c r="AR156" s="233"/>
      <c r="AS156" s="233"/>
      <c r="AT156" s="233"/>
      <c r="AU156" s="233"/>
      <c r="AV156" s="233"/>
      <c r="AW156" s="233"/>
      <c r="AX156" s="233"/>
      <c r="AY156" s="233"/>
      <c r="AZ156" s="233"/>
      <c r="BA156" s="233"/>
      <c r="BB156" s="233"/>
      <c r="BC156" s="233"/>
      <c r="BD156" s="233"/>
      <c r="BE156" s="233"/>
      <c r="BF156" s="233"/>
      <c r="BG156" s="233"/>
      <c r="BH156" s="233"/>
      <c r="BI156" s="233"/>
      <c r="BJ156" s="233"/>
      <c r="BK156" s="233"/>
      <c r="BL156" s="233"/>
      <c r="BM156" s="233"/>
      <c r="BN156" s="233"/>
      <c r="BO156" s="233"/>
      <c r="BP156" s="233"/>
      <c r="BQ156" s="233"/>
      <c r="BR156" s="233"/>
      <c r="BS156" s="233"/>
      <c r="BT156" s="233"/>
      <c r="BU156" s="233"/>
      <c r="BV156" s="233"/>
      <c r="BW156" s="233"/>
      <c r="BX156" s="233"/>
      <c r="BY156" s="233"/>
      <c r="BZ156" s="233"/>
      <c r="CA156" s="233"/>
      <c r="CB156" s="233"/>
      <c r="CC156" s="233"/>
      <c r="CD156" s="233"/>
      <c r="CE156" s="233"/>
      <c r="CF156" s="233"/>
      <c r="CG156" s="233"/>
      <c r="CH156" s="233"/>
      <c r="CI156" s="233"/>
      <c r="CJ156" s="233"/>
      <c r="CK156" s="233"/>
      <c r="CL156" s="233"/>
      <c r="CM156" s="233"/>
      <c r="CN156" s="233"/>
      <c r="CO156" s="233"/>
      <c r="CP156" s="233"/>
      <c r="CQ156" s="233"/>
      <c r="CR156" s="233"/>
      <c r="CS156" s="233"/>
      <c r="CT156" s="233"/>
      <c r="CU156" s="233"/>
      <c r="CV156" s="233"/>
      <c r="CW156" s="233"/>
      <c r="CX156" s="233"/>
      <c r="CY156" s="233"/>
      <c r="CZ156" s="233"/>
      <c r="DA156" s="233"/>
      <c r="DB156" s="233"/>
      <c r="DC156" s="233"/>
      <c r="DD156" s="233"/>
      <c r="DE156" s="233"/>
      <c r="DF156" s="233"/>
      <c r="DG156" s="233"/>
      <c r="DH156" s="233"/>
      <c r="DI156" s="233"/>
      <c r="DJ156" s="233"/>
      <c r="DK156" s="233"/>
      <c r="DL156" s="233"/>
      <c r="DM156" s="233"/>
      <c r="DN156" s="233"/>
      <c r="DO156" s="233"/>
      <c r="DP156" s="233"/>
      <c r="DQ156" s="233"/>
      <c r="DR156" s="233"/>
      <c r="DS156" s="233"/>
      <c r="DT156" s="233"/>
      <c r="DU156" s="233"/>
      <c r="DV156" s="233"/>
      <c r="DW156" s="233"/>
      <c r="DX156" s="233"/>
      <c r="DY156" s="233"/>
      <c r="DZ156" s="233"/>
      <c r="EA156" s="233"/>
      <c r="EB156" s="233"/>
      <c r="EC156" s="233"/>
      <c r="ED156" s="233"/>
      <c r="EE156" s="233"/>
      <c r="EF156" s="233"/>
      <c r="EG156" s="233"/>
      <c r="EH156" s="233"/>
      <c r="EI156" s="233"/>
      <c r="EJ156" s="233"/>
      <c r="EK156" s="233"/>
      <c r="EL156" s="233"/>
      <c r="EM156" s="233"/>
      <c r="EN156" s="233"/>
      <c r="EO156" s="233"/>
      <c r="EP156" s="233"/>
      <c r="EQ156" s="233"/>
      <c r="ER156" s="233"/>
      <c r="ES156" s="233"/>
      <c r="ET156" s="233"/>
      <c r="EU156" s="233"/>
      <c r="EV156" s="233"/>
      <c r="EW156" s="233"/>
      <c r="EX156" s="233"/>
      <c r="EY156" s="233"/>
      <c r="EZ156" s="233"/>
      <c r="FA156" s="233"/>
      <c r="FB156" s="233"/>
      <c r="FC156" s="233"/>
      <c r="FD156" s="233"/>
      <c r="FE156" s="233"/>
      <c r="FF156" s="233"/>
      <c r="FG156" s="233"/>
      <c r="FH156" s="233"/>
      <c r="FI156" s="233"/>
      <c r="FJ156" s="233"/>
      <c r="FK156" s="233"/>
      <c r="FL156" s="233"/>
      <c r="FM156" s="233"/>
      <c r="FN156" s="233"/>
      <c r="FO156" s="233"/>
      <c r="FP156" s="233"/>
      <c r="FQ156" s="233"/>
      <c r="FR156" s="233"/>
      <c r="FS156" s="233"/>
      <c r="FT156" s="233"/>
      <c r="FU156" s="233"/>
      <c r="FV156" s="233"/>
      <c r="FW156" s="233"/>
      <c r="FX156" s="233"/>
      <c r="FY156" s="233"/>
      <c r="FZ156" s="233"/>
      <c r="GA156" s="233"/>
      <c r="GB156" s="233"/>
      <c r="GC156" s="233"/>
      <c r="GD156" s="233"/>
      <c r="GE156" s="233"/>
      <c r="GF156" s="233"/>
      <c r="GG156" s="233"/>
      <c r="GH156" s="233"/>
      <c r="GI156" s="233"/>
      <c r="GJ156" s="233"/>
      <c r="GK156" s="233"/>
      <c r="GL156" s="233"/>
      <c r="GM156" s="233"/>
      <c r="GN156" s="233"/>
      <c r="GO156" s="233"/>
      <c r="GP156" s="233"/>
      <c r="GQ156" s="233"/>
      <c r="GR156" s="233"/>
      <c r="GS156" s="233"/>
      <c r="GT156" s="233"/>
      <c r="GU156" s="233"/>
      <c r="GV156" s="233"/>
      <c r="GW156" s="233"/>
      <c r="GX156" s="233"/>
      <c r="GY156" s="233"/>
      <c r="GZ156" s="233"/>
      <c r="HA156" s="233"/>
      <c r="HB156" s="233"/>
      <c r="HC156" s="233"/>
      <c r="HD156" s="233"/>
      <c r="HE156" s="233"/>
      <c r="HF156" s="233"/>
      <c r="HG156" s="233"/>
      <c r="HH156" s="233"/>
      <c r="HI156" s="233"/>
      <c r="HJ156" s="233"/>
      <c r="HK156" s="233"/>
      <c r="HL156" s="233"/>
      <c r="HM156" s="233"/>
      <c r="HN156" s="233"/>
      <c r="HO156" s="233"/>
      <c r="HP156" s="233"/>
      <c r="HQ156" s="233"/>
      <c r="HR156" s="233"/>
      <c r="HS156" s="233"/>
      <c r="HT156" s="233"/>
      <c r="HU156" s="233"/>
      <c r="HV156" s="233"/>
      <c r="HW156" s="233"/>
      <c r="HX156" s="233"/>
      <c r="HY156" s="233"/>
      <c r="HZ156" s="233"/>
      <c r="IA156" s="233"/>
      <c r="IB156" s="233"/>
      <c r="IC156" s="233"/>
      <c r="ID156" s="233"/>
      <c r="IE156" s="233"/>
      <c r="IF156" s="233"/>
      <c r="IG156" s="233"/>
      <c r="IH156" s="233"/>
      <c r="II156" s="233"/>
      <c r="IJ156" s="233"/>
      <c r="IK156" s="233"/>
      <c r="IL156" s="233"/>
      <c r="IM156" s="233"/>
      <c r="IN156" s="233"/>
      <c r="IO156" s="233"/>
      <c r="IP156" s="233"/>
      <c r="IQ156" s="233"/>
      <c r="IR156" s="233"/>
      <c r="IS156" s="233"/>
      <c r="IT156" s="233"/>
      <c r="IU156" s="233"/>
      <c r="IV156" s="233"/>
    </row>
    <row r="157" spans="1:256" ht="18">
      <c r="A157" s="243" t="s">
        <v>377</v>
      </c>
      <c r="B157" s="251">
        <v>38796.67</v>
      </c>
      <c r="C157" s="251">
        <v>37185.13</v>
      </c>
      <c r="D157" s="241"/>
      <c r="E157" s="241"/>
      <c r="F157" s="242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233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3"/>
      <c r="BB157" s="233"/>
      <c r="BC157" s="233"/>
      <c r="BD157" s="233"/>
      <c r="BE157" s="233"/>
      <c r="BF157" s="233"/>
      <c r="BG157" s="233"/>
      <c r="BH157" s="233"/>
      <c r="BI157" s="233"/>
      <c r="BJ157" s="233"/>
      <c r="BK157" s="233"/>
      <c r="BL157" s="233"/>
      <c r="BM157" s="233"/>
      <c r="BN157" s="233"/>
      <c r="BO157" s="233"/>
      <c r="BP157" s="233"/>
      <c r="BQ157" s="233"/>
      <c r="BR157" s="233"/>
      <c r="BS157" s="233"/>
      <c r="BT157" s="233"/>
      <c r="BU157" s="233"/>
      <c r="BV157" s="233"/>
      <c r="BW157" s="233"/>
      <c r="BX157" s="233"/>
      <c r="BY157" s="233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3"/>
      <c r="CO157" s="233"/>
      <c r="CP157" s="233"/>
      <c r="CQ157" s="233"/>
      <c r="CR157" s="233"/>
      <c r="CS157" s="233"/>
      <c r="CT157" s="233"/>
      <c r="CU157" s="233"/>
      <c r="CV157" s="233"/>
      <c r="CW157" s="233"/>
      <c r="CX157" s="233"/>
      <c r="CY157" s="233"/>
      <c r="CZ157" s="233"/>
      <c r="DA157" s="233"/>
      <c r="DB157" s="233"/>
      <c r="DC157" s="233"/>
      <c r="DD157" s="233"/>
      <c r="DE157" s="233"/>
      <c r="DF157" s="233"/>
      <c r="DG157" s="233"/>
      <c r="DH157" s="233"/>
      <c r="DI157" s="233"/>
      <c r="DJ157" s="233"/>
      <c r="DK157" s="233"/>
      <c r="DL157" s="233"/>
      <c r="DM157" s="233"/>
      <c r="DN157" s="233"/>
      <c r="DO157" s="233"/>
      <c r="DP157" s="233"/>
      <c r="DQ157" s="233"/>
      <c r="DR157" s="233"/>
      <c r="DS157" s="233"/>
      <c r="DT157" s="233"/>
      <c r="DU157" s="233"/>
      <c r="DV157" s="233"/>
      <c r="DW157" s="233"/>
      <c r="DX157" s="233"/>
      <c r="DY157" s="233"/>
      <c r="DZ157" s="233"/>
      <c r="EA157" s="233"/>
      <c r="EB157" s="233"/>
      <c r="EC157" s="233"/>
      <c r="ED157" s="233"/>
      <c r="EE157" s="233"/>
      <c r="EF157" s="233"/>
      <c r="EG157" s="233"/>
      <c r="EH157" s="233"/>
      <c r="EI157" s="233"/>
      <c r="EJ157" s="233"/>
      <c r="EK157" s="233"/>
      <c r="EL157" s="233"/>
      <c r="EM157" s="233"/>
      <c r="EN157" s="233"/>
      <c r="EO157" s="233"/>
      <c r="EP157" s="233"/>
      <c r="EQ157" s="233"/>
      <c r="ER157" s="233"/>
      <c r="ES157" s="233"/>
      <c r="ET157" s="233"/>
      <c r="EU157" s="233"/>
      <c r="EV157" s="233"/>
      <c r="EW157" s="233"/>
      <c r="EX157" s="233"/>
      <c r="EY157" s="233"/>
      <c r="EZ157" s="233"/>
      <c r="FA157" s="233"/>
      <c r="FB157" s="233"/>
      <c r="FC157" s="233"/>
      <c r="FD157" s="233"/>
      <c r="FE157" s="233"/>
      <c r="FF157" s="233"/>
      <c r="FG157" s="233"/>
      <c r="FH157" s="233"/>
      <c r="FI157" s="233"/>
      <c r="FJ157" s="233"/>
      <c r="FK157" s="233"/>
      <c r="FL157" s="233"/>
      <c r="FM157" s="233"/>
      <c r="FN157" s="233"/>
      <c r="FO157" s="233"/>
      <c r="FP157" s="233"/>
      <c r="FQ157" s="233"/>
      <c r="FR157" s="233"/>
      <c r="FS157" s="233"/>
      <c r="FT157" s="233"/>
      <c r="FU157" s="233"/>
      <c r="FV157" s="233"/>
      <c r="FW157" s="233"/>
      <c r="FX157" s="233"/>
      <c r="FY157" s="233"/>
      <c r="FZ157" s="233"/>
      <c r="GA157" s="233"/>
      <c r="GB157" s="233"/>
      <c r="GC157" s="233"/>
      <c r="GD157" s="233"/>
      <c r="GE157" s="233"/>
      <c r="GF157" s="233"/>
      <c r="GG157" s="233"/>
      <c r="GH157" s="233"/>
      <c r="GI157" s="233"/>
      <c r="GJ157" s="233"/>
      <c r="GK157" s="233"/>
      <c r="GL157" s="233"/>
      <c r="GM157" s="233"/>
      <c r="GN157" s="233"/>
      <c r="GO157" s="233"/>
      <c r="GP157" s="233"/>
      <c r="GQ157" s="233"/>
      <c r="GR157" s="233"/>
      <c r="GS157" s="233"/>
      <c r="GT157" s="233"/>
      <c r="GU157" s="233"/>
      <c r="GV157" s="233"/>
      <c r="GW157" s="233"/>
      <c r="GX157" s="233"/>
      <c r="GY157" s="233"/>
      <c r="GZ157" s="233"/>
      <c r="HA157" s="233"/>
      <c r="HB157" s="233"/>
      <c r="HC157" s="233"/>
      <c r="HD157" s="233"/>
      <c r="HE157" s="233"/>
      <c r="HF157" s="233"/>
      <c r="HG157" s="233"/>
      <c r="HH157" s="233"/>
      <c r="HI157" s="233"/>
      <c r="HJ157" s="233"/>
      <c r="HK157" s="233"/>
      <c r="HL157" s="233"/>
      <c r="HM157" s="233"/>
      <c r="HN157" s="233"/>
      <c r="HO157" s="233"/>
      <c r="HP157" s="233"/>
      <c r="HQ157" s="233"/>
      <c r="HR157" s="233"/>
      <c r="HS157" s="233"/>
      <c r="HT157" s="233"/>
      <c r="HU157" s="233"/>
      <c r="HV157" s="233"/>
      <c r="HW157" s="233"/>
      <c r="HX157" s="233"/>
      <c r="HY157" s="233"/>
      <c r="HZ157" s="233"/>
      <c r="IA157" s="233"/>
      <c r="IB157" s="233"/>
      <c r="IC157" s="233"/>
      <c r="ID157" s="233"/>
      <c r="IE157" s="233"/>
      <c r="IF157" s="233"/>
      <c r="IG157" s="233"/>
      <c r="IH157" s="233"/>
      <c r="II157" s="233"/>
      <c r="IJ157" s="233"/>
      <c r="IK157" s="233"/>
      <c r="IL157" s="233"/>
      <c r="IM157" s="233"/>
      <c r="IN157" s="233"/>
      <c r="IO157" s="233"/>
      <c r="IP157" s="233"/>
      <c r="IQ157" s="233"/>
      <c r="IR157" s="233"/>
      <c r="IS157" s="233"/>
      <c r="IT157" s="233"/>
      <c r="IU157" s="233"/>
      <c r="IV157" s="233"/>
    </row>
    <row r="158" spans="1:256" ht="18">
      <c r="A158" s="243" t="s">
        <v>378</v>
      </c>
      <c r="B158" s="251">
        <v>1819.26</v>
      </c>
      <c r="C158" s="251">
        <v>2247.06</v>
      </c>
      <c r="D158" s="241"/>
      <c r="E158" s="241"/>
      <c r="F158" s="242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3"/>
      <c r="CH158" s="233"/>
      <c r="CI158" s="233"/>
      <c r="CJ158" s="233"/>
      <c r="CK158" s="233"/>
      <c r="CL158" s="233"/>
      <c r="CM158" s="233"/>
      <c r="CN158" s="233"/>
      <c r="CO158" s="233"/>
      <c r="CP158" s="233"/>
      <c r="CQ158" s="233"/>
      <c r="CR158" s="233"/>
      <c r="CS158" s="233"/>
      <c r="CT158" s="233"/>
      <c r="CU158" s="233"/>
      <c r="CV158" s="233"/>
      <c r="CW158" s="233"/>
      <c r="CX158" s="233"/>
      <c r="CY158" s="233"/>
      <c r="CZ158" s="233"/>
      <c r="DA158" s="233"/>
      <c r="DB158" s="233"/>
      <c r="DC158" s="233"/>
      <c r="DD158" s="233"/>
      <c r="DE158" s="233"/>
      <c r="DF158" s="233"/>
      <c r="DG158" s="233"/>
      <c r="DH158" s="233"/>
      <c r="DI158" s="233"/>
      <c r="DJ158" s="233"/>
      <c r="DK158" s="233"/>
      <c r="DL158" s="233"/>
      <c r="DM158" s="233"/>
      <c r="DN158" s="233"/>
      <c r="DO158" s="233"/>
      <c r="DP158" s="233"/>
      <c r="DQ158" s="233"/>
      <c r="DR158" s="233"/>
      <c r="DS158" s="233"/>
      <c r="DT158" s="233"/>
      <c r="DU158" s="233"/>
      <c r="DV158" s="233"/>
      <c r="DW158" s="233"/>
      <c r="DX158" s="233"/>
      <c r="DY158" s="233"/>
      <c r="DZ158" s="233"/>
      <c r="EA158" s="233"/>
      <c r="EB158" s="233"/>
      <c r="EC158" s="233"/>
      <c r="ED158" s="233"/>
      <c r="EE158" s="233"/>
      <c r="EF158" s="233"/>
      <c r="EG158" s="233"/>
      <c r="EH158" s="233"/>
      <c r="EI158" s="233"/>
      <c r="EJ158" s="233"/>
      <c r="EK158" s="233"/>
      <c r="EL158" s="233"/>
      <c r="EM158" s="233"/>
      <c r="EN158" s="233"/>
      <c r="EO158" s="233"/>
      <c r="EP158" s="233"/>
      <c r="EQ158" s="233"/>
      <c r="ER158" s="233"/>
      <c r="ES158" s="233"/>
      <c r="ET158" s="233"/>
      <c r="EU158" s="233"/>
      <c r="EV158" s="233"/>
      <c r="EW158" s="233"/>
      <c r="EX158" s="233"/>
      <c r="EY158" s="233"/>
      <c r="EZ158" s="233"/>
      <c r="FA158" s="233"/>
      <c r="FB158" s="233"/>
      <c r="FC158" s="233"/>
      <c r="FD158" s="233"/>
      <c r="FE158" s="233"/>
      <c r="FF158" s="233"/>
      <c r="FG158" s="233"/>
      <c r="FH158" s="233"/>
      <c r="FI158" s="233"/>
      <c r="FJ158" s="233"/>
      <c r="FK158" s="233"/>
      <c r="FL158" s="233"/>
      <c r="FM158" s="233"/>
      <c r="FN158" s="233"/>
      <c r="FO158" s="233"/>
      <c r="FP158" s="233"/>
      <c r="FQ158" s="233"/>
      <c r="FR158" s="233"/>
      <c r="FS158" s="233"/>
      <c r="FT158" s="233"/>
      <c r="FU158" s="233"/>
      <c r="FV158" s="233"/>
      <c r="FW158" s="233"/>
      <c r="FX158" s="233"/>
      <c r="FY158" s="233"/>
      <c r="FZ158" s="233"/>
      <c r="GA158" s="233"/>
      <c r="GB158" s="233"/>
      <c r="GC158" s="233"/>
      <c r="GD158" s="233"/>
      <c r="GE158" s="233"/>
      <c r="GF158" s="233"/>
      <c r="GG158" s="233"/>
      <c r="GH158" s="233"/>
      <c r="GI158" s="233"/>
      <c r="GJ158" s="233"/>
      <c r="GK158" s="233"/>
      <c r="GL158" s="233"/>
      <c r="GM158" s="233"/>
      <c r="GN158" s="233"/>
      <c r="GO158" s="233"/>
      <c r="GP158" s="233"/>
      <c r="GQ158" s="233"/>
      <c r="GR158" s="233"/>
      <c r="GS158" s="233"/>
      <c r="GT158" s="233"/>
      <c r="GU158" s="233"/>
      <c r="GV158" s="233"/>
      <c r="GW158" s="233"/>
      <c r="GX158" s="233"/>
      <c r="GY158" s="233"/>
      <c r="GZ158" s="233"/>
      <c r="HA158" s="233"/>
      <c r="HB158" s="233"/>
      <c r="HC158" s="233"/>
      <c r="HD158" s="233"/>
      <c r="HE158" s="233"/>
      <c r="HF158" s="233"/>
      <c r="HG158" s="233"/>
      <c r="HH158" s="233"/>
      <c r="HI158" s="233"/>
      <c r="HJ158" s="233"/>
      <c r="HK158" s="233"/>
      <c r="HL158" s="233"/>
      <c r="HM158" s="233"/>
      <c r="HN158" s="233"/>
      <c r="HO158" s="233"/>
      <c r="HP158" s="233"/>
      <c r="HQ158" s="233"/>
      <c r="HR158" s="233"/>
      <c r="HS158" s="233"/>
      <c r="HT158" s="233"/>
      <c r="HU158" s="233"/>
      <c r="HV158" s="233"/>
      <c r="HW158" s="233"/>
      <c r="HX158" s="233"/>
      <c r="HY158" s="233"/>
      <c r="HZ158" s="233"/>
      <c r="IA158" s="233"/>
      <c r="IB158" s="233"/>
      <c r="IC158" s="233"/>
      <c r="ID158" s="233"/>
      <c r="IE158" s="233"/>
      <c r="IF158" s="233"/>
      <c r="IG158" s="233"/>
      <c r="IH158" s="233"/>
      <c r="II158" s="233"/>
      <c r="IJ158" s="233"/>
      <c r="IK158" s="233"/>
      <c r="IL158" s="233"/>
      <c r="IM158" s="233"/>
      <c r="IN158" s="233"/>
      <c r="IO158" s="233"/>
      <c r="IP158" s="233"/>
      <c r="IQ158" s="233"/>
      <c r="IR158" s="233"/>
      <c r="IS158" s="233"/>
      <c r="IT158" s="233"/>
      <c r="IU158" s="233"/>
      <c r="IV158" s="233"/>
    </row>
    <row r="159" spans="1:256" ht="18">
      <c r="A159" s="243" t="s">
        <v>379</v>
      </c>
      <c r="B159" s="251">
        <v>1587.34</v>
      </c>
      <c r="C159" s="251">
        <v>2011.09</v>
      </c>
      <c r="D159" s="241"/>
      <c r="E159" s="241"/>
      <c r="F159" s="242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233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BA159" s="233"/>
      <c r="BB159" s="233"/>
      <c r="BC159" s="233"/>
      <c r="BD159" s="233"/>
      <c r="BE159" s="233"/>
      <c r="BF159" s="233"/>
      <c r="BG159" s="233"/>
      <c r="BH159" s="233"/>
      <c r="BI159" s="233"/>
      <c r="BJ159" s="233"/>
      <c r="BK159" s="233"/>
      <c r="BL159" s="233"/>
      <c r="BM159" s="233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  <c r="BZ159" s="233"/>
      <c r="CA159" s="233"/>
      <c r="CB159" s="233"/>
      <c r="CC159" s="233"/>
      <c r="CD159" s="233"/>
      <c r="CE159" s="233"/>
      <c r="CF159" s="233"/>
      <c r="CG159" s="233"/>
      <c r="CH159" s="233"/>
      <c r="CI159" s="233"/>
      <c r="CJ159" s="233"/>
      <c r="CK159" s="233"/>
      <c r="CL159" s="233"/>
      <c r="CM159" s="233"/>
      <c r="CN159" s="233"/>
      <c r="CO159" s="233"/>
      <c r="CP159" s="233"/>
      <c r="CQ159" s="233"/>
      <c r="CR159" s="233"/>
      <c r="CS159" s="233"/>
      <c r="CT159" s="233"/>
      <c r="CU159" s="233"/>
      <c r="CV159" s="233"/>
      <c r="CW159" s="233"/>
      <c r="CX159" s="233"/>
      <c r="CY159" s="233"/>
      <c r="CZ159" s="233"/>
      <c r="DA159" s="233"/>
      <c r="DB159" s="233"/>
      <c r="DC159" s="233"/>
      <c r="DD159" s="233"/>
      <c r="DE159" s="233"/>
      <c r="DF159" s="233"/>
      <c r="DG159" s="233"/>
      <c r="DH159" s="233"/>
      <c r="DI159" s="233"/>
      <c r="DJ159" s="233"/>
      <c r="DK159" s="233"/>
      <c r="DL159" s="233"/>
      <c r="DM159" s="233"/>
      <c r="DN159" s="233"/>
      <c r="DO159" s="233"/>
      <c r="DP159" s="233"/>
      <c r="DQ159" s="233"/>
      <c r="DR159" s="233"/>
      <c r="DS159" s="233"/>
      <c r="DT159" s="233"/>
      <c r="DU159" s="233"/>
      <c r="DV159" s="233"/>
      <c r="DW159" s="233"/>
      <c r="DX159" s="233"/>
      <c r="DY159" s="233"/>
      <c r="DZ159" s="233"/>
      <c r="EA159" s="233"/>
      <c r="EB159" s="233"/>
      <c r="EC159" s="233"/>
      <c r="ED159" s="233"/>
      <c r="EE159" s="233"/>
      <c r="EF159" s="233"/>
      <c r="EG159" s="233"/>
      <c r="EH159" s="233"/>
      <c r="EI159" s="233"/>
      <c r="EJ159" s="233"/>
      <c r="EK159" s="233"/>
      <c r="EL159" s="233"/>
      <c r="EM159" s="233"/>
      <c r="EN159" s="233"/>
      <c r="EO159" s="233"/>
      <c r="EP159" s="233"/>
      <c r="EQ159" s="233"/>
      <c r="ER159" s="233"/>
      <c r="ES159" s="233"/>
      <c r="ET159" s="233"/>
      <c r="EU159" s="233"/>
      <c r="EV159" s="233"/>
      <c r="EW159" s="233"/>
      <c r="EX159" s="233"/>
      <c r="EY159" s="233"/>
      <c r="EZ159" s="233"/>
      <c r="FA159" s="233"/>
      <c r="FB159" s="233"/>
      <c r="FC159" s="233"/>
      <c r="FD159" s="233"/>
      <c r="FE159" s="233"/>
      <c r="FF159" s="233"/>
      <c r="FG159" s="233"/>
      <c r="FH159" s="233"/>
      <c r="FI159" s="233"/>
      <c r="FJ159" s="233"/>
      <c r="FK159" s="233"/>
      <c r="FL159" s="233"/>
      <c r="FM159" s="233"/>
      <c r="FN159" s="233"/>
      <c r="FO159" s="233"/>
      <c r="FP159" s="233"/>
      <c r="FQ159" s="233"/>
      <c r="FR159" s="233"/>
      <c r="FS159" s="233"/>
      <c r="FT159" s="233"/>
      <c r="FU159" s="233"/>
      <c r="FV159" s="233"/>
      <c r="FW159" s="233"/>
      <c r="FX159" s="233"/>
      <c r="FY159" s="233"/>
      <c r="FZ159" s="233"/>
      <c r="GA159" s="233"/>
      <c r="GB159" s="233"/>
      <c r="GC159" s="233"/>
      <c r="GD159" s="233"/>
      <c r="GE159" s="233"/>
      <c r="GF159" s="233"/>
      <c r="GG159" s="233"/>
      <c r="GH159" s="233"/>
      <c r="GI159" s="233"/>
      <c r="GJ159" s="233"/>
      <c r="GK159" s="233"/>
      <c r="GL159" s="233"/>
      <c r="GM159" s="233"/>
      <c r="GN159" s="233"/>
      <c r="GO159" s="233"/>
      <c r="GP159" s="233"/>
      <c r="GQ159" s="233"/>
      <c r="GR159" s="233"/>
      <c r="GS159" s="233"/>
      <c r="GT159" s="233"/>
      <c r="GU159" s="233"/>
      <c r="GV159" s="233"/>
      <c r="GW159" s="233"/>
      <c r="GX159" s="233"/>
      <c r="GY159" s="233"/>
      <c r="GZ159" s="233"/>
      <c r="HA159" s="233"/>
      <c r="HB159" s="233"/>
      <c r="HC159" s="233"/>
      <c r="HD159" s="233"/>
      <c r="HE159" s="233"/>
      <c r="HF159" s="233"/>
      <c r="HG159" s="233"/>
      <c r="HH159" s="233"/>
      <c r="HI159" s="233"/>
      <c r="HJ159" s="233"/>
      <c r="HK159" s="233"/>
      <c r="HL159" s="233"/>
      <c r="HM159" s="233"/>
      <c r="HN159" s="233"/>
      <c r="HO159" s="233"/>
      <c r="HP159" s="233"/>
      <c r="HQ159" s="233"/>
      <c r="HR159" s="233"/>
      <c r="HS159" s="233"/>
      <c r="HT159" s="233"/>
      <c r="HU159" s="233"/>
      <c r="HV159" s="233"/>
      <c r="HW159" s="233"/>
      <c r="HX159" s="233"/>
      <c r="HY159" s="233"/>
      <c r="HZ159" s="233"/>
      <c r="IA159" s="233"/>
      <c r="IB159" s="233"/>
      <c r="IC159" s="233"/>
      <c r="ID159" s="233"/>
      <c r="IE159" s="233"/>
      <c r="IF159" s="233"/>
      <c r="IG159" s="233"/>
      <c r="IH159" s="233"/>
      <c r="II159" s="233"/>
      <c r="IJ159" s="233"/>
      <c r="IK159" s="233"/>
      <c r="IL159" s="233"/>
      <c r="IM159" s="233"/>
      <c r="IN159" s="233"/>
      <c r="IO159" s="233"/>
      <c r="IP159" s="233"/>
      <c r="IQ159" s="233"/>
      <c r="IR159" s="233"/>
      <c r="IS159" s="233"/>
      <c r="IT159" s="233"/>
      <c r="IU159" s="233"/>
      <c r="IV159" s="233"/>
    </row>
    <row r="160" spans="1:256" ht="18">
      <c r="A160" s="243" t="s">
        <v>380</v>
      </c>
      <c r="B160" s="251">
        <v>1766</v>
      </c>
      <c r="C160" s="251">
        <v>1425</v>
      </c>
      <c r="D160" s="241"/>
      <c r="E160" s="241"/>
      <c r="F160" s="242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3"/>
      <c r="AY160" s="233"/>
      <c r="AZ160" s="233"/>
      <c r="BA160" s="233"/>
      <c r="BB160" s="233"/>
      <c r="BC160" s="233"/>
      <c r="BD160" s="233"/>
      <c r="BE160" s="233"/>
      <c r="BF160" s="233"/>
      <c r="BG160" s="233"/>
      <c r="BH160" s="233"/>
      <c r="BI160" s="233"/>
      <c r="BJ160" s="233"/>
      <c r="BK160" s="233"/>
      <c r="BL160" s="233"/>
      <c r="BM160" s="233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3"/>
      <c r="CA160" s="233"/>
      <c r="CB160" s="233"/>
      <c r="CC160" s="233"/>
      <c r="CD160" s="233"/>
      <c r="CE160" s="233"/>
      <c r="CF160" s="233"/>
      <c r="CG160" s="233"/>
      <c r="CH160" s="233"/>
      <c r="CI160" s="233"/>
      <c r="CJ160" s="233"/>
      <c r="CK160" s="233"/>
      <c r="CL160" s="233"/>
      <c r="CM160" s="233"/>
      <c r="CN160" s="233"/>
      <c r="CO160" s="233"/>
      <c r="CP160" s="233"/>
      <c r="CQ160" s="233"/>
      <c r="CR160" s="233"/>
      <c r="CS160" s="233"/>
      <c r="CT160" s="233"/>
      <c r="CU160" s="233"/>
      <c r="CV160" s="233"/>
      <c r="CW160" s="233"/>
      <c r="CX160" s="233"/>
      <c r="CY160" s="233"/>
      <c r="CZ160" s="233"/>
      <c r="DA160" s="233"/>
      <c r="DB160" s="233"/>
      <c r="DC160" s="233"/>
      <c r="DD160" s="233"/>
      <c r="DE160" s="233"/>
      <c r="DF160" s="233"/>
      <c r="DG160" s="233"/>
      <c r="DH160" s="233"/>
      <c r="DI160" s="233"/>
      <c r="DJ160" s="233"/>
      <c r="DK160" s="233"/>
      <c r="DL160" s="233"/>
      <c r="DM160" s="233"/>
      <c r="DN160" s="233"/>
      <c r="DO160" s="233"/>
      <c r="DP160" s="233"/>
      <c r="DQ160" s="233"/>
      <c r="DR160" s="233"/>
      <c r="DS160" s="233"/>
      <c r="DT160" s="233"/>
      <c r="DU160" s="233"/>
      <c r="DV160" s="233"/>
      <c r="DW160" s="233"/>
      <c r="DX160" s="233"/>
      <c r="DY160" s="233"/>
      <c r="DZ160" s="233"/>
      <c r="EA160" s="233"/>
      <c r="EB160" s="233"/>
      <c r="EC160" s="233"/>
      <c r="ED160" s="233"/>
      <c r="EE160" s="233"/>
      <c r="EF160" s="233"/>
      <c r="EG160" s="233"/>
      <c r="EH160" s="233"/>
      <c r="EI160" s="233"/>
      <c r="EJ160" s="233"/>
      <c r="EK160" s="233"/>
      <c r="EL160" s="233"/>
      <c r="EM160" s="233"/>
      <c r="EN160" s="233"/>
      <c r="EO160" s="233"/>
      <c r="EP160" s="233"/>
      <c r="EQ160" s="233"/>
      <c r="ER160" s="233"/>
      <c r="ES160" s="233"/>
      <c r="ET160" s="233"/>
      <c r="EU160" s="233"/>
      <c r="EV160" s="233"/>
      <c r="EW160" s="233"/>
      <c r="EX160" s="233"/>
      <c r="EY160" s="233"/>
      <c r="EZ160" s="233"/>
      <c r="FA160" s="233"/>
      <c r="FB160" s="233"/>
      <c r="FC160" s="233"/>
      <c r="FD160" s="233"/>
      <c r="FE160" s="233"/>
      <c r="FF160" s="233"/>
      <c r="FG160" s="233"/>
      <c r="FH160" s="233"/>
      <c r="FI160" s="233"/>
      <c r="FJ160" s="233"/>
      <c r="FK160" s="233"/>
      <c r="FL160" s="233"/>
      <c r="FM160" s="233"/>
      <c r="FN160" s="233"/>
      <c r="FO160" s="233"/>
      <c r="FP160" s="233"/>
      <c r="FQ160" s="233"/>
      <c r="FR160" s="233"/>
      <c r="FS160" s="233"/>
      <c r="FT160" s="233"/>
      <c r="FU160" s="233"/>
      <c r="FV160" s="233"/>
      <c r="FW160" s="233"/>
      <c r="FX160" s="233"/>
      <c r="FY160" s="233"/>
      <c r="FZ160" s="233"/>
      <c r="GA160" s="233"/>
      <c r="GB160" s="233"/>
      <c r="GC160" s="233"/>
      <c r="GD160" s="233"/>
      <c r="GE160" s="233"/>
      <c r="GF160" s="233"/>
      <c r="GG160" s="233"/>
      <c r="GH160" s="233"/>
      <c r="GI160" s="233"/>
      <c r="GJ160" s="233"/>
      <c r="GK160" s="233"/>
      <c r="GL160" s="233"/>
      <c r="GM160" s="233"/>
      <c r="GN160" s="233"/>
      <c r="GO160" s="233"/>
      <c r="GP160" s="233"/>
      <c r="GQ160" s="233"/>
      <c r="GR160" s="233"/>
      <c r="GS160" s="233"/>
      <c r="GT160" s="233"/>
      <c r="GU160" s="233"/>
      <c r="GV160" s="233"/>
      <c r="GW160" s="233"/>
      <c r="GX160" s="233"/>
      <c r="GY160" s="233"/>
      <c r="GZ160" s="233"/>
      <c r="HA160" s="233"/>
      <c r="HB160" s="233"/>
      <c r="HC160" s="233"/>
      <c r="HD160" s="233"/>
      <c r="HE160" s="233"/>
      <c r="HF160" s="233"/>
      <c r="HG160" s="233"/>
      <c r="HH160" s="233"/>
      <c r="HI160" s="233"/>
      <c r="HJ160" s="233"/>
      <c r="HK160" s="233"/>
      <c r="HL160" s="233"/>
      <c r="HM160" s="233"/>
      <c r="HN160" s="233"/>
      <c r="HO160" s="233"/>
      <c r="HP160" s="233"/>
      <c r="HQ160" s="233"/>
      <c r="HR160" s="233"/>
      <c r="HS160" s="233"/>
      <c r="HT160" s="233"/>
      <c r="HU160" s="233"/>
      <c r="HV160" s="233"/>
      <c r="HW160" s="233"/>
      <c r="HX160" s="233"/>
      <c r="HY160" s="233"/>
      <c r="HZ160" s="233"/>
      <c r="IA160" s="233"/>
      <c r="IB160" s="233"/>
      <c r="IC160" s="233"/>
      <c r="ID160" s="233"/>
      <c r="IE160" s="233"/>
      <c r="IF160" s="233"/>
      <c r="IG160" s="233"/>
      <c r="IH160" s="233"/>
      <c r="II160" s="233"/>
      <c r="IJ160" s="233"/>
      <c r="IK160" s="233"/>
      <c r="IL160" s="233"/>
      <c r="IM160" s="233"/>
      <c r="IN160" s="233"/>
      <c r="IO160" s="233"/>
      <c r="IP160" s="233"/>
      <c r="IQ160" s="233"/>
      <c r="IR160" s="233"/>
      <c r="IS160" s="233"/>
      <c r="IT160" s="233"/>
      <c r="IU160" s="233"/>
      <c r="IV160" s="233"/>
    </row>
    <row r="161" spans="1:256" ht="18">
      <c r="A161" s="243" t="s">
        <v>381</v>
      </c>
      <c r="B161" s="251">
        <v>71656.64</v>
      </c>
      <c r="C161" s="251">
        <v>76099.94</v>
      </c>
      <c r="D161" s="241"/>
      <c r="E161" s="241"/>
      <c r="F161" s="242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  <c r="AK161" s="233"/>
      <c r="AL161" s="233"/>
      <c r="AM161" s="233"/>
      <c r="AN161" s="233"/>
      <c r="AO161" s="233"/>
      <c r="AP161" s="233"/>
      <c r="AQ161" s="233"/>
      <c r="AR161" s="233"/>
      <c r="AS161" s="233"/>
      <c r="AT161" s="233"/>
      <c r="AU161" s="233"/>
      <c r="AV161" s="233"/>
      <c r="AW161" s="233"/>
      <c r="AX161" s="233"/>
      <c r="AY161" s="233"/>
      <c r="AZ161" s="233"/>
      <c r="BA161" s="233"/>
      <c r="BB161" s="233"/>
      <c r="BC161" s="233"/>
      <c r="BD161" s="233"/>
      <c r="BE161" s="233"/>
      <c r="BF161" s="233"/>
      <c r="BG161" s="233"/>
      <c r="BH161" s="233"/>
      <c r="BI161" s="233"/>
      <c r="BJ161" s="233"/>
      <c r="BK161" s="233"/>
      <c r="BL161" s="233"/>
      <c r="BM161" s="233"/>
      <c r="BN161" s="233"/>
      <c r="BO161" s="233"/>
      <c r="BP161" s="233"/>
      <c r="BQ161" s="233"/>
      <c r="BR161" s="233"/>
      <c r="BS161" s="233"/>
      <c r="BT161" s="233"/>
      <c r="BU161" s="233"/>
      <c r="BV161" s="233"/>
      <c r="BW161" s="233"/>
      <c r="BX161" s="233"/>
      <c r="BY161" s="233"/>
      <c r="BZ161" s="233"/>
      <c r="CA161" s="233"/>
      <c r="CB161" s="233"/>
      <c r="CC161" s="233"/>
      <c r="CD161" s="233"/>
      <c r="CE161" s="233"/>
      <c r="CF161" s="233"/>
      <c r="CG161" s="233"/>
      <c r="CH161" s="233"/>
      <c r="CI161" s="233"/>
      <c r="CJ161" s="233"/>
      <c r="CK161" s="233"/>
      <c r="CL161" s="233"/>
      <c r="CM161" s="233"/>
      <c r="CN161" s="233"/>
      <c r="CO161" s="233"/>
      <c r="CP161" s="233"/>
      <c r="CQ161" s="233"/>
      <c r="CR161" s="233"/>
      <c r="CS161" s="233"/>
      <c r="CT161" s="233"/>
      <c r="CU161" s="233"/>
      <c r="CV161" s="233"/>
      <c r="CW161" s="233"/>
      <c r="CX161" s="233"/>
      <c r="CY161" s="233"/>
      <c r="CZ161" s="233"/>
      <c r="DA161" s="233"/>
      <c r="DB161" s="233"/>
      <c r="DC161" s="233"/>
      <c r="DD161" s="233"/>
      <c r="DE161" s="233"/>
      <c r="DF161" s="233"/>
      <c r="DG161" s="233"/>
      <c r="DH161" s="233"/>
      <c r="DI161" s="233"/>
      <c r="DJ161" s="233"/>
      <c r="DK161" s="233"/>
      <c r="DL161" s="233"/>
      <c r="DM161" s="233"/>
      <c r="DN161" s="233"/>
      <c r="DO161" s="233"/>
      <c r="DP161" s="233"/>
      <c r="DQ161" s="233"/>
      <c r="DR161" s="233"/>
      <c r="DS161" s="233"/>
      <c r="DT161" s="233"/>
      <c r="DU161" s="233"/>
      <c r="DV161" s="233"/>
      <c r="DW161" s="233"/>
      <c r="DX161" s="233"/>
      <c r="DY161" s="233"/>
      <c r="DZ161" s="233"/>
      <c r="EA161" s="233"/>
      <c r="EB161" s="233"/>
      <c r="EC161" s="233"/>
      <c r="ED161" s="233"/>
      <c r="EE161" s="233"/>
      <c r="EF161" s="233"/>
      <c r="EG161" s="233"/>
      <c r="EH161" s="233"/>
      <c r="EI161" s="233"/>
      <c r="EJ161" s="233"/>
      <c r="EK161" s="233"/>
      <c r="EL161" s="233"/>
      <c r="EM161" s="233"/>
      <c r="EN161" s="233"/>
      <c r="EO161" s="233"/>
      <c r="EP161" s="233"/>
      <c r="EQ161" s="233"/>
      <c r="ER161" s="233"/>
      <c r="ES161" s="233"/>
      <c r="ET161" s="233"/>
      <c r="EU161" s="233"/>
      <c r="EV161" s="233"/>
      <c r="EW161" s="233"/>
      <c r="EX161" s="233"/>
      <c r="EY161" s="233"/>
      <c r="EZ161" s="233"/>
      <c r="FA161" s="233"/>
      <c r="FB161" s="233"/>
      <c r="FC161" s="233"/>
      <c r="FD161" s="233"/>
      <c r="FE161" s="233"/>
      <c r="FF161" s="233"/>
      <c r="FG161" s="233"/>
      <c r="FH161" s="233"/>
      <c r="FI161" s="233"/>
      <c r="FJ161" s="233"/>
      <c r="FK161" s="233"/>
      <c r="FL161" s="233"/>
      <c r="FM161" s="233"/>
      <c r="FN161" s="233"/>
      <c r="FO161" s="233"/>
      <c r="FP161" s="233"/>
      <c r="FQ161" s="233"/>
      <c r="FR161" s="233"/>
      <c r="FS161" s="233"/>
      <c r="FT161" s="233"/>
      <c r="FU161" s="233"/>
      <c r="FV161" s="233"/>
      <c r="FW161" s="233"/>
      <c r="FX161" s="233"/>
      <c r="FY161" s="233"/>
      <c r="FZ161" s="233"/>
      <c r="GA161" s="233"/>
      <c r="GB161" s="233"/>
      <c r="GC161" s="233"/>
      <c r="GD161" s="233"/>
      <c r="GE161" s="233"/>
      <c r="GF161" s="233"/>
      <c r="GG161" s="233"/>
      <c r="GH161" s="233"/>
      <c r="GI161" s="233"/>
      <c r="GJ161" s="233"/>
      <c r="GK161" s="233"/>
      <c r="GL161" s="233"/>
      <c r="GM161" s="233"/>
      <c r="GN161" s="233"/>
      <c r="GO161" s="233"/>
      <c r="GP161" s="233"/>
      <c r="GQ161" s="233"/>
      <c r="GR161" s="233"/>
      <c r="GS161" s="233"/>
      <c r="GT161" s="233"/>
      <c r="GU161" s="233"/>
      <c r="GV161" s="233"/>
      <c r="GW161" s="233"/>
      <c r="GX161" s="233"/>
      <c r="GY161" s="233"/>
      <c r="GZ161" s="233"/>
      <c r="HA161" s="233"/>
      <c r="HB161" s="233"/>
      <c r="HC161" s="233"/>
      <c r="HD161" s="233"/>
      <c r="HE161" s="233"/>
      <c r="HF161" s="233"/>
      <c r="HG161" s="233"/>
      <c r="HH161" s="233"/>
      <c r="HI161" s="233"/>
      <c r="HJ161" s="233"/>
      <c r="HK161" s="233"/>
      <c r="HL161" s="233"/>
      <c r="HM161" s="233"/>
      <c r="HN161" s="233"/>
      <c r="HO161" s="233"/>
      <c r="HP161" s="233"/>
      <c r="HQ161" s="233"/>
      <c r="HR161" s="233"/>
      <c r="HS161" s="233"/>
      <c r="HT161" s="233"/>
      <c r="HU161" s="233"/>
      <c r="HV161" s="233"/>
      <c r="HW161" s="233"/>
      <c r="HX161" s="233"/>
      <c r="HY161" s="233"/>
      <c r="HZ161" s="233"/>
      <c r="IA161" s="233"/>
      <c r="IB161" s="233"/>
      <c r="IC161" s="233"/>
      <c r="ID161" s="233"/>
      <c r="IE161" s="233"/>
      <c r="IF161" s="233"/>
      <c r="IG161" s="233"/>
      <c r="IH161" s="233"/>
      <c r="II161" s="233"/>
      <c r="IJ161" s="233"/>
      <c r="IK161" s="233"/>
      <c r="IL161" s="233"/>
      <c r="IM161" s="233"/>
      <c r="IN161" s="233"/>
      <c r="IO161" s="233"/>
      <c r="IP161" s="233"/>
      <c r="IQ161" s="233"/>
      <c r="IR161" s="233"/>
      <c r="IS161" s="233"/>
      <c r="IT161" s="233"/>
      <c r="IU161" s="233"/>
      <c r="IV161" s="233"/>
    </row>
    <row r="162" spans="1:256" ht="18">
      <c r="A162" s="243" t="s">
        <v>382</v>
      </c>
      <c r="B162" s="251">
        <v>73910.77</v>
      </c>
      <c r="C162" s="251">
        <v>72445.06</v>
      </c>
      <c r="D162" s="241"/>
      <c r="E162" s="241"/>
      <c r="F162" s="242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233"/>
      <c r="BL162" s="233"/>
      <c r="BM162" s="233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3"/>
      <c r="CA162" s="233"/>
      <c r="CB162" s="233"/>
      <c r="CC162" s="233"/>
      <c r="CD162" s="233"/>
      <c r="CE162" s="233"/>
      <c r="CF162" s="233"/>
      <c r="CG162" s="233"/>
      <c r="CH162" s="233"/>
      <c r="CI162" s="233"/>
      <c r="CJ162" s="233"/>
      <c r="CK162" s="233"/>
      <c r="CL162" s="233"/>
      <c r="CM162" s="233"/>
      <c r="CN162" s="233"/>
      <c r="CO162" s="233"/>
      <c r="CP162" s="233"/>
      <c r="CQ162" s="233"/>
      <c r="CR162" s="233"/>
      <c r="CS162" s="233"/>
      <c r="CT162" s="233"/>
      <c r="CU162" s="233"/>
      <c r="CV162" s="233"/>
      <c r="CW162" s="233"/>
      <c r="CX162" s="233"/>
      <c r="CY162" s="233"/>
      <c r="CZ162" s="233"/>
      <c r="DA162" s="233"/>
      <c r="DB162" s="233"/>
      <c r="DC162" s="233"/>
      <c r="DD162" s="233"/>
      <c r="DE162" s="233"/>
      <c r="DF162" s="233"/>
      <c r="DG162" s="233"/>
      <c r="DH162" s="233"/>
      <c r="DI162" s="233"/>
      <c r="DJ162" s="233"/>
      <c r="DK162" s="233"/>
      <c r="DL162" s="233"/>
      <c r="DM162" s="233"/>
      <c r="DN162" s="233"/>
      <c r="DO162" s="233"/>
      <c r="DP162" s="233"/>
      <c r="DQ162" s="233"/>
      <c r="DR162" s="233"/>
      <c r="DS162" s="233"/>
      <c r="DT162" s="233"/>
      <c r="DU162" s="233"/>
      <c r="DV162" s="233"/>
      <c r="DW162" s="233"/>
      <c r="DX162" s="233"/>
      <c r="DY162" s="233"/>
      <c r="DZ162" s="233"/>
      <c r="EA162" s="233"/>
      <c r="EB162" s="233"/>
      <c r="EC162" s="233"/>
      <c r="ED162" s="233"/>
      <c r="EE162" s="233"/>
      <c r="EF162" s="233"/>
      <c r="EG162" s="233"/>
      <c r="EH162" s="233"/>
      <c r="EI162" s="233"/>
      <c r="EJ162" s="233"/>
      <c r="EK162" s="233"/>
      <c r="EL162" s="233"/>
      <c r="EM162" s="233"/>
      <c r="EN162" s="233"/>
      <c r="EO162" s="233"/>
      <c r="EP162" s="233"/>
      <c r="EQ162" s="233"/>
      <c r="ER162" s="233"/>
      <c r="ES162" s="233"/>
      <c r="ET162" s="233"/>
      <c r="EU162" s="233"/>
      <c r="EV162" s="233"/>
      <c r="EW162" s="233"/>
      <c r="EX162" s="233"/>
      <c r="EY162" s="233"/>
      <c r="EZ162" s="233"/>
      <c r="FA162" s="233"/>
      <c r="FB162" s="233"/>
      <c r="FC162" s="233"/>
      <c r="FD162" s="233"/>
      <c r="FE162" s="233"/>
      <c r="FF162" s="233"/>
      <c r="FG162" s="233"/>
      <c r="FH162" s="233"/>
      <c r="FI162" s="233"/>
      <c r="FJ162" s="233"/>
      <c r="FK162" s="233"/>
      <c r="FL162" s="233"/>
      <c r="FM162" s="233"/>
      <c r="FN162" s="233"/>
      <c r="FO162" s="233"/>
      <c r="FP162" s="233"/>
      <c r="FQ162" s="233"/>
      <c r="FR162" s="233"/>
      <c r="FS162" s="233"/>
      <c r="FT162" s="233"/>
      <c r="FU162" s="233"/>
      <c r="FV162" s="233"/>
      <c r="FW162" s="233"/>
      <c r="FX162" s="233"/>
      <c r="FY162" s="233"/>
      <c r="FZ162" s="233"/>
      <c r="GA162" s="233"/>
      <c r="GB162" s="233"/>
      <c r="GC162" s="233"/>
      <c r="GD162" s="233"/>
      <c r="GE162" s="233"/>
      <c r="GF162" s="233"/>
      <c r="GG162" s="233"/>
      <c r="GH162" s="233"/>
      <c r="GI162" s="233"/>
      <c r="GJ162" s="233"/>
      <c r="GK162" s="233"/>
      <c r="GL162" s="233"/>
      <c r="GM162" s="233"/>
      <c r="GN162" s="233"/>
      <c r="GO162" s="233"/>
      <c r="GP162" s="233"/>
      <c r="GQ162" s="233"/>
      <c r="GR162" s="233"/>
      <c r="GS162" s="233"/>
      <c r="GT162" s="233"/>
      <c r="GU162" s="233"/>
      <c r="GV162" s="233"/>
      <c r="GW162" s="233"/>
      <c r="GX162" s="233"/>
      <c r="GY162" s="233"/>
      <c r="GZ162" s="233"/>
      <c r="HA162" s="233"/>
      <c r="HB162" s="233"/>
      <c r="HC162" s="233"/>
      <c r="HD162" s="233"/>
      <c r="HE162" s="233"/>
      <c r="HF162" s="233"/>
      <c r="HG162" s="233"/>
      <c r="HH162" s="233"/>
      <c r="HI162" s="233"/>
      <c r="HJ162" s="233"/>
      <c r="HK162" s="233"/>
      <c r="HL162" s="233"/>
      <c r="HM162" s="233"/>
      <c r="HN162" s="233"/>
      <c r="HO162" s="233"/>
      <c r="HP162" s="233"/>
      <c r="HQ162" s="233"/>
      <c r="HR162" s="233"/>
      <c r="HS162" s="233"/>
      <c r="HT162" s="233"/>
      <c r="HU162" s="233"/>
      <c r="HV162" s="233"/>
      <c r="HW162" s="233"/>
      <c r="HX162" s="233"/>
      <c r="HY162" s="233"/>
      <c r="HZ162" s="233"/>
      <c r="IA162" s="233"/>
      <c r="IB162" s="233"/>
      <c r="IC162" s="233"/>
      <c r="ID162" s="233"/>
      <c r="IE162" s="233"/>
      <c r="IF162" s="233"/>
      <c r="IG162" s="233"/>
      <c r="IH162" s="233"/>
      <c r="II162" s="233"/>
      <c r="IJ162" s="233"/>
      <c r="IK162" s="233"/>
      <c r="IL162" s="233"/>
      <c r="IM162" s="233"/>
      <c r="IN162" s="233"/>
      <c r="IO162" s="233"/>
      <c r="IP162" s="233"/>
      <c r="IQ162" s="233"/>
      <c r="IR162" s="233"/>
      <c r="IS162" s="233"/>
      <c r="IT162" s="233"/>
      <c r="IU162" s="233"/>
      <c r="IV162" s="233"/>
    </row>
    <row r="163" spans="1:256" ht="18">
      <c r="A163" s="245" t="s">
        <v>220</v>
      </c>
      <c r="B163" s="241">
        <f>SUM(B145:B162)</f>
        <v>7485727.299999998</v>
      </c>
      <c r="C163" s="241">
        <f>SUM(C145:C162)</f>
        <v>7513427.33</v>
      </c>
      <c r="D163" s="241">
        <f>C163-B163</f>
        <v>27700.030000002123</v>
      </c>
      <c r="E163" s="246">
        <f>D163/B163</f>
        <v>0.003700379253730246</v>
      </c>
      <c r="F163" s="242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3"/>
      <c r="AY163" s="233"/>
      <c r="AZ163" s="233"/>
      <c r="BA163" s="233"/>
      <c r="BB163" s="233"/>
      <c r="BC163" s="233"/>
      <c r="BD163" s="233"/>
      <c r="BE163" s="233"/>
      <c r="BF163" s="233"/>
      <c r="BG163" s="233"/>
      <c r="BH163" s="233"/>
      <c r="BI163" s="233"/>
      <c r="BJ163" s="233"/>
      <c r="BK163" s="233"/>
      <c r="BL163" s="233"/>
      <c r="BM163" s="233"/>
      <c r="BN163" s="233"/>
      <c r="BO163" s="233"/>
      <c r="BP163" s="233"/>
      <c r="BQ163" s="233"/>
      <c r="BR163" s="233"/>
      <c r="BS163" s="233"/>
      <c r="BT163" s="233"/>
      <c r="BU163" s="233"/>
      <c r="BV163" s="233"/>
      <c r="BW163" s="233"/>
      <c r="BX163" s="233"/>
      <c r="BY163" s="233"/>
      <c r="BZ163" s="233"/>
      <c r="CA163" s="233"/>
      <c r="CB163" s="233"/>
      <c r="CC163" s="233"/>
      <c r="CD163" s="233"/>
      <c r="CE163" s="233"/>
      <c r="CF163" s="233"/>
      <c r="CG163" s="233"/>
      <c r="CH163" s="233"/>
      <c r="CI163" s="233"/>
      <c r="CJ163" s="233"/>
      <c r="CK163" s="233"/>
      <c r="CL163" s="233"/>
      <c r="CM163" s="233"/>
      <c r="CN163" s="233"/>
      <c r="CO163" s="233"/>
      <c r="CP163" s="233"/>
      <c r="CQ163" s="233"/>
      <c r="CR163" s="233"/>
      <c r="CS163" s="233"/>
      <c r="CT163" s="233"/>
      <c r="CU163" s="233"/>
      <c r="CV163" s="233"/>
      <c r="CW163" s="233"/>
      <c r="CX163" s="233"/>
      <c r="CY163" s="233"/>
      <c r="CZ163" s="233"/>
      <c r="DA163" s="233"/>
      <c r="DB163" s="233"/>
      <c r="DC163" s="233"/>
      <c r="DD163" s="233"/>
      <c r="DE163" s="233"/>
      <c r="DF163" s="233"/>
      <c r="DG163" s="233"/>
      <c r="DH163" s="233"/>
      <c r="DI163" s="233"/>
      <c r="DJ163" s="233"/>
      <c r="DK163" s="233"/>
      <c r="DL163" s="233"/>
      <c r="DM163" s="233"/>
      <c r="DN163" s="233"/>
      <c r="DO163" s="233"/>
      <c r="DP163" s="233"/>
      <c r="DQ163" s="233"/>
      <c r="DR163" s="233"/>
      <c r="DS163" s="233"/>
      <c r="DT163" s="233"/>
      <c r="DU163" s="233"/>
      <c r="DV163" s="233"/>
      <c r="DW163" s="233"/>
      <c r="DX163" s="233"/>
      <c r="DY163" s="233"/>
      <c r="DZ163" s="233"/>
      <c r="EA163" s="233"/>
      <c r="EB163" s="233"/>
      <c r="EC163" s="233"/>
      <c r="ED163" s="233"/>
      <c r="EE163" s="233"/>
      <c r="EF163" s="233"/>
      <c r="EG163" s="233"/>
      <c r="EH163" s="233"/>
      <c r="EI163" s="233"/>
      <c r="EJ163" s="233"/>
      <c r="EK163" s="233"/>
      <c r="EL163" s="233"/>
      <c r="EM163" s="233"/>
      <c r="EN163" s="233"/>
      <c r="EO163" s="233"/>
      <c r="EP163" s="233"/>
      <c r="EQ163" s="233"/>
      <c r="ER163" s="233"/>
      <c r="ES163" s="233"/>
      <c r="ET163" s="233"/>
      <c r="EU163" s="233"/>
      <c r="EV163" s="233"/>
      <c r="EW163" s="233"/>
      <c r="EX163" s="233"/>
      <c r="EY163" s="233"/>
      <c r="EZ163" s="233"/>
      <c r="FA163" s="233"/>
      <c r="FB163" s="233"/>
      <c r="FC163" s="233"/>
      <c r="FD163" s="233"/>
      <c r="FE163" s="233"/>
      <c r="FF163" s="233"/>
      <c r="FG163" s="233"/>
      <c r="FH163" s="233"/>
      <c r="FI163" s="233"/>
      <c r="FJ163" s="233"/>
      <c r="FK163" s="233"/>
      <c r="FL163" s="233"/>
      <c r="FM163" s="233"/>
      <c r="FN163" s="233"/>
      <c r="FO163" s="233"/>
      <c r="FP163" s="233"/>
      <c r="FQ163" s="233"/>
      <c r="FR163" s="233"/>
      <c r="FS163" s="233"/>
      <c r="FT163" s="233"/>
      <c r="FU163" s="233"/>
      <c r="FV163" s="233"/>
      <c r="FW163" s="233"/>
      <c r="FX163" s="233"/>
      <c r="FY163" s="233"/>
      <c r="FZ163" s="233"/>
      <c r="GA163" s="233"/>
      <c r="GB163" s="233"/>
      <c r="GC163" s="233"/>
      <c r="GD163" s="233"/>
      <c r="GE163" s="233"/>
      <c r="GF163" s="233"/>
      <c r="GG163" s="233"/>
      <c r="GH163" s="233"/>
      <c r="GI163" s="233"/>
      <c r="GJ163" s="233"/>
      <c r="GK163" s="233"/>
      <c r="GL163" s="233"/>
      <c r="GM163" s="233"/>
      <c r="GN163" s="233"/>
      <c r="GO163" s="233"/>
      <c r="GP163" s="233"/>
      <c r="GQ163" s="233"/>
      <c r="GR163" s="233"/>
      <c r="GS163" s="233"/>
      <c r="GT163" s="233"/>
      <c r="GU163" s="233"/>
      <c r="GV163" s="233"/>
      <c r="GW163" s="233"/>
      <c r="GX163" s="233"/>
      <c r="GY163" s="233"/>
      <c r="GZ163" s="233"/>
      <c r="HA163" s="233"/>
      <c r="HB163" s="233"/>
      <c r="HC163" s="233"/>
      <c r="HD163" s="233"/>
      <c r="HE163" s="233"/>
      <c r="HF163" s="233"/>
      <c r="HG163" s="233"/>
      <c r="HH163" s="233"/>
      <c r="HI163" s="233"/>
      <c r="HJ163" s="233"/>
      <c r="HK163" s="233"/>
      <c r="HL163" s="233"/>
      <c r="HM163" s="233"/>
      <c r="HN163" s="233"/>
      <c r="HO163" s="233"/>
      <c r="HP163" s="233"/>
      <c r="HQ163" s="233"/>
      <c r="HR163" s="233"/>
      <c r="HS163" s="233"/>
      <c r="HT163" s="233"/>
      <c r="HU163" s="233"/>
      <c r="HV163" s="233"/>
      <c r="HW163" s="233"/>
      <c r="HX163" s="233"/>
      <c r="HY163" s="233"/>
      <c r="HZ163" s="233"/>
      <c r="IA163" s="233"/>
      <c r="IB163" s="233"/>
      <c r="IC163" s="233"/>
      <c r="ID163" s="233"/>
      <c r="IE163" s="233"/>
      <c r="IF163" s="233"/>
      <c r="IG163" s="233"/>
      <c r="IH163" s="233"/>
      <c r="II163" s="233"/>
      <c r="IJ163" s="233"/>
      <c r="IK163" s="233"/>
      <c r="IL163" s="233"/>
      <c r="IM163" s="233"/>
      <c r="IN163" s="233"/>
      <c r="IO163" s="233"/>
      <c r="IP163" s="233"/>
      <c r="IQ163" s="233"/>
      <c r="IR163" s="233"/>
      <c r="IS163" s="233"/>
      <c r="IT163" s="233"/>
      <c r="IU163" s="233"/>
      <c r="IV163" s="233"/>
    </row>
    <row r="164" spans="1:256" ht="18">
      <c r="A164" s="247" t="s">
        <v>383</v>
      </c>
      <c r="B164" s="253">
        <v>37115</v>
      </c>
      <c r="C164" s="253">
        <v>25200</v>
      </c>
      <c r="D164" s="248" t="s">
        <v>106</v>
      </c>
      <c r="E164" s="249" t="s">
        <v>106</v>
      </c>
      <c r="F164" s="242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233"/>
      <c r="AJ164" s="233"/>
      <c r="AK164" s="233"/>
      <c r="AL164" s="233"/>
      <c r="AM164" s="233"/>
      <c r="AN164" s="233"/>
      <c r="AO164" s="233"/>
      <c r="AP164" s="233"/>
      <c r="AQ164" s="233"/>
      <c r="AR164" s="233"/>
      <c r="AS164" s="233"/>
      <c r="AT164" s="233"/>
      <c r="AU164" s="233"/>
      <c r="AV164" s="233"/>
      <c r="AW164" s="233"/>
      <c r="AX164" s="233"/>
      <c r="AY164" s="233"/>
      <c r="AZ164" s="233"/>
      <c r="BA164" s="233"/>
      <c r="BB164" s="233"/>
      <c r="BC164" s="233"/>
      <c r="BD164" s="233"/>
      <c r="BE164" s="233"/>
      <c r="BF164" s="233"/>
      <c r="BG164" s="233"/>
      <c r="BH164" s="233"/>
      <c r="BI164" s="233"/>
      <c r="BJ164" s="233"/>
      <c r="BK164" s="233"/>
      <c r="BL164" s="233"/>
      <c r="BM164" s="233"/>
      <c r="BN164" s="233"/>
      <c r="BO164" s="233"/>
      <c r="BP164" s="233"/>
      <c r="BQ164" s="233"/>
      <c r="BR164" s="233"/>
      <c r="BS164" s="233"/>
      <c r="BT164" s="233"/>
      <c r="BU164" s="233"/>
      <c r="BV164" s="233"/>
      <c r="BW164" s="233"/>
      <c r="BX164" s="233"/>
      <c r="BY164" s="233"/>
      <c r="BZ164" s="233"/>
      <c r="CA164" s="233"/>
      <c r="CB164" s="233"/>
      <c r="CC164" s="233"/>
      <c r="CD164" s="233"/>
      <c r="CE164" s="233"/>
      <c r="CF164" s="233"/>
      <c r="CG164" s="233"/>
      <c r="CH164" s="233"/>
      <c r="CI164" s="233"/>
      <c r="CJ164" s="233"/>
      <c r="CK164" s="233"/>
      <c r="CL164" s="233"/>
      <c r="CM164" s="233"/>
      <c r="CN164" s="233"/>
      <c r="CO164" s="233"/>
      <c r="CP164" s="233"/>
      <c r="CQ164" s="233"/>
      <c r="CR164" s="233"/>
      <c r="CS164" s="233"/>
      <c r="CT164" s="233"/>
      <c r="CU164" s="233"/>
      <c r="CV164" s="233"/>
      <c r="CW164" s="233"/>
      <c r="CX164" s="233"/>
      <c r="CY164" s="233"/>
      <c r="CZ164" s="233"/>
      <c r="DA164" s="233"/>
      <c r="DB164" s="233"/>
      <c r="DC164" s="233"/>
      <c r="DD164" s="233"/>
      <c r="DE164" s="233"/>
      <c r="DF164" s="233"/>
      <c r="DG164" s="233"/>
      <c r="DH164" s="233"/>
      <c r="DI164" s="233"/>
      <c r="DJ164" s="233"/>
      <c r="DK164" s="233"/>
      <c r="DL164" s="233"/>
      <c r="DM164" s="233"/>
      <c r="DN164" s="233"/>
      <c r="DO164" s="233"/>
      <c r="DP164" s="233"/>
      <c r="DQ164" s="233"/>
      <c r="DR164" s="233"/>
      <c r="DS164" s="233"/>
      <c r="DT164" s="233"/>
      <c r="DU164" s="233"/>
      <c r="DV164" s="233"/>
      <c r="DW164" s="233"/>
      <c r="DX164" s="233"/>
      <c r="DY164" s="233"/>
      <c r="DZ164" s="233"/>
      <c r="EA164" s="233"/>
      <c r="EB164" s="233"/>
      <c r="EC164" s="233"/>
      <c r="ED164" s="233"/>
      <c r="EE164" s="233"/>
      <c r="EF164" s="233"/>
      <c r="EG164" s="233"/>
      <c r="EH164" s="233"/>
      <c r="EI164" s="233"/>
      <c r="EJ164" s="233"/>
      <c r="EK164" s="233"/>
      <c r="EL164" s="233"/>
      <c r="EM164" s="233"/>
      <c r="EN164" s="233"/>
      <c r="EO164" s="233"/>
      <c r="EP164" s="233"/>
      <c r="EQ164" s="233"/>
      <c r="ER164" s="233"/>
      <c r="ES164" s="233"/>
      <c r="ET164" s="233"/>
      <c r="EU164" s="233"/>
      <c r="EV164" s="233"/>
      <c r="EW164" s="233"/>
      <c r="EX164" s="233"/>
      <c r="EY164" s="233"/>
      <c r="EZ164" s="233"/>
      <c r="FA164" s="233"/>
      <c r="FB164" s="233"/>
      <c r="FC164" s="233"/>
      <c r="FD164" s="233"/>
      <c r="FE164" s="233"/>
      <c r="FF164" s="233"/>
      <c r="FG164" s="233"/>
      <c r="FH164" s="233"/>
      <c r="FI164" s="233"/>
      <c r="FJ164" s="233"/>
      <c r="FK164" s="233"/>
      <c r="FL164" s="233"/>
      <c r="FM164" s="233"/>
      <c r="FN164" s="233"/>
      <c r="FO164" s="233"/>
      <c r="FP164" s="233"/>
      <c r="FQ164" s="233"/>
      <c r="FR164" s="233"/>
      <c r="FS164" s="233"/>
      <c r="FT164" s="233"/>
      <c r="FU164" s="233"/>
      <c r="FV164" s="233"/>
      <c r="FW164" s="233"/>
      <c r="FX164" s="233"/>
      <c r="FY164" s="233"/>
      <c r="FZ164" s="233"/>
      <c r="GA164" s="233"/>
      <c r="GB164" s="233"/>
      <c r="GC164" s="233"/>
      <c r="GD164" s="233"/>
      <c r="GE164" s="233"/>
      <c r="GF164" s="233"/>
      <c r="GG164" s="233"/>
      <c r="GH164" s="233"/>
      <c r="GI164" s="233"/>
      <c r="GJ164" s="233"/>
      <c r="GK164" s="233"/>
      <c r="GL164" s="233"/>
      <c r="GM164" s="233"/>
      <c r="GN164" s="233"/>
      <c r="GO164" s="233"/>
      <c r="GP164" s="233"/>
      <c r="GQ164" s="233"/>
      <c r="GR164" s="233"/>
      <c r="GS164" s="233"/>
      <c r="GT164" s="233"/>
      <c r="GU164" s="233"/>
      <c r="GV164" s="233"/>
      <c r="GW164" s="233"/>
      <c r="GX164" s="233"/>
      <c r="GY164" s="233"/>
      <c r="GZ164" s="233"/>
      <c r="HA164" s="233"/>
      <c r="HB164" s="233"/>
      <c r="HC164" s="233"/>
      <c r="HD164" s="233"/>
      <c r="HE164" s="233"/>
      <c r="HF164" s="233"/>
      <c r="HG164" s="233"/>
      <c r="HH164" s="233"/>
      <c r="HI164" s="233"/>
      <c r="HJ164" s="233"/>
      <c r="HK164" s="233"/>
      <c r="HL164" s="233"/>
      <c r="HM164" s="233"/>
      <c r="HN164" s="233"/>
      <c r="HO164" s="233"/>
      <c r="HP164" s="233"/>
      <c r="HQ164" s="233"/>
      <c r="HR164" s="233"/>
      <c r="HS164" s="233"/>
      <c r="HT164" s="233"/>
      <c r="HU164" s="233"/>
      <c r="HV164" s="233"/>
      <c r="HW164" s="233"/>
      <c r="HX164" s="233"/>
      <c r="HY164" s="233"/>
      <c r="HZ164" s="233"/>
      <c r="IA164" s="233"/>
      <c r="IB164" s="233"/>
      <c r="IC164" s="233"/>
      <c r="ID164" s="233"/>
      <c r="IE164" s="233"/>
      <c r="IF164" s="233"/>
      <c r="IG164" s="233"/>
      <c r="IH164" s="233"/>
      <c r="II164" s="233"/>
      <c r="IJ164" s="233"/>
      <c r="IK164" s="233"/>
      <c r="IL164" s="233"/>
      <c r="IM164" s="233"/>
      <c r="IN164" s="233"/>
      <c r="IO164" s="233"/>
      <c r="IP164" s="233"/>
      <c r="IQ164" s="233"/>
      <c r="IR164" s="233"/>
      <c r="IS164" s="233"/>
      <c r="IT164" s="233"/>
      <c r="IU164" s="233"/>
      <c r="IV164" s="233"/>
    </row>
    <row r="165" spans="1:256" ht="18">
      <c r="A165" s="243" t="s">
        <v>384</v>
      </c>
      <c r="B165" s="251">
        <v>0</v>
      </c>
      <c r="C165" s="251">
        <v>0</v>
      </c>
      <c r="D165" s="241" t="s">
        <v>106</v>
      </c>
      <c r="E165" s="246" t="s">
        <v>105</v>
      </c>
      <c r="F165" s="242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233"/>
      <c r="AN165" s="233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3"/>
      <c r="BB165" s="233"/>
      <c r="BC165" s="233"/>
      <c r="BD165" s="233"/>
      <c r="BE165" s="233"/>
      <c r="BF165" s="233"/>
      <c r="BG165" s="233"/>
      <c r="BH165" s="233"/>
      <c r="BI165" s="233"/>
      <c r="BJ165" s="233"/>
      <c r="BK165" s="233"/>
      <c r="BL165" s="233"/>
      <c r="BM165" s="233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  <c r="BZ165" s="233"/>
      <c r="CA165" s="233"/>
      <c r="CB165" s="233"/>
      <c r="CC165" s="233"/>
      <c r="CD165" s="233"/>
      <c r="CE165" s="233"/>
      <c r="CF165" s="233"/>
      <c r="CG165" s="233"/>
      <c r="CH165" s="233"/>
      <c r="CI165" s="233"/>
      <c r="CJ165" s="233"/>
      <c r="CK165" s="233"/>
      <c r="CL165" s="233"/>
      <c r="CM165" s="233"/>
      <c r="CN165" s="233"/>
      <c r="CO165" s="233"/>
      <c r="CP165" s="233"/>
      <c r="CQ165" s="233"/>
      <c r="CR165" s="233"/>
      <c r="CS165" s="233"/>
      <c r="CT165" s="233"/>
      <c r="CU165" s="233"/>
      <c r="CV165" s="233"/>
      <c r="CW165" s="233"/>
      <c r="CX165" s="233"/>
      <c r="CY165" s="233"/>
      <c r="CZ165" s="233"/>
      <c r="DA165" s="233"/>
      <c r="DB165" s="233"/>
      <c r="DC165" s="233"/>
      <c r="DD165" s="233"/>
      <c r="DE165" s="233"/>
      <c r="DF165" s="233"/>
      <c r="DG165" s="233"/>
      <c r="DH165" s="233"/>
      <c r="DI165" s="233"/>
      <c r="DJ165" s="233"/>
      <c r="DK165" s="233"/>
      <c r="DL165" s="233"/>
      <c r="DM165" s="233"/>
      <c r="DN165" s="233"/>
      <c r="DO165" s="233"/>
      <c r="DP165" s="233"/>
      <c r="DQ165" s="233"/>
      <c r="DR165" s="233"/>
      <c r="DS165" s="233"/>
      <c r="DT165" s="233"/>
      <c r="DU165" s="233"/>
      <c r="DV165" s="233"/>
      <c r="DW165" s="233"/>
      <c r="DX165" s="233"/>
      <c r="DY165" s="233"/>
      <c r="DZ165" s="233"/>
      <c r="EA165" s="233"/>
      <c r="EB165" s="233"/>
      <c r="EC165" s="233"/>
      <c r="ED165" s="233"/>
      <c r="EE165" s="233"/>
      <c r="EF165" s="233"/>
      <c r="EG165" s="233"/>
      <c r="EH165" s="233"/>
      <c r="EI165" s="233"/>
      <c r="EJ165" s="233"/>
      <c r="EK165" s="233"/>
      <c r="EL165" s="233"/>
      <c r="EM165" s="233"/>
      <c r="EN165" s="233"/>
      <c r="EO165" s="233"/>
      <c r="EP165" s="233"/>
      <c r="EQ165" s="233"/>
      <c r="ER165" s="233"/>
      <c r="ES165" s="233"/>
      <c r="ET165" s="233"/>
      <c r="EU165" s="233"/>
      <c r="EV165" s="233"/>
      <c r="EW165" s="233"/>
      <c r="EX165" s="233"/>
      <c r="EY165" s="233"/>
      <c r="EZ165" s="233"/>
      <c r="FA165" s="233"/>
      <c r="FB165" s="233"/>
      <c r="FC165" s="233"/>
      <c r="FD165" s="233"/>
      <c r="FE165" s="233"/>
      <c r="FF165" s="233"/>
      <c r="FG165" s="233"/>
      <c r="FH165" s="233"/>
      <c r="FI165" s="233"/>
      <c r="FJ165" s="233"/>
      <c r="FK165" s="233"/>
      <c r="FL165" s="233"/>
      <c r="FM165" s="233"/>
      <c r="FN165" s="233"/>
      <c r="FO165" s="233"/>
      <c r="FP165" s="233"/>
      <c r="FQ165" s="233"/>
      <c r="FR165" s="233"/>
      <c r="FS165" s="233"/>
      <c r="FT165" s="233"/>
      <c r="FU165" s="233"/>
      <c r="FV165" s="233"/>
      <c r="FW165" s="233"/>
      <c r="FX165" s="233"/>
      <c r="FY165" s="233"/>
      <c r="FZ165" s="233"/>
      <c r="GA165" s="233"/>
      <c r="GB165" s="233"/>
      <c r="GC165" s="233"/>
      <c r="GD165" s="233"/>
      <c r="GE165" s="233"/>
      <c r="GF165" s="233"/>
      <c r="GG165" s="233"/>
      <c r="GH165" s="233"/>
      <c r="GI165" s="233"/>
      <c r="GJ165" s="233"/>
      <c r="GK165" s="233"/>
      <c r="GL165" s="233"/>
      <c r="GM165" s="233"/>
      <c r="GN165" s="233"/>
      <c r="GO165" s="233"/>
      <c r="GP165" s="233"/>
      <c r="GQ165" s="233"/>
      <c r="GR165" s="233"/>
      <c r="GS165" s="233"/>
      <c r="GT165" s="233"/>
      <c r="GU165" s="233"/>
      <c r="GV165" s="233"/>
      <c r="GW165" s="233"/>
      <c r="GX165" s="233"/>
      <c r="GY165" s="233"/>
      <c r="GZ165" s="233"/>
      <c r="HA165" s="233"/>
      <c r="HB165" s="233"/>
      <c r="HC165" s="233"/>
      <c r="HD165" s="233"/>
      <c r="HE165" s="233"/>
      <c r="HF165" s="233"/>
      <c r="HG165" s="233"/>
      <c r="HH165" s="233"/>
      <c r="HI165" s="233"/>
      <c r="HJ165" s="233"/>
      <c r="HK165" s="233"/>
      <c r="HL165" s="233"/>
      <c r="HM165" s="233"/>
      <c r="HN165" s="233"/>
      <c r="HO165" s="233"/>
      <c r="HP165" s="233"/>
      <c r="HQ165" s="233"/>
      <c r="HR165" s="233"/>
      <c r="HS165" s="233"/>
      <c r="HT165" s="233"/>
      <c r="HU165" s="233"/>
      <c r="HV165" s="233"/>
      <c r="HW165" s="233"/>
      <c r="HX165" s="233"/>
      <c r="HY165" s="233"/>
      <c r="HZ165" s="233"/>
      <c r="IA165" s="233"/>
      <c r="IB165" s="233"/>
      <c r="IC165" s="233"/>
      <c r="ID165" s="233"/>
      <c r="IE165" s="233"/>
      <c r="IF165" s="233"/>
      <c r="IG165" s="233"/>
      <c r="IH165" s="233"/>
      <c r="II165" s="233"/>
      <c r="IJ165" s="233"/>
      <c r="IK165" s="233"/>
      <c r="IL165" s="233"/>
      <c r="IM165" s="233"/>
      <c r="IN165" s="233"/>
      <c r="IO165" s="233"/>
      <c r="IP165" s="233"/>
      <c r="IQ165" s="233"/>
      <c r="IR165" s="233"/>
      <c r="IS165" s="233"/>
      <c r="IT165" s="233"/>
      <c r="IU165" s="233"/>
      <c r="IV165" s="233"/>
    </row>
    <row r="166" spans="1:256" ht="18">
      <c r="A166" s="243" t="s">
        <v>385</v>
      </c>
      <c r="B166" s="251">
        <v>0</v>
      </c>
      <c r="C166" s="251">
        <v>0</v>
      </c>
      <c r="D166" s="241"/>
      <c r="E166" s="241"/>
      <c r="F166" s="242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3"/>
      <c r="AK166" s="233"/>
      <c r="AL166" s="233"/>
      <c r="AM166" s="233"/>
      <c r="AN166" s="233"/>
      <c r="AO166" s="233"/>
      <c r="AP166" s="233"/>
      <c r="AQ166" s="233"/>
      <c r="AR166" s="233"/>
      <c r="AS166" s="233"/>
      <c r="AT166" s="233"/>
      <c r="AU166" s="233"/>
      <c r="AV166" s="233"/>
      <c r="AW166" s="233"/>
      <c r="AX166" s="233"/>
      <c r="AY166" s="233"/>
      <c r="AZ166" s="233"/>
      <c r="BA166" s="233"/>
      <c r="BB166" s="233"/>
      <c r="BC166" s="233"/>
      <c r="BD166" s="233"/>
      <c r="BE166" s="233"/>
      <c r="BF166" s="233"/>
      <c r="BG166" s="233"/>
      <c r="BH166" s="233"/>
      <c r="BI166" s="233"/>
      <c r="BJ166" s="233"/>
      <c r="BK166" s="233"/>
      <c r="BL166" s="233"/>
      <c r="BM166" s="233"/>
      <c r="BN166" s="233"/>
      <c r="BO166" s="233"/>
      <c r="BP166" s="233"/>
      <c r="BQ166" s="233"/>
      <c r="BR166" s="233"/>
      <c r="BS166" s="233"/>
      <c r="BT166" s="233"/>
      <c r="BU166" s="233"/>
      <c r="BV166" s="233"/>
      <c r="BW166" s="233"/>
      <c r="BX166" s="233"/>
      <c r="BY166" s="233"/>
      <c r="BZ166" s="233"/>
      <c r="CA166" s="233"/>
      <c r="CB166" s="233"/>
      <c r="CC166" s="233"/>
      <c r="CD166" s="233"/>
      <c r="CE166" s="233"/>
      <c r="CF166" s="233"/>
      <c r="CG166" s="233"/>
      <c r="CH166" s="233"/>
      <c r="CI166" s="233"/>
      <c r="CJ166" s="233"/>
      <c r="CK166" s="233"/>
      <c r="CL166" s="233"/>
      <c r="CM166" s="233"/>
      <c r="CN166" s="233"/>
      <c r="CO166" s="233"/>
      <c r="CP166" s="233"/>
      <c r="CQ166" s="233"/>
      <c r="CR166" s="233"/>
      <c r="CS166" s="233"/>
      <c r="CT166" s="233"/>
      <c r="CU166" s="233"/>
      <c r="CV166" s="233"/>
      <c r="CW166" s="233"/>
      <c r="CX166" s="233"/>
      <c r="CY166" s="233"/>
      <c r="CZ166" s="233"/>
      <c r="DA166" s="233"/>
      <c r="DB166" s="233"/>
      <c r="DC166" s="233"/>
      <c r="DD166" s="233"/>
      <c r="DE166" s="233"/>
      <c r="DF166" s="233"/>
      <c r="DG166" s="233"/>
      <c r="DH166" s="233"/>
      <c r="DI166" s="233"/>
      <c r="DJ166" s="233"/>
      <c r="DK166" s="233"/>
      <c r="DL166" s="233"/>
      <c r="DM166" s="233"/>
      <c r="DN166" s="233"/>
      <c r="DO166" s="233"/>
      <c r="DP166" s="233"/>
      <c r="DQ166" s="233"/>
      <c r="DR166" s="233"/>
      <c r="DS166" s="233"/>
      <c r="DT166" s="233"/>
      <c r="DU166" s="233"/>
      <c r="DV166" s="233"/>
      <c r="DW166" s="233"/>
      <c r="DX166" s="233"/>
      <c r="DY166" s="233"/>
      <c r="DZ166" s="233"/>
      <c r="EA166" s="233"/>
      <c r="EB166" s="233"/>
      <c r="EC166" s="233"/>
      <c r="ED166" s="233"/>
      <c r="EE166" s="233"/>
      <c r="EF166" s="233"/>
      <c r="EG166" s="233"/>
      <c r="EH166" s="233"/>
      <c r="EI166" s="233"/>
      <c r="EJ166" s="233"/>
      <c r="EK166" s="233"/>
      <c r="EL166" s="233"/>
      <c r="EM166" s="233"/>
      <c r="EN166" s="233"/>
      <c r="EO166" s="233"/>
      <c r="EP166" s="233"/>
      <c r="EQ166" s="233"/>
      <c r="ER166" s="233"/>
      <c r="ES166" s="233"/>
      <c r="ET166" s="233"/>
      <c r="EU166" s="233"/>
      <c r="EV166" s="233"/>
      <c r="EW166" s="233"/>
      <c r="EX166" s="233"/>
      <c r="EY166" s="233"/>
      <c r="EZ166" s="233"/>
      <c r="FA166" s="233"/>
      <c r="FB166" s="233"/>
      <c r="FC166" s="233"/>
      <c r="FD166" s="233"/>
      <c r="FE166" s="233"/>
      <c r="FF166" s="233"/>
      <c r="FG166" s="233"/>
      <c r="FH166" s="233"/>
      <c r="FI166" s="233"/>
      <c r="FJ166" s="233"/>
      <c r="FK166" s="233"/>
      <c r="FL166" s="233"/>
      <c r="FM166" s="233"/>
      <c r="FN166" s="233"/>
      <c r="FO166" s="233"/>
      <c r="FP166" s="233"/>
      <c r="FQ166" s="233"/>
      <c r="FR166" s="233"/>
      <c r="FS166" s="233"/>
      <c r="FT166" s="233"/>
      <c r="FU166" s="233"/>
      <c r="FV166" s="233"/>
      <c r="FW166" s="233"/>
      <c r="FX166" s="233"/>
      <c r="FY166" s="233"/>
      <c r="FZ166" s="233"/>
      <c r="GA166" s="233"/>
      <c r="GB166" s="233"/>
      <c r="GC166" s="233"/>
      <c r="GD166" s="233"/>
      <c r="GE166" s="233"/>
      <c r="GF166" s="233"/>
      <c r="GG166" s="233"/>
      <c r="GH166" s="233"/>
      <c r="GI166" s="233"/>
      <c r="GJ166" s="233"/>
      <c r="GK166" s="233"/>
      <c r="GL166" s="233"/>
      <c r="GM166" s="233"/>
      <c r="GN166" s="233"/>
      <c r="GO166" s="233"/>
      <c r="GP166" s="233"/>
      <c r="GQ166" s="233"/>
      <c r="GR166" s="233"/>
      <c r="GS166" s="233"/>
      <c r="GT166" s="233"/>
      <c r="GU166" s="233"/>
      <c r="GV166" s="233"/>
      <c r="GW166" s="233"/>
      <c r="GX166" s="233"/>
      <c r="GY166" s="233"/>
      <c r="GZ166" s="233"/>
      <c r="HA166" s="233"/>
      <c r="HB166" s="233"/>
      <c r="HC166" s="233"/>
      <c r="HD166" s="233"/>
      <c r="HE166" s="233"/>
      <c r="HF166" s="233"/>
      <c r="HG166" s="233"/>
      <c r="HH166" s="233"/>
      <c r="HI166" s="233"/>
      <c r="HJ166" s="233"/>
      <c r="HK166" s="233"/>
      <c r="HL166" s="233"/>
      <c r="HM166" s="233"/>
      <c r="HN166" s="233"/>
      <c r="HO166" s="233"/>
      <c r="HP166" s="233"/>
      <c r="HQ166" s="233"/>
      <c r="HR166" s="233"/>
      <c r="HS166" s="233"/>
      <c r="HT166" s="233"/>
      <c r="HU166" s="233"/>
      <c r="HV166" s="233"/>
      <c r="HW166" s="233"/>
      <c r="HX166" s="233"/>
      <c r="HY166" s="233"/>
      <c r="HZ166" s="233"/>
      <c r="IA166" s="233"/>
      <c r="IB166" s="233"/>
      <c r="IC166" s="233"/>
      <c r="ID166" s="233"/>
      <c r="IE166" s="233"/>
      <c r="IF166" s="233"/>
      <c r="IG166" s="233"/>
      <c r="IH166" s="233"/>
      <c r="II166" s="233"/>
      <c r="IJ166" s="233"/>
      <c r="IK166" s="233"/>
      <c r="IL166" s="233"/>
      <c r="IM166" s="233"/>
      <c r="IN166" s="233"/>
      <c r="IO166" s="233"/>
      <c r="IP166" s="233"/>
      <c r="IQ166" s="233"/>
      <c r="IR166" s="233"/>
      <c r="IS166" s="233"/>
      <c r="IT166" s="233"/>
      <c r="IU166" s="233"/>
      <c r="IV166" s="233"/>
    </row>
    <row r="167" spans="1:256" ht="18">
      <c r="A167" s="245" t="s">
        <v>220</v>
      </c>
      <c r="B167" s="241">
        <f>SUM(B164:B166)</f>
        <v>37115</v>
      </c>
      <c r="C167" s="241">
        <f>SUM(C164:C166)</f>
        <v>25200</v>
      </c>
      <c r="D167" s="241">
        <f>C167-B167</f>
        <v>-11915</v>
      </c>
      <c r="E167" s="246">
        <f>D167/B167</f>
        <v>-0.3210292334635592</v>
      </c>
      <c r="F167" s="242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233"/>
      <c r="AJ167" s="233"/>
      <c r="AK167" s="233"/>
      <c r="AL167" s="233"/>
      <c r="AM167" s="233"/>
      <c r="AN167" s="233"/>
      <c r="AO167" s="233"/>
      <c r="AP167" s="233"/>
      <c r="AQ167" s="233"/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3"/>
      <c r="BB167" s="233"/>
      <c r="BC167" s="233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  <c r="BZ167" s="233"/>
      <c r="CA167" s="233"/>
      <c r="CB167" s="233"/>
      <c r="CC167" s="233"/>
      <c r="CD167" s="233"/>
      <c r="CE167" s="233"/>
      <c r="CF167" s="233"/>
      <c r="CG167" s="233"/>
      <c r="CH167" s="233"/>
      <c r="CI167" s="233"/>
      <c r="CJ167" s="233"/>
      <c r="CK167" s="233"/>
      <c r="CL167" s="233"/>
      <c r="CM167" s="233"/>
      <c r="CN167" s="233"/>
      <c r="CO167" s="233"/>
      <c r="CP167" s="233"/>
      <c r="CQ167" s="233"/>
      <c r="CR167" s="233"/>
      <c r="CS167" s="233"/>
      <c r="CT167" s="233"/>
      <c r="CU167" s="233"/>
      <c r="CV167" s="233"/>
      <c r="CW167" s="233"/>
      <c r="CX167" s="233"/>
      <c r="CY167" s="233"/>
      <c r="CZ167" s="233"/>
      <c r="DA167" s="233"/>
      <c r="DB167" s="233"/>
      <c r="DC167" s="233"/>
      <c r="DD167" s="233"/>
      <c r="DE167" s="233"/>
      <c r="DF167" s="233"/>
      <c r="DG167" s="233"/>
      <c r="DH167" s="233"/>
      <c r="DI167" s="233"/>
      <c r="DJ167" s="233"/>
      <c r="DK167" s="233"/>
      <c r="DL167" s="233"/>
      <c r="DM167" s="233"/>
      <c r="DN167" s="233"/>
      <c r="DO167" s="233"/>
      <c r="DP167" s="233"/>
      <c r="DQ167" s="233"/>
      <c r="DR167" s="233"/>
      <c r="DS167" s="233"/>
      <c r="DT167" s="233"/>
      <c r="DU167" s="233"/>
      <c r="DV167" s="233"/>
      <c r="DW167" s="233"/>
      <c r="DX167" s="233"/>
      <c r="DY167" s="233"/>
      <c r="DZ167" s="233"/>
      <c r="EA167" s="233"/>
      <c r="EB167" s="233"/>
      <c r="EC167" s="233"/>
      <c r="ED167" s="233"/>
      <c r="EE167" s="233"/>
      <c r="EF167" s="233"/>
      <c r="EG167" s="233"/>
      <c r="EH167" s="233"/>
      <c r="EI167" s="233"/>
      <c r="EJ167" s="233"/>
      <c r="EK167" s="233"/>
      <c r="EL167" s="233"/>
      <c r="EM167" s="233"/>
      <c r="EN167" s="233"/>
      <c r="EO167" s="233"/>
      <c r="EP167" s="233"/>
      <c r="EQ167" s="233"/>
      <c r="ER167" s="233"/>
      <c r="ES167" s="233"/>
      <c r="ET167" s="233"/>
      <c r="EU167" s="233"/>
      <c r="EV167" s="233"/>
      <c r="EW167" s="233"/>
      <c r="EX167" s="233"/>
      <c r="EY167" s="233"/>
      <c r="EZ167" s="233"/>
      <c r="FA167" s="233"/>
      <c r="FB167" s="233"/>
      <c r="FC167" s="233"/>
      <c r="FD167" s="233"/>
      <c r="FE167" s="233"/>
      <c r="FF167" s="233"/>
      <c r="FG167" s="233"/>
      <c r="FH167" s="233"/>
      <c r="FI167" s="233"/>
      <c r="FJ167" s="233"/>
      <c r="FK167" s="233"/>
      <c r="FL167" s="233"/>
      <c r="FM167" s="233"/>
      <c r="FN167" s="233"/>
      <c r="FO167" s="233"/>
      <c r="FP167" s="233"/>
      <c r="FQ167" s="233"/>
      <c r="FR167" s="233"/>
      <c r="FS167" s="233"/>
      <c r="FT167" s="233"/>
      <c r="FU167" s="233"/>
      <c r="FV167" s="233"/>
      <c r="FW167" s="233"/>
      <c r="FX167" s="233"/>
      <c r="FY167" s="233"/>
      <c r="FZ167" s="233"/>
      <c r="GA167" s="233"/>
      <c r="GB167" s="233"/>
      <c r="GC167" s="233"/>
      <c r="GD167" s="233"/>
      <c r="GE167" s="233"/>
      <c r="GF167" s="233"/>
      <c r="GG167" s="233"/>
      <c r="GH167" s="233"/>
      <c r="GI167" s="233"/>
      <c r="GJ167" s="233"/>
      <c r="GK167" s="233"/>
      <c r="GL167" s="233"/>
      <c r="GM167" s="233"/>
      <c r="GN167" s="233"/>
      <c r="GO167" s="233"/>
      <c r="GP167" s="233"/>
      <c r="GQ167" s="233"/>
      <c r="GR167" s="233"/>
      <c r="GS167" s="233"/>
      <c r="GT167" s="233"/>
      <c r="GU167" s="233"/>
      <c r="GV167" s="233"/>
      <c r="GW167" s="233"/>
      <c r="GX167" s="233"/>
      <c r="GY167" s="233"/>
      <c r="GZ167" s="233"/>
      <c r="HA167" s="233"/>
      <c r="HB167" s="233"/>
      <c r="HC167" s="233"/>
      <c r="HD167" s="233"/>
      <c r="HE167" s="233"/>
      <c r="HF167" s="233"/>
      <c r="HG167" s="233"/>
      <c r="HH167" s="233"/>
      <c r="HI167" s="233"/>
      <c r="HJ167" s="233"/>
      <c r="HK167" s="233"/>
      <c r="HL167" s="233"/>
      <c r="HM167" s="233"/>
      <c r="HN167" s="233"/>
      <c r="HO167" s="233"/>
      <c r="HP167" s="233"/>
      <c r="HQ167" s="233"/>
      <c r="HR167" s="233"/>
      <c r="HS167" s="233"/>
      <c r="HT167" s="233"/>
      <c r="HU167" s="233"/>
      <c r="HV167" s="233"/>
      <c r="HW167" s="233"/>
      <c r="HX167" s="233"/>
      <c r="HY167" s="233"/>
      <c r="HZ167" s="233"/>
      <c r="IA167" s="233"/>
      <c r="IB167" s="233"/>
      <c r="IC167" s="233"/>
      <c r="ID167" s="233"/>
      <c r="IE167" s="233"/>
      <c r="IF167" s="233"/>
      <c r="IG167" s="233"/>
      <c r="IH167" s="233"/>
      <c r="II167" s="233"/>
      <c r="IJ167" s="233"/>
      <c r="IK167" s="233"/>
      <c r="IL167" s="233"/>
      <c r="IM167" s="233"/>
      <c r="IN167" s="233"/>
      <c r="IO167" s="233"/>
      <c r="IP167" s="233"/>
      <c r="IQ167" s="233"/>
      <c r="IR167" s="233"/>
      <c r="IS167" s="233"/>
      <c r="IT167" s="233"/>
      <c r="IU167" s="233"/>
      <c r="IV167" s="233"/>
    </row>
    <row r="168" spans="1:256" ht="18">
      <c r="A168" s="247" t="s">
        <v>386</v>
      </c>
      <c r="B168" s="253">
        <v>1189232341.51</v>
      </c>
      <c r="C168" s="253">
        <v>1170094465.33</v>
      </c>
      <c r="D168" s="248"/>
      <c r="E168" s="248"/>
      <c r="F168" s="242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33"/>
      <c r="AM168" s="233"/>
      <c r="AN168" s="233"/>
      <c r="AO168" s="233"/>
      <c r="AP168" s="233"/>
      <c r="AQ168" s="233"/>
      <c r="AR168" s="233"/>
      <c r="AS168" s="233"/>
      <c r="AT168" s="233"/>
      <c r="AU168" s="233"/>
      <c r="AV168" s="233"/>
      <c r="AW168" s="233"/>
      <c r="AX168" s="233"/>
      <c r="AY168" s="233"/>
      <c r="AZ168" s="233"/>
      <c r="BA168" s="233"/>
      <c r="BB168" s="233"/>
      <c r="BC168" s="233"/>
      <c r="BD168" s="233"/>
      <c r="BE168" s="233"/>
      <c r="BF168" s="233"/>
      <c r="BG168" s="233"/>
      <c r="BH168" s="233"/>
      <c r="BI168" s="233"/>
      <c r="BJ168" s="233"/>
      <c r="BK168" s="233"/>
      <c r="BL168" s="233"/>
      <c r="BM168" s="233"/>
      <c r="BN168" s="233"/>
      <c r="BO168" s="233"/>
      <c r="BP168" s="233"/>
      <c r="BQ168" s="233"/>
      <c r="BR168" s="233"/>
      <c r="BS168" s="233"/>
      <c r="BT168" s="233"/>
      <c r="BU168" s="233"/>
      <c r="BV168" s="233"/>
      <c r="BW168" s="233"/>
      <c r="BX168" s="233"/>
      <c r="BY168" s="233"/>
      <c r="BZ168" s="233"/>
      <c r="CA168" s="233"/>
      <c r="CB168" s="233"/>
      <c r="CC168" s="233"/>
      <c r="CD168" s="233"/>
      <c r="CE168" s="233"/>
      <c r="CF168" s="233"/>
      <c r="CG168" s="233"/>
      <c r="CH168" s="233"/>
      <c r="CI168" s="233"/>
      <c r="CJ168" s="233"/>
      <c r="CK168" s="233"/>
      <c r="CL168" s="233"/>
      <c r="CM168" s="233"/>
      <c r="CN168" s="233"/>
      <c r="CO168" s="233"/>
      <c r="CP168" s="233"/>
      <c r="CQ168" s="233"/>
      <c r="CR168" s="233"/>
      <c r="CS168" s="233"/>
      <c r="CT168" s="233"/>
      <c r="CU168" s="233"/>
      <c r="CV168" s="233"/>
      <c r="CW168" s="233"/>
      <c r="CX168" s="233"/>
      <c r="CY168" s="233"/>
      <c r="CZ168" s="233"/>
      <c r="DA168" s="233"/>
      <c r="DB168" s="233"/>
      <c r="DC168" s="233"/>
      <c r="DD168" s="233"/>
      <c r="DE168" s="233"/>
      <c r="DF168" s="233"/>
      <c r="DG168" s="233"/>
      <c r="DH168" s="233"/>
      <c r="DI168" s="233"/>
      <c r="DJ168" s="233"/>
      <c r="DK168" s="233"/>
      <c r="DL168" s="233"/>
      <c r="DM168" s="233"/>
      <c r="DN168" s="233"/>
      <c r="DO168" s="233"/>
      <c r="DP168" s="233"/>
      <c r="DQ168" s="233"/>
      <c r="DR168" s="233"/>
      <c r="DS168" s="233"/>
      <c r="DT168" s="233"/>
      <c r="DU168" s="233"/>
      <c r="DV168" s="233"/>
      <c r="DW168" s="233"/>
      <c r="DX168" s="233"/>
      <c r="DY168" s="233"/>
      <c r="DZ168" s="233"/>
      <c r="EA168" s="233"/>
      <c r="EB168" s="233"/>
      <c r="EC168" s="233"/>
      <c r="ED168" s="233"/>
      <c r="EE168" s="233"/>
      <c r="EF168" s="233"/>
      <c r="EG168" s="233"/>
      <c r="EH168" s="233"/>
      <c r="EI168" s="233"/>
      <c r="EJ168" s="233"/>
      <c r="EK168" s="233"/>
      <c r="EL168" s="233"/>
      <c r="EM168" s="233"/>
      <c r="EN168" s="233"/>
      <c r="EO168" s="233"/>
      <c r="EP168" s="233"/>
      <c r="EQ168" s="233"/>
      <c r="ER168" s="233"/>
      <c r="ES168" s="233"/>
      <c r="ET168" s="233"/>
      <c r="EU168" s="233"/>
      <c r="EV168" s="233"/>
      <c r="EW168" s="233"/>
      <c r="EX168" s="233"/>
      <c r="EY168" s="233"/>
      <c r="EZ168" s="233"/>
      <c r="FA168" s="233"/>
      <c r="FB168" s="233"/>
      <c r="FC168" s="233"/>
      <c r="FD168" s="233"/>
      <c r="FE168" s="233"/>
      <c r="FF168" s="233"/>
      <c r="FG168" s="233"/>
      <c r="FH168" s="233"/>
      <c r="FI168" s="233"/>
      <c r="FJ168" s="233"/>
      <c r="FK168" s="233"/>
      <c r="FL168" s="233"/>
      <c r="FM168" s="233"/>
      <c r="FN168" s="233"/>
      <c r="FO168" s="233"/>
      <c r="FP168" s="233"/>
      <c r="FQ168" s="233"/>
      <c r="FR168" s="233"/>
      <c r="FS168" s="233"/>
      <c r="FT168" s="233"/>
      <c r="FU168" s="233"/>
      <c r="FV168" s="233"/>
      <c r="FW168" s="233"/>
      <c r="FX168" s="233"/>
      <c r="FY168" s="233"/>
      <c r="FZ168" s="233"/>
      <c r="GA168" s="233"/>
      <c r="GB168" s="233"/>
      <c r="GC168" s="233"/>
      <c r="GD168" s="233"/>
      <c r="GE168" s="233"/>
      <c r="GF168" s="233"/>
      <c r="GG168" s="233"/>
      <c r="GH168" s="233"/>
      <c r="GI168" s="233"/>
      <c r="GJ168" s="233"/>
      <c r="GK168" s="233"/>
      <c r="GL168" s="233"/>
      <c r="GM168" s="233"/>
      <c r="GN168" s="233"/>
      <c r="GO168" s="233"/>
      <c r="GP168" s="233"/>
      <c r="GQ168" s="233"/>
      <c r="GR168" s="233"/>
      <c r="GS168" s="233"/>
      <c r="GT168" s="233"/>
      <c r="GU168" s="233"/>
      <c r="GV168" s="233"/>
      <c r="GW168" s="233"/>
      <c r="GX168" s="233"/>
      <c r="GY168" s="233"/>
      <c r="GZ168" s="233"/>
      <c r="HA168" s="233"/>
      <c r="HB168" s="233"/>
      <c r="HC168" s="233"/>
      <c r="HD168" s="233"/>
      <c r="HE168" s="233"/>
      <c r="HF168" s="233"/>
      <c r="HG168" s="233"/>
      <c r="HH168" s="233"/>
      <c r="HI168" s="233"/>
      <c r="HJ168" s="233"/>
      <c r="HK168" s="233"/>
      <c r="HL168" s="233"/>
      <c r="HM168" s="233"/>
      <c r="HN168" s="233"/>
      <c r="HO168" s="233"/>
      <c r="HP168" s="233"/>
      <c r="HQ168" s="233"/>
      <c r="HR168" s="233"/>
      <c r="HS168" s="233"/>
      <c r="HT168" s="233"/>
      <c r="HU168" s="233"/>
      <c r="HV168" s="233"/>
      <c r="HW168" s="233"/>
      <c r="HX168" s="233"/>
      <c r="HY168" s="233"/>
      <c r="HZ168" s="233"/>
      <c r="IA168" s="233"/>
      <c r="IB168" s="233"/>
      <c r="IC168" s="233"/>
      <c r="ID168" s="233"/>
      <c r="IE168" s="233"/>
      <c r="IF168" s="233"/>
      <c r="IG168" s="233"/>
      <c r="IH168" s="233"/>
      <c r="II168" s="233"/>
      <c r="IJ168" s="233"/>
      <c r="IK168" s="233"/>
      <c r="IL168" s="233"/>
      <c r="IM168" s="233"/>
      <c r="IN168" s="233"/>
      <c r="IO168" s="233"/>
      <c r="IP168" s="233"/>
      <c r="IQ168" s="233"/>
      <c r="IR168" s="233"/>
      <c r="IS168" s="233"/>
      <c r="IT168" s="233"/>
      <c r="IU168" s="233"/>
      <c r="IV168" s="233"/>
    </row>
    <row r="169" spans="1:256" ht="18">
      <c r="A169" s="245" t="s">
        <v>220</v>
      </c>
      <c r="B169" s="241">
        <f>SUM(B168)</f>
        <v>1189232341.51</v>
      </c>
      <c r="C169" s="241">
        <f>SUM(C168)</f>
        <v>1170094465.33</v>
      </c>
      <c r="D169" s="241">
        <f>C169-B169</f>
        <v>-19137876.180000067</v>
      </c>
      <c r="E169" s="246">
        <f>D169/B169</f>
        <v>-0.01609263010430762</v>
      </c>
      <c r="F169" s="242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33"/>
      <c r="AU169" s="233"/>
      <c r="AV169" s="233"/>
      <c r="AW169" s="233"/>
      <c r="AX169" s="233"/>
      <c r="AY169" s="233"/>
      <c r="AZ169" s="233"/>
      <c r="BA169" s="233"/>
      <c r="BB169" s="233"/>
      <c r="BC169" s="233"/>
      <c r="BD169" s="233"/>
      <c r="BE169" s="233"/>
      <c r="BF169" s="233"/>
      <c r="BG169" s="233"/>
      <c r="BH169" s="233"/>
      <c r="BI169" s="233"/>
      <c r="BJ169" s="233"/>
      <c r="BK169" s="233"/>
      <c r="BL169" s="233"/>
      <c r="BM169" s="233"/>
      <c r="BN169" s="233"/>
      <c r="BO169" s="233"/>
      <c r="BP169" s="233"/>
      <c r="BQ169" s="233"/>
      <c r="BR169" s="233"/>
      <c r="BS169" s="233"/>
      <c r="BT169" s="233"/>
      <c r="BU169" s="233"/>
      <c r="BV169" s="233"/>
      <c r="BW169" s="233"/>
      <c r="BX169" s="233"/>
      <c r="BY169" s="233"/>
      <c r="BZ169" s="233"/>
      <c r="CA169" s="233"/>
      <c r="CB169" s="233"/>
      <c r="CC169" s="233"/>
      <c r="CD169" s="233"/>
      <c r="CE169" s="233"/>
      <c r="CF169" s="233"/>
      <c r="CG169" s="233"/>
      <c r="CH169" s="233"/>
      <c r="CI169" s="233"/>
      <c r="CJ169" s="233"/>
      <c r="CK169" s="233"/>
      <c r="CL169" s="233"/>
      <c r="CM169" s="233"/>
      <c r="CN169" s="233"/>
      <c r="CO169" s="233"/>
      <c r="CP169" s="233"/>
      <c r="CQ169" s="233"/>
      <c r="CR169" s="233"/>
      <c r="CS169" s="233"/>
      <c r="CT169" s="233"/>
      <c r="CU169" s="233"/>
      <c r="CV169" s="233"/>
      <c r="CW169" s="233"/>
      <c r="CX169" s="233"/>
      <c r="CY169" s="233"/>
      <c r="CZ169" s="233"/>
      <c r="DA169" s="233"/>
      <c r="DB169" s="233"/>
      <c r="DC169" s="233"/>
      <c r="DD169" s="233"/>
      <c r="DE169" s="233"/>
      <c r="DF169" s="233"/>
      <c r="DG169" s="233"/>
      <c r="DH169" s="233"/>
      <c r="DI169" s="233"/>
      <c r="DJ169" s="233"/>
      <c r="DK169" s="233"/>
      <c r="DL169" s="233"/>
      <c r="DM169" s="233"/>
      <c r="DN169" s="233"/>
      <c r="DO169" s="233"/>
      <c r="DP169" s="233"/>
      <c r="DQ169" s="233"/>
      <c r="DR169" s="233"/>
      <c r="DS169" s="233"/>
      <c r="DT169" s="233"/>
      <c r="DU169" s="233"/>
      <c r="DV169" s="233"/>
      <c r="DW169" s="233"/>
      <c r="DX169" s="233"/>
      <c r="DY169" s="233"/>
      <c r="DZ169" s="233"/>
      <c r="EA169" s="233"/>
      <c r="EB169" s="233"/>
      <c r="EC169" s="233"/>
      <c r="ED169" s="233"/>
      <c r="EE169" s="233"/>
      <c r="EF169" s="233"/>
      <c r="EG169" s="233"/>
      <c r="EH169" s="233"/>
      <c r="EI169" s="233"/>
      <c r="EJ169" s="233"/>
      <c r="EK169" s="233"/>
      <c r="EL169" s="233"/>
      <c r="EM169" s="233"/>
      <c r="EN169" s="233"/>
      <c r="EO169" s="233"/>
      <c r="EP169" s="233"/>
      <c r="EQ169" s="233"/>
      <c r="ER169" s="233"/>
      <c r="ES169" s="233"/>
      <c r="ET169" s="233"/>
      <c r="EU169" s="233"/>
      <c r="EV169" s="233"/>
      <c r="EW169" s="233"/>
      <c r="EX169" s="233"/>
      <c r="EY169" s="233"/>
      <c r="EZ169" s="233"/>
      <c r="FA169" s="233"/>
      <c r="FB169" s="233"/>
      <c r="FC169" s="233"/>
      <c r="FD169" s="233"/>
      <c r="FE169" s="233"/>
      <c r="FF169" s="233"/>
      <c r="FG169" s="233"/>
      <c r="FH169" s="233"/>
      <c r="FI169" s="233"/>
      <c r="FJ169" s="233"/>
      <c r="FK169" s="233"/>
      <c r="FL169" s="233"/>
      <c r="FM169" s="233"/>
      <c r="FN169" s="233"/>
      <c r="FO169" s="233"/>
      <c r="FP169" s="233"/>
      <c r="FQ169" s="233"/>
      <c r="FR169" s="233"/>
      <c r="FS169" s="233"/>
      <c r="FT169" s="233"/>
      <c r="FU169" s="233"/>
      <c r="FV169" s="233"/>
      <c r="FW169" s="233"/>
      <c r="FX169" s="233"/>
      <c r="FY169" s="233"/>
      <c r="FZ169" s="233"/>
      <c r="GA169" s="233"/>
      <c r="GB169" s="233"/>
      <c r="GC169" s="233"/>
      <c r="GD169" s="233"/>
      <c r="GE169" s="233"/>
      <c r="GF169" s="233"/>
      <c r="GG169" s="233"/>
      <c r="GH169" s="233"/>
      <c r="GI169" s="233"/>
      <c r="GJ169" s="233"/>
      <c r="GK169" s="233"/>
      <c r="GL169" s="233"/>
      <c r="GM169" s="233"/>
      <c r="GN169" s="233"/>
      <c r="GO169" s="233"/>
      <c r="GP169" s="233"/>
      <c r="GQ169" s="233"/>
      <c r="GR169" s="233"/>
      <c r="GS169" s="233"/>
      <c r="GT169" s="233"/>
      <c r="GU169" s="233"/>
      <c r="GV169" s="233"/>
      <c r="GW169" s="233"/>
      <c r="GX169" s="233"/>
      <c r="GY169" s="233"/>
      <c r="GZ169" s="233"/>
      <c r="HA169" s="233"/>
      <c r="HB169" s="233"/>
      <c r="HC169" s="233"/>
      <c r="HD169" s="233"/>
      <c r="HE169" s="233"/>
      <c r="HF169" s="233"/>
      <c r="HG169" s="233"/>
      <c r="HH169" s="233"/>
      <c r="HI169" s="233"/>
      <c r="HJ169" s="233"/>
      <c r="HK169" s="233"/>
      <c r="HL169" s="233"/>
      <c r="HM169" s="233"/>
      <c r="HN169" s="233"/>
      <c r="HO169" s="233"/>
      <c r="HP169" s="233"/>
      <c r="HQ169" s="233"/>
      <c r="HR169" s="233"/>
      <c r="HS169" s="233"/>
      <c r="HT169" s="233"/>
      <c r="HU169" s="233"/>
      <c r="HV169" s="233"/>
      <c r="HW169" s="233"/>
      <c r="HX169" s="233"/>
      <c r="HY169" s="233"/>
      <c r="HZ169" s="233"/>
      <c r="IA169" s="233"/>
      <c r="IB169" s="233"/>
      <c r="IC169" s="233"/>
      <c r="ID169" s="233"/>
      <c r="IE169" s="233"/>
      <c r="IF169" s="233"/>
      <c r="IG169" s="233"/>
      <c r="IH169" s="233"/>
      <c r="II169" s="233"/>
      <c r="IJ169" s="233"/>
      <c r="IK169" s="233"/>
      <c r="IL169" s="233"/>
      <c r="IM169" s="233"/>
      <c r="IN169" s="233"/>
      <c r="IO169" s="233"/>
      <c r="IP169" s="233"/>
      <c r="IQ169" s="233"/>
      <c r="IR169" s="233"/>
      <c r="IS169" s="233"/>
      <c r="IT169" s="233"/>
      <c r="IU169" s="233"/>
      <c r="IV169" s="233"/>
    </row>
    <row r="170" spans="1:256" ht="18">
      <c r="A170" s="247" t="s">
        <v>387</v>
      </c>
      <c r="B170" s="248"/>
      <c r="C170" s="248"/>
      <c r="D170" s="248"/>
      <c r="E170" s="248"/>
      <c r="F170" s="242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33"/>
      <c r="AT170" s="233"/>
      <c r="AU170" s="233"/>
      <c r="AV170" s="233"/>
      <c r="AW170" s="233"/>
      <c r="AX170" s="233"/>
      <c r="AY170" s="233"/>
      <c r="AZ170" s="233"/>
      <c r="BA170" s="233"/>
      <c r="BB170" s="233"/>
      <c r="BC170" s="233"/>
      <c r="BD170" s="233"/>
      <c r="BE170" s="233"/>
      <c r="BF170" s="233"/>
      <c r="BG170" s="233"/>
      <c r="BH170" s="233"/>
      <c r="BI170" s="233"/>
      <c r="BJ170" s="233"/>
      <c r="BK170" s="233"/>
      <c r="BL170" s="233"/>
      <c r="BM170" s="233"/>
      <c r="BN170" s="233"/>
      <c r="BO170" s="233"/>
      <c r="BP170" s="233"/>
      <c r="BQ170" s="233"/>
      <c r="BR170" s="233"/>
      <c r="BS170" s="233"/>
      <c r="BT170" s="233"/>
      <c r="BU170" s="233"/>
      <c r="BV170" s="233"/>
      <c r="BW170" s="233"/>
      <c r="BX170" s="233"/>
      <c r="BY170" s="233"/>
      <c r="BZ170" s="233"/>
      <c r="CA170" s="233"/>
      <c r="CB170" s="233"/>
      <c r="CC170" s="233"/>
      <c r="CD170" s="233"/>
      <c r="CE170" s="233"/>
      <c r="CF170" s="233"/>
      <c r="CG170" s="233"/>
      <c r="CH170" s="233"/>
      <c r="CI170" s="233"/>
      <c r="CJ170" s="233"/>
      <c r="CK170" s="233"/>
      <c r="CL170" s="233"/>
      <c r="CM170" s="233"/>
      <c r="CN170" s="233"/>
      <c r="CO170" s="233"/>
      <c r="CP170" s="233"/>
      <c r="CQ170" s="233"/>
      <c r="CR170" s="233"/>
      <c r="CS170" s="233"/>
      <c r="CT170" s="233"/>
      <c r="CU170" s="233"/>
      <c r="CV170" s="233"/>
      <c r="CW170" s="233"/>
      <c r="CX170" s="233"/>
      <c r="CY170" s="233"/>
      <c r="CZ170" s="233"/>
      <c r="DA170" s="233"/>
      <c r="DB170" s="233"/>
      <c r="DC170" s="233"/>
      <c r="DD170" s="233"/>
      <c r="DE170" s="233"/>
      <c r="DF170" s="233"/>
      <c r="DG170" s="233"/>
      <c r="DH170" s="233"/>
      <c r="DI170" s="233"/>
      <c r="DJ170" s="233"/>
      <c r="DK170" s="233"/>
      <c r="DL170" s="233"/>
      <c r="DM170" s="233"/>
      <c r="DN170" s="233"/>
      <c r="DO170" s="233"/>
      <c r="DP170" s="233"/>
      <c r="DQ170" s="233"/>
      <c r="DR170" s="233"/>
      <c r="DS170" s="233"/>
      <c r="DT170" s="233"/>
      <c r="DU170" s="233"/>
      <c r="DV170" s="233"/>
      <c r="DW170" s="233"/>
      <c r="DX170" s="233"/>
      <c r="DY170" s="233"/>
      <c r="DZ170" s="233"/>
      <c r="EA170" s="233"/>
      <c r="EB170" s="233"/>
      <c r="EC170" s="233"/>
      <c r="ED170" s="233"/>
      <c r="EE170" s="233"/>
      <c r="EF170" s="233"/>
      <c r="EG170" s="233"/>
      <c r="EH170" s="233"/>
      <c r="EI170" s="233"/>
      <c r="EJ170" s="233"/>
      <c r="EK170" s="233"/>
      <c r="EL170" s="233"/>
      <c r="EM170" s="233"/>
      <c r="EN170" s="233"/>
      <c r="EO170" s="233"/>
      <c r="EP170" s="233"/>
      <c r="EQ170" s="233"/>
      <c r="ER170" s="233"/>
      <c r="ES170" s="233"/>
      <c r="ET170" s="233"/>
      <c r="EU170" s="233"/>
      <c r="EV170" s="233"/>
      <c r="EW170" s="233"/>
      <c r="EX170" s="233"/>
      <c r="EY170" s="233"/>
      <c r="EZ170" s="233"/>
      <c r="FA170" s="233"/>
      <c r="FB170" s="233"/>
      <c r="FC170" s="233"/>
      <c r="FD170" s="233"/>
      <c r="FE170" s="233"/>
      <c r="FF170" s="233"/>
      <c r="FG170" s="233"/>
      <c r="FH170" s="233"/>
      <c r="FI170" s="233"/>
      <c r="FJ170" s="233"/>
      <c r="FK170" s="233"/>
      <c r="FL170" s="233"/>
      <c r="FM170" s="233"/>
      <c r="FN170" s="233"/>
      <c r="FO170" s="233"/>
      <c r="FP170" s="233"/>
      <c r="FQ170" s="233"/>
      <c r="FR170" s="233"/>
      <c r="FS170" s="233"/>
      <c r="FT170" s="233"/>
      <c r="FU170" s="233"/>
      <c r="FV170" s="233"/>
      <c r="FW170" s="233"/>
      <c r="FX170" s="233"/>
      <c r="FY170" s="233"/>
      <c r="FZ170" s="233"/>
      <c r="GA170" s="233"/>
      <c r="GB170" s="233"/>
      <c r="GC170" s="233"/>
      <c r="GD170" s="233"/>
      <c r="GE170" s="233"/>
      <c r="GF170" s="233"/>
      <c r="GG170" s="233"/>
      <c r="GH170" s="233"/>
      <c r="GI170" s="233"/>
      <c r="GJ170" s="233"/>
      <c r="GK170" s="233"/>
      <c r="GL170" s="233"/>
      <c r="GM170" s="233"/>
      <c r="GN170" s="233"/>
      <c r="GO170" s="233"/>
      <c r="GP170" s="233"/>
      <c r="GQ170" s="233"/>
      <c r="GR170" s="233"/>
      <c r="GS170" s="233"/>
      <c r="GT170" s="233"/>
      <c r="GU170" s="233"/>
      <c r="GV170" s="233"/>
      <c r="GW170" s="233"/>
      <c r="GX170" s="233"/>
      <c r="GY170" s="233"/>
      <c r="GZ170" s="233"/>
      <c r="HA170" s="233"/>
      <c r="HB170" s="233"/>
      <c r="HC170" s="233"/>
      <c r="HD170" s="233"/>
      <c r="HE170" s="233"/>
      <c r="HF170" s="233"/>
      <c r="HG170" s="233"/>
      <c r="HH170" s="233"/>
      <c r="HI170" s="233"/>
      <c r="HJ170" s="233"/>
      <c r="HK170" s="233"/>
      <c r="HL170" s="233"/>
      <c r="HM170" s="233"/>
      <c r="HN170" s="233"/>
      <c r="HO170" s="233"/>
      <c r="HP170" s="233"/>
      <c r="HQ170" s="233"/>
      <c r="HR170" s="233"/>
      <c r="HS170" s="233"/>
      <c r="HT170" s="233"/>
      <c r="HU170" s="233"/>
      <c r="HV170" s="233"/>
      <c r="HW170" s="233"/>
      <c r="HX170" s="233"/>
      <c r="HY170" s="233"/>
      <c r="HZ170" s="233"/>
      <c r="IA170" s="233"/>
      <c r="IB170" s="233"/>
      <c r="IC170" s="233"/>
      <c r="ID170" s="233"/>
      <c r="IE170" s="233"/>
      <c r="IF170" s="233"/>
      <c r="IG170" s="233"/>
      <c r="IH170" s="233"/>
      <c r="II170" s="233"/>
      <c r="IJ170" s="233"/>
      <c r="IK170" s="233"/>
      <c r="IL170" s="233"/>
      <c r="IM170" s="233"/>
      <c r="IN170" s="233"/>
      <c r="IO170" s="233"/>
      <c r="IP170" s="233"/>
      <c r="IQ170" s="233"/>
      <c r="IR170" s="233"/>
      <c r="IS170" s="233"/>
      <c r="IT170" s="233"/>
      <c r="IU170" s="233"/>
      <c r="IV170" s="233"/>
    </row>
    <row r="171" spans="1:256" ht="18">
      <c r="A171" s="243" t="s">
        <v>388</v>
      </c>
      <c r="B171" s="244">
        <v>38179978.87</v>
      </c>
      <c r="C171" s="244">
        <v>59759058.6</v>
      </c>
      <c r="D171" s="243"/>
      <c r="E171" s="243"/>
      <c r="F171" s="242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233"/>
      <c r="AN171" s="233"/>
      <c r="AO171" s="233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3"/>
      <c r="BB171" s="233"/>
      <c r="BC171" s="233"/>
      <c r="BD171" s="233"/>
      <c r="BE171" s="233"/>
      <c r="BF171" s="233"/>
      <c r="BG171" s="233"/>
      <c r="BH171" s="233"/>
      <c r="BI171" s="233"/>
      <c r="BJ171" s="233"/>
      <c r="BK171" s="233"/>
      <c r="BL171" s="233"/>
      <c r="BM171" s="233"/>
      <c r="BN171" s="233"/>
      <c r="BO171" s="233"/>
      <c r="BP171" s="233"/>
      <c r="BQ171" s="233"/>
      <c r="BR171" s="233"/>
      <c r="BS171" s="233"/>
      <c r="BT171" s="233"/>
      <c r="BU171" s="233"/>
      <c r="BV171" s="233"/>
      <c r="BW171" s="233"/>
      <c r="BX171" s="233"/>
      <c r="BY171" s="233"/>
      <c r="BZ171" s="233"/>
      <c r="CA171" s="233"/>
      <c r="CB171" s="233"/>
      <c r="CC171" s="233"/>
      <c r="CD171" s="233"/>
      <c r="CE171" s="233"/>
      <c r="CF171" s="233"/>
      <c r="CG171" s="233"/>
      <c r="CH171" s="233"/>
      <c r="CI171" s="233"/>
      <c r="CJ171" s="233"/>
      <c r="CK171" s="233"/>
      <c r="CL171" s="233"/>
      <c r="CM171" s="233"/>
      <c r="CN171" s="233"/>
      <c r="CO171" s="233"/>
      <c r="CP171" s="233"/>
      <c r="CQ171" s="233"/>
      <c r="CR171" s="233"/>
      <c r="CS171" s="233"/>
      <c r="CT171" s="233"/>
      <c r="CU171" s="233"/>
      <c r="CV171" s="233"/>
      <c r="CW171" s="233"/>
      <c r="CX171" s="233"/>
      <c r="CY171" s="233"/>
      <c r="CZ171" s="233"/>
      <c r="DA171" s="233"/>
      <c r="DB171" s="233"/>
      <c r="DC171" s="233"/>
      <c r="DD171" s="233"/>
      <c r="DE171" s="233"/>
      <c r="DF171" s="233"/>
      <c r="DG171" s="233"/>
      <c r="DH171" s="233"/>
      <c r="DI171" s="233"/>
      <c r="DJ171" s="233"/>
      <c r="DK171" s="233"/>
      <c r="DL171" s="233"/>
      <c r="DM171" s="233"/>
      <c r="DN171" s="233"/>
      <c r="DO171" s="233"/>
      <c r="DP171" s="233"/>
      <c r="DQ171" s="233"/>
      <c r="DR171" s="233"/>
      <c r="DS171" s="233"/>
      <c r="DT171" s="233"/>
      <c r="DU171" s="233"/>
      <c r="DV171" s="233"/>
      <c r="DW171" s="233"/>
      <c r="DX171" s="233"/>
      <c r="DY171" s="233"/>
      <c r="DZ171" s="233"/>
      <c r="EA171" s="233"/>
      <c r="EB171" s="233"/>
      <c r="EC171" s="233"/>
      <c r="ED171" s="233"/>
      <c r="EE171" s="233"/>
      <c r="EF171" s="233"/>
      <c r="EG171" s="233"/>
      <c r="EH171" s="233"/>
      <c r="EI171" s="233"/>
      <c r="EJ171" s="233"/>
      <c r="EK171" s="233"/>
      <c r="EL171" s="233"/>
      <c r="EM171" s="233"/>
      <c r="EN171" s="233"/>
      <c r="EO171" s="233"/>
      <c r="EP171" s="233"/>
      <c r="EQ171" s="233"/>
      <c r="ER171" s="233"/>
      <c r="ES171" s="233"/>
      <c r="ET171" s="233"/>
      <c r="EU171" s="233"/>
      <c r="EV171" s="233"/>
      <c r="EW171" s="233"/>
      <c r="EX171" s="233"/>
      <c r="EY171" s="233"/>
      <c r="EZ171" s="233"/>
      <c r="FA171" s="233"/>
      <c r="FB171" s="233"/>
      <c r="FC171" s="233"/>
      <c r="FD171" s="233"/>
      <c r="FE171" s="233"/>
      <c r="FF171" s="233"/>
      <c r="FG171" s="233"/>
      <c r="FH171" s="233"/>
      <c r="FI171" s="233"/>
      <c r="FJ171" s="233"/>
      <c r="FK171" s="233"/>
      <c r="FL171" s="233"/>
      <c r="FM171" s="233"/>
      <c r="FN171" s="233"/>
      <c r="FO171" s="233"/>
      <c r="FP171" s="233"/>
      <c r="FQ171" s="233"/>
      <c r="FR171" s="233"/>
      <c r="FS171" s="233"/>
      <c r="FT171" s="233"/>
      <c r="FU171" s="233"/>
      <c r="FV171" s="233"/>
      <c r="FW171" s="233"/>
      <c r="FX171" s="233"/>
      <c r="FY171" s="233"/>
      <c r="FZ171" s="233"/>
      <c r="GA171" s="233"/>
      <c r="GB171" s="233"/>
      <c r="GC171" s="233"/>
      <c r="GD171" s="233"/>
      <c r="GE171" s="233"/>
      <c r="GF171" s="233"/>
      <c r="GG171" s="233"/>
      <c r="GH171" s="233"/>
      <c r="GI171" s="233"/>
      <c r="GJ171" s="233"/>
      <c r="GK171" s="233"/>
      <c r="GL171" s="233"/>
      <c r="GM171" s="233"/>
      <c r="GN171" s="233"/>
      <c r="GO171" s="233"/>
      <c r="GP171" s="233"/>
      <c r="GQ171" s="233"/>
      <c r="GR171" s="233"/>
      <c r="GS171" s="233"/>
      <c r="GT171" s="233"/>
      <c r="GU171" s="233"/>
      <c r="GV171" s="233"/>
      <c r="GW171" s="233"/>
      <c r="GX171" s="233"/>
      <c r="GY171" s="233"/>
      <c r="GZ171" s="233"/>
      <c r="HA171" s="233"/>
      <c r="HB171" s="233"/>
      <c r="HC171" s="233"/>
      <c r="HD171" s="233"/>
      <c r="HE171" s="233"/>
      <c r="HF171" s="233"/>
      <c r="HG171" s="233"/>
      <c r="HH171" s="233"/>
      <c r="HI171" s="233"/>
      <c r="HJ171" s="233"/>
      <c r="HK171" s="233"/>
      <c r="HL171" s="233"/>
      <c r="HM171" s="233"/>
      <c r="HN171" s="233"/>
      <c r="HO171" s="233"/>
      <c r="HP171" s="233"/>
      <c r="HQ171" s="233"/>
      <c r="HR171" s="233"/>
      <c r="HS171" s="233"/>
      <c r="HT171" s="233"/>
      <c r="HU171" s="233"/>
      <c r="HV171" s="233"/>
      <c r="HW171" s="233"/>
      <c r="HX171" s="233"/>
      <c r="HY171" s="233"/>
      <c r="HZ171" s="233"/>
      <c r="IA171" s="233"/>
      <c r="IB171" s="233"/>
      <c r="IC171" s="233"/>
      <c r="ID171" s="233"/>
      <c r="IE171" s="233"/>
      <c r="IF171" s="233"/>
      <c r="IG171" s="233"/>
      <c r="IH171" s="233"/>
      <c r="II171" s="233"/>
      <c r="IJ171" s="233"/>
      <c r="IK171" s="233"/>
      <c r="IL171" s="233"/>
      <c r="IM171" s="233"/>
      <c r="IN171" s="233"/>
      <c r="IO171" s="233"/>
      <c r="IP171" s="233"/>
      <c r="IQ171" s="233"/>
      <c r="IR171" s="233"/>
      <c r="IS171" s="233"/>
      <c r="IT171" s="233"/>
      <c r="IU171" s="233"/>
      <c r="IV171" s="233"/>
    </row>
    <row r="172" spans="1:256" ht="18">
      <c r="A172" s="243" t="s">
        <v>389</v>
      </c>
      <c r="B172" s="251">
        <v>127514.68</v>
      </c>
      <c r="C172" s="251">
        <v>150811.87</v>
      </c>
      <c r="D172" s="241"/>
      <c r="E172" s="241"/>
      <c r="F172" s="242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3"/>
      <c r="AL172" s="233"/>
      <c r="AM172" s="233"/>
      <c r="AN172" s="233"/>
      <c r="AO172" s="233"/>
      <c r="AP172" s="233"/>
      <c r="AQ172" s="233"/>
      <c r="AR172" s="233"/>
      <c r="AS172" s="233"/>
      <c r="AT172" s="233"/>
      <c r="AU172" s="233"/>
      <c r="AV172" s="233"/>
      <c r="AW172" s="233"/>
      <c r="AX172" s="233"/>
      <c r="AY172" s="233"/>
      <c r="AZ172" s="233"/>
      <c r="BA172" s="233"/>
      <c r="BB172" s="233"/>
      <c r="BC172" s="233"/>
      <c r="BD172" s="233"/>
      <c r="BE172" s="233"/>
      <c r="BF172" s="233"/>
      <c r="BG172" s="233"/>
      <c r="BH172" s="233"/>
      <c r="BI172" s="233"/>
      <c r="BJ172" s="233"/>
      <c r="BK172" s="233"/>
      <c r="BL172" s="233"/>
      <c r="BM172" s="233"/>
      <c r="BN172" s="233"/>
      <c r="BO172" s="233"/>
      <c r="BP172" s="233"/>
      <c r="BQ172" s="233"/>
      <c r="BR172" s="233"/>
      <c r="BS172" s="233"/>
      <c r="BT172" s="233"/>
      <c r="BU172" s="233"/>
      <c r="BV172" s="233"/>
      <c r="BW172" s="233"/>
      <c r="BX172" s="233"/>
      <c r="BY172" s="233"/>
      <c r="BZ172" s="233"/>
      <c r="CA172" s="233"/>
      <c r="CB172" s="233"/>
      <c r="CC172" s="233"/>
      <c r="CD172" s="233"/>
      <c r="CE172" s="233"/>
      <c r="CF172" s="233"/>
      <c r="CG172" s="233"/>
      <c r="CH172" s="233"/>
      <c r="CI172" s="233"/>
      <c r="CJ172" s="233"/>
      <c r="CK172" s="233"/>
      <c r="CL172" s="233"/>
      <c r="CM172" s="233"/>
      <c r="CN172" s="233"/>
      <c r="CO172" s="233"/>
      <c r="CP172" s="233"/>
      <c r="CQ172" s="233"/>
      <c r="CR172" s="233"/>
      <c r="CS172" s="233"/>
      <c r="CT172" s="233"/>
      <c r="CU172" s="233"/>
      <c r="CV172" s="233"/>
      <c r="CW172" s="233"/>
      <c r="CX172" s="233"/>
      <c r="CY172" s="233"/>
      <c r="CZ172" s="233"/>
      <c r="DA172" s="233"/>
      <c r="DB172" s="233"/>
      <c r="DC172" s="233"/>
      <c r="DD172" s="233"/>
      <c r="DE172" s="233"/>
      <c r="DF172" s="233"/>
      <c r="DG172" s="233"/>
      <c r="DH172" s="233"/>
      <c r="DI172" s="233"/>
      <c r="DJ172" s="233"/>
      <c r="DK172" s="233"/>
      <c r="DL172" s="233"/>
      <c r="DM172" s="233"/>
      <c r="DN172" s="233"/>
      <c r="DO172" s="233"/>
      <c r="DP172" s="233"/>
      <c r="DQ172" s="233"/>
      <c r="DR172" s="233"/>
      <c r="DS172" s="233"/>
      <c r="DT172" s="233"/>
      <c r="DU172" s="233"/>
      <c r="DV172" s="233"/>
      <c r="DW172" s="233"/>
      <c r="DX172" s="233"/>
      <c r="DY172" s="233"/>
      <c r="DZ172" s="233"/>
      <c r="EA172" s="233"/>
      <c r="EB172" s="233"/>
      <c r="EC172" s="233"/>
      <c r="ED172" s="233"/>
      <c r="EE172" s="233"/>
      <c r="EF172" s="233"/>
      <c r="EG172" s="233"/>
      <c r="EH172" s="233"/>
      <c r="EI172" s="233"/>
      <c r="EJ172" s="233"/>
      <c r="EK172" s="233"/>
      <c r="EL172" s="233"/>
      <c r="EM172" s="233"/>
      <c r="EN172" s="233"/>
      <c r="EO172" s="233"/>
      <c r="EP172" s="233"/>
      <c r="EQ172" s="233"/>
      <c r="ER172" s="233"/>
      <c r="ES172" s="233"/>
      <c r="ET172" s="233"/>
      <c r="EU172" s="233"/>
      <c r="EV172" s="233"/>
      <c r="EW172" s="233"/>
      <c r="EX172" s="233"/>
      <c r="EY172" s="233"/>
      <c r="EZ172" s="233"/>
      <c r="FA172" s="233"/>
      <c r="FB172" s="233"/>
      <c r="FC172" s="233"/>
      <c r="FD172" s="233"/>
      <c r="FE172" s="233"/>
      <c r="FF172" s="233"/>
      <c r="FG172" s="233"/>
      <c r="FH172" s="233"/>
      <c r="FI172" s="233"/>
      <c r="FJ172" s="233"/>
      <c r="FK172" s="233"/>
      <c r="FL172" s="233"/>
      <c r="FM172" s="233"/>
      <c r="FN172" s="233"/>
      <c r="FO172" s="233"/>
      <c r="FP172" s="233"/>
      <c r="FQ172" s="233"/>
      <c r="FR172" s="233"/>
      <c r="FS172" s="233"/>
      <c r="FT172" s="233"/>
      <c r="FU172" s="233"/>
      <c r="FV172" s="233"/>
      <c r="FW172" s="233"/>
      <c r="FX172" s="233"/>
      <c r="FY172" s="233"/>
      <c r="FZ172" s="233"/>
      <c r="GA172" s="233"/>
      <c r="GB172" s="233"/>
      <c r="GC172" s="233"/>
      <c r="GD172" s="233"/>
      <c r="GE172" s="233"/>
      <c r="GF172" s="233"/>
      <c r="GG172" s="233"/>
      <c r="GH172" s="233"/>
      <c r="GI172" s="233"/>
      <c r="GJ172" s="233"/>
      <c r="GK172" s="233"/>
      <c r="GL172" s="233"/>
      <c r="GM172" s="233"/>
      <c r="GN172" s="233"/>
      <c r="GO172" s="233"/>
      <c r="GP172" s="233"/>
      <c r="GQ172" s="233"/>
      <c r="GR172" s="233"/>
      <c r="GS172" s="233"/>
      <c r="GT172" s="233"/>
      <c r="GU172" s="233"/>
      <c r="GV172" s="233"/>
      <c r="GW172" s="233"/>
      <c r="GX172" s="233"/>
      <c r="GY172" s="233"/>
      <c r="GZ172" s="233"/>
      <c r="HA172" s="233"/>
      <c r="HB172" s="233"/>
      <c r="HC172" s="233"/>
      <c r="HD172" s="233"/>
      <c r="HE172" s="233"/>
      <c r="HF172" s="233"/>
      <c r="HG172" s="233"/>
      <c r="HH172" s="233"/>
      <c r="HI172" s="233"/>
      <c r="HJ172" s="233"/>
      <c r="HK172" s="233"/>
      <c r="HL172" s="233"/>
      <c r="HM172" s="233"/>
      <c r="HN172" s="233"/>
      <c r="HO172" s="233"/>
      <c r="HP172" s="233"/>
      <c r="HQ172" s="233"/>
      <c r="HR172" s="233"/>
      <c r="HS172" s="233"/>
      <c r="HT172" s="233"/>
      <c r="HU172" s="233"/>
      <c r="HV172" s="233"/>
      <c r="HW172" s="233"/>
      <c r="HX172" s="233"/>
      <c r="HY172" s="233"/>
      <c r="HZ172" s="233"/>
      <c r="IA172" s="233"/>
      <c r="IB172" s="233"/>
      <c r="IC172" s="233"/>
      <c r="ID172" s="233"/>
      <c r="IE172" s="233"/>
      <c r="IF172" s="233"/>
      <c r="IG172" s="233"/>
      <c r="IH172" s="233"/>
      <c r="II172" s="233"/>
      <c r="IJ172" s="233"/>
      <c r="IK172" s="233"/>
      <c r="IL172" s="233"/>
      <c r="IM172" s="233"/>
      <c r="IN172" s="233"/>
      <c r="IO172" s="233"/>
      <c r="IP172" s="233"/>
      <c r="IQ172" s="233"/>
      <c r="IR172" s="233"/>
      <c r="IS172" s="233"/>
      <c r="IT172" s="233"/>
      <c r="IU172" s="233"/>
      <c r="IV172" s="233"/>
    </row>
    <row r="173" spans="1:256" ht="18">
      <c r="A173" s="243" t="s">
        <v>390</v>
      </c>
      <c r="B173" s="251">
        <v>0</v>
      </c>
      <c r="C173" s="251">
        <v>0</v>
      </c>
      <c r="D173" s="241"/>
      <c r="E173" s="241"/>
      <c r="F173" s="242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3"/>
      <c r="AS173" s="233"/>
      <c r="AT173" s="233"/>
      <c r="AU173" s="233"/>
      <c r="AV173" s="233"/>
      <c r="AW173" s="233"/>
      <c r="AX173" s="233"/>
      <c r="AY173" s="233"/>
      <c r="AZ173" s="233"/>
      <c r="BA173" s="233"/>
      <c r="BB173" s="233"/>
      <c r="BC173" s="233"/>
      <c r="BD173" s="233"/>
      <c r="BE173" s="233"/>
      <c r="BF173" s="233"/>
      <c r="BG173" s="233"/>
      <c r="BH173" s="233"/>
      <c r="BI173" s="233"/>
      <c r="BJ173" s="233"/>
      <c r="BK173" s="233"/>
      <c r="BL173" s="233"/>
      <c r="BM173" s="233"/>
      <c r="BN173" s="233"/>
      <c r="BO173" s="233"/>
      <c r="BP173" s="233"/>
      <c r="BQ173" s="233"/>
      <c r="BR173" s="233"/>
      <c r="BS173" s="233"/>
      <c r="BT173" s="233"/>
      <c r="BU173" s="233"/>
      <c r="BV173" s="233"/>
      <c r="BW173" s="233"/>
      <c r="BX173" s="233"/>
      <c r="BY173" s="233"/>
      <c r="BZ173" s="233"/>
      <c r="CA173" s="233"/>
      <c r="CB173" s="233"/>
      <c r="CC173" s="233"/>
      <c r="CD173" s="233"/>
      <c r="CE173" s="233"/>
      <c r="CF173" s="233"/>
      <c r="CG173" s="233"/>
      <c r="CH173" s="233"/>
      <c r="CI173" s="233"/>
      <c r="CJ173" s="233"/>
      <c r="CK173" s="233"/>
      <c r="CL173" s="233"/>
      <c r="CM173" s="233"/>
      <c r="CN173" s="233"/>
      <c r="CO173" s="233"/>
      <c r="CP173" s="233"/>
      <c r="CQ173" s="233"/>
      <c r="CR173" s="233"/>
      <c r="CS173" s="233"/>
      <c r="CT173" s="233"/>
      <c r="CU173" s="233"/>
      <c r="CV173" s="233"/>
      <c r="CW173" s="233"/>
      <c r="CX173" s="233"/>
      <c r="CY173" s="233"/>
      <c r="CZ173" s="233"/>
      <c r="DA173" s="233"/>
      <c r="DB173" s="233"/>
      <c r="DC173" s="233"/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  <c r="DS173" s="233"/>
      <c r="DT173" s="233"/>
      <c r="DU173" s="233"/>
      <c r="DV173" s="233"/>
      <c r="DW173" s="233"/>
      <c r="DX173" s="233"/>
      <c r="DY173" s="233"/>
      <c r="DZ173" s="233"/>
      <c r="EA173" s="233"/>
      <c r="EB173" s="233"/>
      <c r="EC173" s="233"/>
      <c r="ED173" s="233"/>
      <c r="EE173" s="233"/>
      <c r="EF173" s="233"/>
      <c r="EG173" s="233"/>
      <c r="EH173" s="233"/>
      <c r="EI173" s="233"/>
      <c r="EJ173" s="233"/>
      <c r="EK173" s="233"/>
      <c r="EL173" s="233"/>
      <c r="EM173" s="233"/>
      <c r="EN173" s="233"/>
      <c r="EO173" s="233"/>
      <c r="EP173" s="233"/>
      <c r="EQ173" s="233"/>
      <c r="ER173" s="233"/>
      <c r="ES173" s="233"/>
      <c r="ET173" s="233"/>
      <c r="EU173" s="233"/>
      <c r="EV173" s="233"/>
      <c r="EW173" s="233"/>
      <c r="EX173" s="233"/>
      <c r="EY173" s="233"/>
      <c r="EZ173" s="233"/>
      <c r="FA173" s="233"/>
      <c r="FB173" s="233"/>
      <c r="FC173" s="233"/>
      <c r="FD173" s="233"/>
      <c r="FE173" s="233"/>
      <c r="FF173" s="233"/>
      <c r="FG173" s="233"/>
      <c r="FH173" s="233"/>
      <c r="FI173" s="233"/>
      <c r="FJ173" s="233"/>
      <c r="FK173" s="233"/>
      <c r="FL173" s="233"/>
      <c r="FM173" s="233"/>
      <c r="FN173" s="233"/>
      <c r="FO173" s="233"/>
      <c r="FP173" s="233"/>
      <c r="FQ173" s="233"/>
      <c r="FR173" s="233"/>
      <c r="FS173" s="233"/>
      <c r="FT173" s="233"/>
      <c r="FU173" s="233"/>
      <c r="FV173" s="233"/>
      <c r="FW173" s="233"/>
      <c r="FX173" s="233"/>
      <c r="FY173" s="233"/>
      <c r="FZ173" s="233"/>
      <c r="GA173" s="233"/>
      <c r="GB173" s="233"/>
      <c r="GC173" s="233"/>
      <c r="GD173" s="233"/>
      <c r="GE173" s="233"/>
      <c r="GF173" s="233"/>
      <c r="GG173" s="233"/>
      <c r="GH173" s="233"/>
      <c r="GI173" s="233"/>
      <c r="GJ173" s="233"/>
      <c r="GK173" s="233"/>
      <c r="GL173" s="233"/>
      <c r="GM173" s="233"/>
      <c r="GN173" s="233"/>
      <c r="GO173" s="233"/>
      <c r="GP173" s="233"/>
      <c r="GQ173" s="233"/>
      <c r="GR173" s="233"/>
      <c r="GS173" s="233"/>
      <c r="GT173" s="233"/>
      <c r="GU173" s="233"/>
      <c r="GV173" s="233"/>
      <c r="GW173" s="233"/>
      <c r="GX173" s="233"/>
      <c r="GY173" s="233"/>
      <c r="GZ173" s="233"/>
      <c r="HA173" s="233"/>
      <c r="HB173" s="233"/>
      <c r="HC173" s="233"/>
      <c r="HD173" s="233"/>
      <c r="HE173" s="233"/>
      <c r="HF173" s="233"/>
      <c r="HG173" s="233"/>
      <c r="HH173" s="233"/>
      <c r="HI173" s="233"/>
      <c r="HJ173" s="233"/>
      <c r="HK173" s="233"/>
      <c r="HL173" s="233"/>
      <c r="HM173" s="233"/>
      <c r="HN173" s="233"/>
      <c r="HO173" s="233"/>
      <c r="HP173" s="233"/>
      <c r="HQ173" s="233"/>
      <c r="HR173" s="233"/>
      <c r="HS173" s="233"/>
      <c r="HT173" s="233"/>
      <c r="HU173" s="233"/>
      <c r="HV173" s="233"/>
      <c r="HW173" s="233"/>
      <c r="HX173" s="233"/>
      <c r="HY173" s="233"/>
      <c r="HZ173" s="233"/>
      <c r="IA173" s="233"/>
      <c r="IB173" s="233"/>
      <c r="IC173" s="233"/>
      <c r="ID173" s="233"/>
      <c r="IE173" s="233"/>
      <c r="IF173" s="233"/>
      <c r="IG173" s="233"/>
      <c r="IH173" s="233"/>
      <c r="II173" s="233"/>
      <c r="IJ173" s="233"/>
      <c r="IK173" s="233"/>
      <c r="IL173" s="233"/>
      <c r="IM173" s="233"/>
      <c r="IN173" s="233"/>
      <c r="IO173" s="233"/>
      <c r="IP173" s="233"/>
      <c r="IQ173" s="233"/>
      <c r="IR173" s="233"/>
      <c r="IS173" s="233"/>
      <c r="IT173" s="233"/>
      <c r="IU173" s="233"/>
      <c r="IV173" s="233"/>
    </row>
    <row r="174" spans="1:256" ht="18">
      <c r="A174" s="243" t="s">
        <v>391</v>
      </c>
      <c r="B174" s="251">
        <v>0</v>
      </c>
      <c r="C174" s="251">
        <v>0</v>
      </c>
      <c r="D174" s="241" t="s">
        <v>106</v>
      </c>
      <c r="E174" s="246" t="s">
        <v>105</v>
      </c>
      <c r="F174" s="242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233"/>
      <c r="AO174" s="233"/>
      <c r="AP174" s="233"/>
      <c r="AQ174" s="233"/>
      <c r="AR174" s="233"/>
      <c r="AS174" s="233"/>
      <c r="AT174" s="233"/>
      <c r="AU174" s="233"/>
      <c r="AV174" s="233"/>
      <c r="AW174" s="233"/>
      <c r="AX174" s="233"/>
      <c r="AY174" s="233"/>
      <c r="AZ174" s="233"/>
      <c r="BA174" s="233"/>
      <c r="BB174" s="233"/>
      <c r="BC174" s="233"/>
      <c r="BD174" s="233"/>
      <c r="BE174" s="233"/>
      <c r="BF174" s="233"/>
      <c r="BG174" s="233"/>
      <c r="BH174" s="233"/>
      <c r="BI174" s="233"/>
      <c r="BJ174" s="233"/>
      <c r="BK174" s="233"/>
      <c r="BL174" s="233"/>
      <c r="BM174" s="233"/>
      <c r="BN174" s="233"/>
      <c r="BO174" s="233"/>
      <c r="BP174" s="233"/>
      <c r="BQ174" s="233"/>
      <c r="BR174" s="233"/>
      <c r="BS174" s="233"/>
      <c r="BT174" s="233"/>
      <c r="BU174" s="233"/>
      <c r="BV174" s="233"/>
      <c r="BW174" s="233"/>
      <c r="BX174" s="233"/>
      <c r="BY174" s="233"/>
      <c r="BZ174" s="233"/>
      <c r="CA174" s="233"/>
      <c r="CB174" s="233"/>
      <c r="CC174" s="233"/>
      <c r="CD174" s="233"/>
      <c r="CE174" s="233"/>
      <c r="CF174" s="233"/>
      <c r="CG174" s="233"/>
      <c r="CH174" s="233"/>
      <c r="CI174" s="233"/>
      <c r="CJ174" s="233"/>
      <c r="CK174" s="233"/>
      <c r="CL174" s="233"/>
      <c r="CM174" s="233"/>
      <c r="CN174" s="233"/>
      <c r="CO174" s="233"/>
      <c r="CP174" s="233"/>
      <c r="CQ174" s="233"/>
      <c r="CR174" s="233"/>
      <c r="CS174" s="233"/>
      <c r="CT174" s="233"/>
      <c r="CU174" s="233"/>
      <c r="CV174" s="233"/>
      <c r="CW174" s="233"/>
      <c r="CX174" s="233"/>
      <c r="CY174" s="233"/>
      <c r="CZ174" s="233"/>
      <c r="DA174" s="233"/>
      <c r="DB174" s="233"/>
      <c r="DC174" s="233"/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  <c r="DS174" s="233"/>
      <c r="DT174" s="233"/>
      <c r="DU174" s="233"/>
      <c r="DV174" s="233"/>
      <c r="DW174" s="233"/>
      <c r="DX174" s="233"/>
      <c r="DY174" s="233"/>
      <c r="DZ174" s="233"/>
      <c r="EA174" s="233"/>
      <c r="EB174" s="233"/>
      <c r="EC174" s="233"/>
      <c r="ED174" s="233"/>
      <c r="EE174" s="233"/>
      <c r="EF174" s="233"/>
      <c r="EG174" s="233"/>
      <c r="EH174" s="233"/>
      <c r="EI174" s="233"/>
      <c r="EJ174" s="233"/>
      <c r="EK174" s="233"/>
      <c r="EL174" s="233"/>
      <c r="EM174" s="233"/>
      <c r="EN174" s="233"/>
      <c r="EO174" s="233"/>
      <c r="EP174" s="233"/>
      <c r="EQ174" s="233"/>
      <c r="ER174" s="233"/>
      <c r="ES174" s="233"/>
      <c r="ET174" s="233"/>
      <c r="EU174" s="233"/>
      <c r="EV174" s="233"/>
      <c r="EW174" s="233"/>
      <c r="EX174" s="233"/>
      <c r="EY174" s="233"/>
      <c r="EZ174" s="233"/>
      <c r="FA174" s="233"/>
      <c r="FB174" s="233"/>
      <c r="FC174" s="233"/>
      <c r="FD174" s="233"/>
      <c r="FE174" s="233"/>
      <c r="FF174" s="233"/>
      <c r="FG174" s="233"/>
      <c r="FH174" s="233"/>
      <c r="FI174" s="233"/>
      <c r="FJ174" s="233"/>
      <c r="FK174" s="233"/>
      <c r="FL174" s="233"/>
      <c r="FM174" s="233"/>
      <c r="FN174" s="233"/>
      <c r="FO174" s="233"/>
      <c r="FP174" s="233"/>
      <c r="FQ174" s="233"/>
      <c r="FR174" s="233"/>
      <c r="FS174" s="233"/>
      <c r="FT174" s="233"/>
      <c r="FU174" s="233"/>
      <c r="FV174" s="233"/>
      <c r="FW174" s="233"/>
      <c r="FX174" s="233"/>
      <c r="FY174" s="233"/>
      <c r="FZ174" s="233"/>
      <c r="GA174" s="233"/>
      <c r="GB174" s="233"/>
      <c r="GC174" s="233"/>
      <c r="GD174" s="233"/>
      <c r="GE174" s="233"/>
      <c r="GF174" s="233"/>
      <c r="GG174" s="233"/>
      <c r="GH174" s="233"/>
      <c r="GI174" s="233"/>
      <c r="GJ174" s="233"/>
      <c r="GK174" s="233"/>
      <c r="GL174" s="233"/>
      <c r="GM174" s="233"/>
      <c r="GN174" s="233"/>
      <c r="GO174" s="233"/>
      <c r="GP174" s="233"/>
      <c r="GQ174" s="233"/>
      <c r="GR174" s="233"/>
      <c r="GS174" s="233"/>
      <c r="GT174" s="233"/>
      <c r="GU174" s="233"/>
      <c r="GV174" s="233"/>
      <c r="GW174" s="233"/>
      <c r="GX174" s="233"/>
      <c r="GY174" s="233"/>
      <c r="GZ174" s="233"/>
      <c r="HA174" s="233"/>
      <c r="HB174" s="233"/>
      <c r="HC174" s="233"/>
      <c r="HD174" s="233"/>
      <c r="HE174" s="233"/>
      <c r="HF174" s="233"/>
      <c r="HG174" s="233"/>
      <c r="HH174" s="233"/>
      <c r="HI174" s="233"/>
      <c r="HJ174" s="233"/>
      <c r="HK174" s="233"/>
      <c r="HL174" s="233"/>
      <c r="HM174" s="233"/>
      <c r="HN174" s="233"/>
      <c r="HO174" s="233"/>
      <c r="HP174" s="233"/>
      <c r="HQ174" s="233"/>
      <c r="HR174" s="233"/>
      <c r="HS174" s="233"/>
      <c r="HT174" s="233"/>
      <c r="HU174" s="233"/>
      <c r="HV174" s="233"/>
      <c r="HW174" s="233"/>
      <c r="HX174" s="233"/>
      <c r="HY174" s="233"/>
      <c r="HZ174" s="233"/>
      <c r="IA174" s="233"/>
      <c r="IB174" s="233"/>
      <c r="IC174" s="233"/>
      <c r="ID174" s="233"/>
      <c r="IE174" s="233"/>
      <c r="IF174" s="233"/>
      <c r="IG174" s="233"/>
      <c r="IH174" s="233"/>
      <c r="II174" s="233"/>
      <c r="IJ174" s="233"/>
      <c r="IK174" s="233"/>
      <c r="IL174" s="233"/>
      <c r="IM174" s="233"/>
      <c r="IN174" s="233"/>
      <c r="IO174" s="233"/>
      <c r="IP174" s="233"/>
      <c r="IQ174" s="233"/>
      <c r="IR174" s="233"/>
      <c r="IS174" s="233"/>
      <c r="IT174" s="233"/>
      <c r="IU174" s="233"/>
      <c r="IV174" s="233"/>
    </row>
    <row r="175" spans="1:256" ht="18">
      <c r="A175" s="243" t="s">
        <v>392</v>
      </c>
      <c r="B175" s="251">
        <v>129.38</v>
      </c>
      <c r="C175" s="251">
        <v>1285</v>
      </c>
      <c r="D175" s="241"/>
      <c r="E175" s="241"/>
      <c r="F175" s="242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  <c r="BB175" s="233"/>
      <c r="BC175" s="233"/>
      <c r="BD175" s="233"/>
      <c r="BE175" s="233"/>
      <c r="BF175" s="233"/>
      <c r="BG175" s="233"/>
      <c r="BH175" s="233"/>
      <c r="BI175" s="233"/>
      <c r="BJ175" s="233"/>
      <c r="BK175" s="233"/>
      <c r="BL175" s="233"/>
      <c r="BM175" s="233"/>
      <c r="BN175" s="233"/>
      <c r="BO175" s="233"/>
      <c r="BP175" s="233"/>
      <c r="BQ175" s="233"/>
      <c r="BR175" s="233"/>
      <c r="BS175" s="233"/>
      <c r="BT175" s="233"/>
      <c r="BU175" s="233"/>
      <c r="BV175" s="233"/>
      <c r="BW175" s="233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  <c r="CQ175" s="233"/>
      <c r="CR175" s="233"/>
      <c r="CS175" s="233"/>
      <c r="CT175" s="233"/>
      <c r="CU175" s="233"/>
      <c r="CV175" s="233"/>
      <c r="CW175" s="233"/>
      <c r="CX175" s="233"/>
      <c r="CY175" s="233"/>
      <c r="CZ175" s="233"/>
      <c r="DA175" s="233"/>
      <c r="DB175" s="233"/>
      <c r="DC175" s="233"/>
      <c r="DD175" s="233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  <c r="DP175" s="233"/>
      <c r="DQ175" s="233"/>
      <c r="DR175" s="233"/>
      <c r="DS175" s="233"/>
      <c r="DT175" s="233"/>
      <c r="DU175" s="233"/>
      <c r="DV175" s="233"/>
      <c r="DW175" s="233"/>
      <c r="DX175" s="233"/>
      <c r="DY175" s="233"/>
      <c r="DZ175" s="233"/>
      <c r="EA175" s="233"/>
      <c r="EB175" s="233"/>
      <c r="EC175" s="233"/>
      <c r="ED175" s="233"/>
      <c r="EE175" s="233"/>
      <c r="EF175" s="233"/>
      <c r="EG175" s="233"/>
      <c r="EH175" s="233"/>
      <c r="EI175" s="233"/>
      <c r="EJ175" s="233"/>
      <c r="EK175" s="233"/>
      <c r="EL175" s="233"/>
      <c r="EM175" s="233"/>
      <c r="EN175" s="233"/>
      <c r="EO175" s="233"/>
      <c r="EP175" s="233"/>
      <c r="EQ175" s="233"/>
      <c r="ER175" s="233"/>
      <c r="ES175" s="233"/>
      <c r="ET175" s="233"/>
      <c r="EU175" s="233"/>
      <c r="EV175" s="233"/>
      <c r="EW175" s="233"/>
      <c r="EX175" s="233"/>
      <c r="EY175" s="233"/>
      <c r="EZ175" s="233"/>
      <c r="FA175" s="233"/>
      <c r="FB175" s="233"/>
      <c r="FC175" s="233"/>
      <c r="FD175" s="233"/>
      <c r="FE175" s="233"/>
      <c r="FF175" s="233"/>
      <c r="FG175" s="233"/>
      <c r="FH175" s="233"/>
      <c r="FI175" s="233"/>
      <c r="FJ175" s="233"/>
      <c r="FK175" s="233"/>
      <c r="FL175" s="233"/>
      <c r="FM175" s="233"/>
      <c r="FN175" s="233"/>
      <c r="FO175" s="233"/>
      <c r="FP175" s="233"/>
      <c r="FQ175" s="233"/>
      <c r="FR175" s="233"/>
      <c r="FS175" s="233"/>
      <c r="FT175" s="233"/>
      <c r="FU175" s="233"/>
      <c r="FV175" s="233"/>
      <c r="FW175" s="233"/>
      <c r="FX175" s="233"/>
      <c r="FY175" s="233"/>
      <c r="FZ175" s="233"/>
      <c r="GA175" s="233"/>
      <c r="GB175" s="233"/>
      <c r="GC175" s="233"/>
      <c r="GD175" s="233"/>
      <c r="GE175" s="233"/>
      <c r="GF175" s="233"/>
      <c r="GG175" s="233"/>
      <c r="GH175" s="233"/>
      <c r="GI175" s="233"/>
      <c r="GJ175" s="233"/>
      <c r="GK175" s="233"/>
      <c r="GL175" s="233"/>
      <c r="GM175" s="233"/>
      <c r="GN175" s="233"/>
      <c r="GO175" s="233"/>
      <c r="GP175" s="233"/>
      <c r="GQ175" s="233"/>
      <c r="GR175" s="233"/>
      <c r="GS175" s="233"/>
      <c r="GT175" s="233"/>
      <c r="GU175" s="233"/>
      <c r="GV175" s="233"/>
      <c r="GW175" s="233"/>
      <c r="GX175" s="233"/>
      <c r="GY175" s="233"/>
      <c r="GZ175" s="233"/>
      <c r="HA175" s="233"/>
      <c r="HB175" s="233"/>
      <c r="HC175" s="233"/>
      <c r="HD175" s="233"/>
      <c r="HE175" s="233"/>
      <c r="HF175" s="233"/>
      <c r="HG175" s="233"/>
      <c r="HH175" s="233"/>
      <c r="HI175" s="233"/>
      <c r="HJ175" s="233"/>
      <c r="HK175" s="233"/>
      <c r="HL175" s="233"/>
      <c r="HM175" s="233"/>
      <c r="HN175" s="233"/>
      <c r="HO175" s="233"/>
      <c r="HP175" s="233"/>
      <c r="HQ175" s="233"/>
      <c r="HR175" s="233"/>
      <c r="HS175" s="233"/>
      <c r="HT175" s="233"/>
      <c r="HU175" s="233"/>
      <c r="HV175" s="233"/>
      <c r="HW175" s="233"/>
      <c r="HX175" s="233"/>
      <c r="HY175" s="233"/>
      <c r="HZ175" s="233"/>
      <c r="IA175" s="233"/>
      <c r="IB175" s="233"/>
      <c r="IC175" s="233"/>
      <c r="ID175" s="233"/>
      <c r="IE175" s="233"/>
      <c r="IF175" s="233"/>
      <c r="IG175" s="233"/>
      <c r="IH175" s="233"/>
      <c r="II175" s="233"/>
      <c r="IJ175" s="233"/>
      <c r="IK175" s="233"/>
      <c r="IL175" s="233"/>
      <c r="IM175" s="233"/>
      <c r="IN175" s="233"/>
      <c r="IO175" s="233"/>
      <c r="IP175" s="233"/>
      <c r="IQ175" s="233"/>
      <c r="IR175" s="233"/>
      <c r="IS175" s="233"/>
      <c r="IT175" s="233"/>
      <c r="IU175" s="233"/>
      <c r="IV175" s="233"/>
    </row>
    <row r="176" spans="1:256" ht="18">
      <c r="A176" s="243" t="s">
        <v>393</v>
      </c>
      <c r="B176" s="251">
        <v>0</v>
      </c>
      <c r="C176" s="251">
        <v>0</v>
      </c>
      <c r="D176" s="241"/>
      <c r="E176" s="241"/>
      <c r="F176" s="242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233"/>
      <c r="AO176" s="233"/>
      <c r="AP176" s="233"/>
      <c r="AQ176" s="233"/>
      <c r="AR176" s="233"/>
      <c r="AS176" s="233"/>
      <c r="AT176" s="233"/>
      <c r="AU176" s="233"/>
      <c r="AV176" s="233"/>
      <c r="AW176" s="233"/>
      <c r="AX176" s="233"/>
      <c r="AY176" s="233"/>
      <c r="AZ176" s="233"/>
      <c r="BA176" s="233"/>
      <c r="BB176" s="233"/>
      <c r="BC176" s="233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3"/>
      <c r="BS176" s="233"/>
      <c r="BT176" s="233"/>
      <c r="BU176" s="233"/>
      <c r="BV176" s="233"/>
      <c r="BW176" s="233"/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3"/>
      <c r="CH176" s="233"/>
      <c r="CI176" s="233"/>
      <c r="CJ176" s="233"/>
      <c r="CK176" s="233"/>
      <c r="CL176" s="233"/>
      <c r="CM176" s="233"/>
      <c r="CN176" s="233"/>
      <c r="CO176" s="233"/>
      <c r="CP176" s="233"/>
      <c r="CQ176" s="233"/>
      <c r="CR176" s="233"/>
      <c r="CS176" s="233"/>
      <c r="CT176" s="233"/>
      <c r="CU176" s="233"/>
      <c r="CV176" s="233"/>
      <c r="CW176" s="233"/>
      <c r="CX176" s="233"/>
      <c r="CY176" s="233"/>
      <c r="CZ176" s="233"/>
      <c r="DA176" s="233"/>
      <c r="DB176" s="233"/>
      <c r="DC176" s="233"/>
      <c r="DD176" s="233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  <c r="DP176" s="233"/>
      <c r="DQ176" s="233"/>
      <c r="DR176" s="233"/>
      <c r="DS176" s="233"/>
      <c r="DT176" s="233"/>
      <c r="DU176" s="233"/>
      <c r="DV176" s="233"/>
      <c r="DW176" s="233"/>
      <c r="DX176" s="233"/>
      <c r="DY176" s="233"/>
      <c r="DZ176" s="233"/>
      <c r="EA176" s="233"/>
      <c r="EB176" s="233"/>
      <c r="EC176" s="233"/>
      <c r="ED176" s="233"/>
      <c r="EE176" s="233"/>
      <c r="EF176" s="233"/>
      <c r="EG176" s="233"/>
      <c r="EH176" s="233"/>
      <c r="EI176" s="233"/>
      <c r="EJ176" s="233"/>
      <c r="EK176" s="233"/>
      <c r="EL176" s="233"/>
      <c r="EM176" s="233"/>
      <c r="EN176" s="233"/>
      <c r="EO176" s="233"/>
      <c r="EP176" s="233"/>
      <c r="EQ176" s="233"/>
      <c r="ER176" s="233"/>
      <c r="ES176" s="233"/>
      <c r="ET176" s="233"/>
      <c r="EU176" s="233"/>
      <c r="EV176" s="233"/>
      <c r="EW176" s="233"/>
      <c r="EX176" s="233"/>
      <c r="EY176" s="233"/>
      <c r="EZ176" s="233"/>
      <c r="FA176" s="233"/>
      <c r="FB176" s="233"/>
      <c r="FC176" s="233"/>
      <c r="FD176" s="233"/>
      <c r="FE176" s="233"/>
      <c r="FF176" s="233"/>
      <c r="FG176" s="233"/>
      <c r="FH176" s="233"/>
      <c r="FI176" s="233"/>
      <c r="FJ176" s="233"/>
      <c r="FK176" s="233"/>
      <c r="FL176" s="233"/>
      <c r="FM176" s="233"/>
      <c r="FN176" s="233"/>
      <c r="FO176" s="233"/>
      <c r="FP176" s="233"/>
      <c r="FQ176" s="233"/>
      <c r="FR176" s="233"/>
      <c r="FS176" s="233"/>
      <c r="FT176" s="233"/>
      <c r="FU176" s="233"/>
      <c r="FV176" s="233"/>
      <c r="FW176" s="233"/>
      <c r="FX176" s="233"/>
      <c r="FY176" s="233"/>
      <c r="FZ176" s="233"/>
      <c r="GA176" s="233"/>
      <c r="GB176" s="233"/>
      <c r="GC176" s="233"/>
      <c r="GD176" s="233"/>
      <c r="GE176" s="233"/>
      <c r="GF176" s="233"/>
      <c r="GG176" s="233"/>
      <c r="GH176" s="233"/>
      <c r="GI176" s="233"/>
      <c r="GJ176" s="233"/>
      <c r="GK176" s="233"/>
      <c r="GL176" s="233"/>
      <c r="GM176" s="233"/>
      <c r="GN176" s="233"/>
      <c r="GO176" s="233"/>
      <c r="GP176" s="233"/>
      <c r="GQ176" s="233"/>
      <c r="GR176" s="233"/>
      <c r="GS176" s="233"/>
      <c r="GT176" s="233"/>
      <c r="GU176" s="233"/>
      <c r="GV176" s="233"/>
      <c r="GW176" s="233"/>
      <c r="GX176" s="233"/>
      <c r="GY176" s="233"/>
      <c r="GZ176" s="233"/>
      <c r="HA176" s="233"/>
      <c r="HB176" s="233"/>
      <c r="HC176" s="233"/>
      <c r="HD176" s="233"/>
      <c r="HE176" s="233"/>
      <c r="HF176" s="233"/>
      <c r="HG176" s="233"/>
      <c r="HH176" s="233"/>
      <c r="HI176" s="233"/>
      <c r="HJ176" s="233"/>
      <c r="HK176" s="233"/>
      <c r="HL176" s="233"/>
      <c r="HM176" s="233"/>
      <c r="HN176" s="233"/>
      <c r="HO176" s="233"/>
      <c r="HP176" s="233"/>
      <c r="HQ176" s="233"/>
      <c r="HR176" s="233"/>
      <c r="HS176" s="233"/>
      <c r="HT176" s="233"/>
      <c r="HU176" s="233"/>
      <c r="HV176" s="233"/>
      <c r="HW176" s="233"/>
      <c r="HX176" s="233"/>
      <c r="HY176" s="233"/>
      <c r="HZ176" s="233"/>
      <c r="IA176" s="233"/>
      <c r="IB176" s="233"/>
      <c r="IC176" s="233"/>
      <c r="ID176" s="233"/>
      <c r="IE176" s="233"/>
      <c r="IF176" s="233"/>
      <c r="IG176" s="233"/>
      <c r="IH176" s="233"/>
      <c r="II176" s="233"/>
      <c r="IJ176" s="233"/>
      <c r="IK176" s="233"/>
      <c r="IL176" s="233"/>
      <c r="IM176" s="233"/>
      <c r="IN176" s="233"/>
      <c r="IO176" s="233"/>
      <c r="IP176" s="233"/>
      <c r="IQ176" s="233"/>
      <c r="IR176" s="233"/>
      <c r="IS176" s="233"/>
      <c r="IT176" s="233"/>
      <c r="IU176" s="233"/>
      <c r="IV176" s="233"/>
    </row>
    <row r="177" spans="1:256" ht="18">
      <c r="A177" s="243" t="s">
        <v>394</v>
      </c>
      <c r="B177" s="251">
        <v>-1126.13</v>
      </c>
      <c r="C177" s="251">
        <v>5890.1</v>
      </c>
      <c r="D177" s="241"/>
      <c r="E177" s="241"/>
      <c r="F177" s="242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233"/>
      <c r="AO177" s="233"/>
      <c r="AP177" s="233"/>
      <c r="AQ177" s="233"/>
      <c r="AR177" s="233"/>
      <c r="AS177" s="233"/>
      <c r="AT177" s="233"/>
      <c r="AU177" s="233"/>
      <c r="AV177" s="233"/>
      <c r="AW177" s="233"/>
      <c r="AX177" s="233"/>
      <c r="AY177" s="233"/>
      <c r="AZ177" s="233"/>
      <c r="BA177" s="233"/>
      <c r="BB177" s="233"/>
      <c r="BC177" s="233"/>
      <c r="BD177" s="233"/>
      <c r="BE177" s="233"/>
      <c r="BF177" s="233"/>
      <c r="BG177" s="233"/>
      <c r="BH177" s="233"/>
      <c r="BI177" s="233"/>
      <c r="BJ177" s="233"/>
      <c r="BK177" s="233"/>
      <c r="BL177" s="233"/>
      <c r="BM177" s="233"/>
      <c r="BN177" s="233"/>
      <c r="BO177" s="233"/>
      <c r="BP177" s="233"/>
      <c r="BQ177" s="233"/>
      <c r="BR177" s="233"/>
      <c r="BS177" s="233"/>
      <c r="BT177" s="233"/>
      <c r="BU177" s="233"/>
      <c r="BV177" s="233"/>
      <c r="BW177" s="233"/>
      <c r="BX177" s="233"/>
      <c r="BY177" s="233"/>
      <c r="BZ177" s="233"/>
      <c r="CA177" s="233"/>
      <c r="CB177" s="233"/>
      <c r="CC177" s="233"/>
      <c r="CD177" s="233"/>
      <c r="CE177" s="233"/>
      <c r="CF177" s="233"/>
      <c r="CG177" s="233"/>
      <c r="CH177" s="233"/>
      <c r="CI177" s="233"/>
      <c r="CJ177" s="233"/>
      <c r="CK177" s="233"/>
      <c r="CL177" s="233"/>
      <c r="CM177" s="233"/>
      <c r="CN177" s="233"/>
      <c r="CO177" s="233"/>
      <c r="CP177" s="233"/>
      <c r="CQ177" s="233"/>
      <c r="CR177" s="233"/>
      <c r="CS177" s="233"/>
      <c r="CT177" s="233"/>
      <c r="CU177" s="233"/>
      <c r="CV177" s="233"/>
      <c r="CW177" s="233"/>
      <c r="CX177" s="233"/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  <c r="DV177" s="233"/>
      <c r="DW177" s="233"/>
      <c r="DX177" s="233"/>
      <c r="DY177" s="233"/>
      <c r="DZ177" s="233"/>
      <c r="EA177" s="233"/>
      <c r="EB177" s="233"/>
      <c r="EC177" s="233"/>
      <c r="ED177" s="233"/>
      <c r="EE177" s="233"/>
      <c r="EF177" s="233"/>
      <c r="EG177" s="233"/>
      <c r="EH177" s="233"/>
      <c r="EI177" s="233"/>
      <c r="EJ177" s="233"/>
      <c r="EK177" s="233"/>
      <c r="EL177" s="233"/>
      <c r="EM177" s="233"/>
      <c r="EN177" s="233"/>
      <c r="EO177" s="233"/>
      <c r="EP177" s="233"/>
      <c r="EQ177" s="233"/>
      <c r="ER177" s="233"/>
      <c r="ES177" s="233"/>
      <c r="ET177" s="233"/>
      <c r="EU177" s="233"/>
      <c r="EV177" s="233"/>
      <c r="EW177" s="233"/>
      <c r="EX177" s="233"/>
      <c r="EY177" s="233"/>
      <c r="EZ177" s="233"/>
      <c r="FA177" s="233"/>
      <c r="FB177" s="233"/>
      <c r="FC177" s="233"/>
      <c r="FD177" s="233"/>
      <c r="FE177" s="233"/>
      <c r="FF177" s="233"/>
      <c r="FG177" s="233"/>
      <c r="FH177" s="233"/>
      <c r="FI177" s="233"/>
      <c r="FJ177" s="233"/>
      <c r="FK177" s="233"/>
      <c r="FL177" s="233"/>
      <c r="FM177" s="233"/>
      <c r="FN177" s="233"/>
      <c r="FO177" s="233"/>
      <c r="FP177" s="233"/>
      <c r="FQ177" s="233"/>
      <c r="FR177" s="233"/>
      <c r="FS177" s="233"/>
      <c r="FT177" s="233"/>
      <c r="FU177" s="233"/>
      <c r="FV177" s="233"/>
      <c r="FW177" s="233"/>
      <c r="FX177" s="233"/>
      <c r="FY177" s="233"/>
      <c r="FZ177" s="233"/>
      <c r="GA177" s="233"/>
      <c r="GB177" s="233"/>
      <c r="GC177" s="233"/>
      <c r="GD177" s="233"/>
      <c r="GE177" s="233"/>
      <c r="GF177" s="233"/>
      <c r="GG177" s="233"/>
      <c r="GH177" s="233"/>
      <c r="GI177" s="233"/>
      <c r="GJ177" s="233"/>
      <c r="GK177" s="233"/>
      <c r="GL177" s="233"/>
      <c r="GM177" s="233"/>
      <c r="GN177" s="233"/>
      <c r="GO177" s="233"/>
      <c r="GP177" s="233"/>
      <c r="GQ177" s="233"/>
      <c r="GR177" s="233"/>
      <c r="GS177" s="233"/>
      <c r="GT177" s="233"/>
      <c r="GU177" s="233"/>
      <c r="GV177" s="233"/>
      <c r="GW177" s="233"/>
      <c r="GX177" s="233"/>
      <c r="GY177" s="233"/>
      <c r="GZ177" s="233"/>
      <c r="HA177" s="233"/>
      <c r="HB177" s="233"/>
      <c r="HC177" s="233"/>
      <c r="HD177" s="233"/>
      <c r="HE177" s="233"/>
      <c r="HF177" s="233"/>
      <c r="HG177" s="233"/>
      <c r="HH177" s="233"/>
      <c r="HI177" s="233"/>
      <c r="HJ177" s="233"/>
      <c r="HK177" s="233"/>
      <c r="HL177" s="233"/>
      <c r="HM177" s="233"/>
      <c r="HN177" s="233"/>
      <c r="HO177" s="233"/>
      <c r="HP177" s="233"/>
      <c r="HQ177" s="233"/>
      <c r="HR177" s="233"/>
      <c r="HS177" s="233"/>
      <c r="HT177" s="233"/>
      <c r="HU177" s="233"/>
      <c r="HV177" s="233"/>
      <c r="HW177" s="233"/>
      <c r="HX177" s="233"/>
      <c r="HY177" s="233"/>
      <c r="HZ177" s="233"/>
      <c r="IA177" s="233"/>
      <c r="IB177" s="233"/>
      <c r="IC177" s="233"/>
      <c r="ID177" s="233"/>
      <c r="IE177" s="233"/>
      <c r="IF177" s="233"/>
      <c r="IG177" s="233"/>
      <c r="IH177" s="233"/>
      <c r="II177" s="233"/>
      <c r="IJ177" s="233"/>
      <c r="IK177" s="233"/>
      <c r="IL177" s="233"/>
      <c r="IM177" s="233"/>
      <c r="IN177" s="233"/>
      <c r="IO177" s="233"/>
      <c r="IP177" s="233"/>
      <c r="IQ177" s="233"/>
      <c r="IR177" s="233"/>
      <c r="IS177" s="233"/>
      <c r="IT177" s="233"/>
      <c r="IU177" s="233"/>
      <c r="IV177" s="233"/>
    </row>
    <row r="178" spans="1:256" ht="18">
      <c r="A178" s="243" t="s">
        <v>395</v>
      </c>
      <c r="B178" s="251">
        <v>28665</v>
      </c>
      <c r="C178" s="251">
        <v>12075.38</v>
      </c>
      <c r="D178" s="241"/>
      <c r="E178" s="241"/>
      <c r="F178" s="242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  <c r="BN178" s="233"/>
      <c r="BO178" s="233"/>
      <c r="BP178" s="233"/>
      <c r="BQ178" s="233"/>
      <c r="BR178" s="233"/>
      <c r="BS178" s="233"/>
      <c r="BT178" s="233"/>
      <c r="BU178" s="233"/>
      <c r="BV178" s="233"/>
      <c r="BW178" s="233"/>
      <c r="BX178" s="233"/>
      <c r="BY178" s="233"/>
      <c r="BZ178" s="233"/>
      <c r="CA178" s="233"/>
      <c r="CB178" s="233"/>
      <c r="CC178" s="233"/>
      <c r="CD178" s="233"/>
      <c r="CE178" s="233"/>
      <c r="CF178" s="233"/>
      <c r="CG178" s="233"/>
      <c r="CH178" s="233"/>
      <c r="CI178" s="233"/>
      <c r="CJ178" s="233"/>
      <c r="CK178" s="233"/>
      <c r="CL178" s="233"/>
      <c r="CM178" s="233"/>
      <c r="CN178" s="233"/>
      <c r="CO178" s="233"/>
      <c r="CP178" s="233"/>
      <c r="CQ178" s="233"/>
      <c r="CR178" s="233"/>
      <c r="CS178" s="233"/>
      <c r="CT178" s="233"/>
      <c r="CU178" s="233"/>
      <c r="CV178" s="233"/>
      <c r="CW178" s="233"/>
      <c r="CX178" s="233"/>
      <c r="CY178" s="233"/>
      <c r="CZ178" s="233"/>
      <c r="DA178" s="233"/>
      <c r="DB178" s="233"/>
      <c r="DC178" s="233"/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  <c r="DV178" s="233"/>
      <c r="DW178" s="233"/>
      <c r="DX178" s="233"/>
      <c r="DY178" s="233"/>
      <c r="DZ178" s="233"/>
      <c r="EA178" s="233"/>
      <c r="EB178" s="233"/>
      <c r="EC178" s="233"/>
      <c r="ED178" s="233"/>
      <c r="EE178" s="233"/>
      <c r="EF178" s="233"/>
      <c r="EG178" s="233"/>
      <c r="EH178" s="233"/>
      <c r="EI178" s="233"/>
      <c r="EJ178" s="233"/>
      <c r="EK178" s="233"/>
      <c r="EL178" s="233"/>
      <c r="EM178" s="233"/>
      <c r="EN178" s="233"/>
      <c r="EO178" s="233"/>
      <c r="EP178" s="233"/>
      <c r="EQ178" s="233"/>
      <c r="ER178" s="233"/>
      <c r="ES178" s="233"/>
      <c r="ET178" s="233"/>
      <c r="EU178" s="233"/>
      <c r="EV178" s="233"/>
      <c r="EW178" s="233"/>
      <c r="EX178" s="233"/>
      <c r="EY178" s="233"/>
      <c r="EZ178" s="233"/>
      <c r="FA178" s="233"/>
      <c r="FB178" s="233"/>
      <c r="FC178" s="233"/>
      <c r="FD178" s="233"/>
      <c r="FE178" s="233"/>
      <c r="FF178" s="233"/>
      <c r="FG178" s="233"/>
      <c r="FH178" s="233"/>
      <c r="FI178" s="233"/>
      <c r="FJ178" s="233"/>
      <c r="FK178" s="233"/>
      <c r="FL178" s="233"/>
      <c r="FM178" s="233"/>
      <c r="FN178" s="233"/>
      <c r="FO178" s="233"/>
      <c r="FP178" s="233"/>
      <c r="FQ178" s="233"/>
      <c r="FR178" s="233"/>
      <c r="FS178" s="233"/>
      <c r="FT178" s="233"/>
      <c r="FU178" s="233"/>
      <c r="FV178" s="233"/>
      <c r="FW178" s="233"/>
      <c r="FX178" s="233"/>
      <c r="FY178" s="233"/>
      <c r="FZ178" s="233"/>
      <c r="GA178" s="233"/>
      <c r="GB178" s="233"/>
      <c r="GC178" s="233"/>
      <c r="GD178" s="233"/>
      <c r="GE178" s="233"/>
      <c r="GF178" s="233"/>
      <c r="GG178" s="233"/>
      <c r="GH178" s="233"/>
      <c r="GI178" s="233"/>
      <c r="GJ178" s="233"/>
      <c r="GK178" s="233"/>
      <c r="GL178" s="233"/>
      <c r="GM178" s="233"/>
      <c r="GN178" s="233"/>
      <c r="GO178" s="233"/>
      <c r="GP178" s="233"/>
      <c r="GQ178" s="233"/>
      <c r="GR178" s="233"/>
      <c r="GS178" s="233"/>
      <c r="GT178" s="233"/>
      <c r="GU178" s="233"/>
      <c r="GV178" s="233"/>
      <c r="GW178" s="233"/>
      <c r="GX178" s="233"/>
      <c r="GY178" s="233"/>
      <c r="GZ178" s="233"/>
      <c r="HA178" s="233"/>
      <c r="HB178" s="233"/>
      <c r="HC178" s="233"/>
      <c r="HD178" s="233"/>
      <c r="HE178" s="233"/>
      <c r="HF178" s="233"/>
      <c r="HG178" s="233"/>
      <c r="HH178" s="233"/>
      <c r="HI178" s="233"/>
      <c r="HJ178" s="233"/>
      <c r="HK178" s="233"/>
      <c r="HL178" s="233"/>
      <c r="HM178" s="233"/>
      <c r="HN178" s="233"/>
      <c r="HO178" s="233"/>
      <c r="HP178" s="233"/>
      <c r="HQ178" s="233"/>
      <c r="HR178" s="233"/>
      <c r="HS178" s="233"/>
      <c r="HT178" s="233"/>
      <c r="HU178" s="233"/>
      <c r="HV178" s="233"/>
      <c r="HW178" s="233"/>
      <c r="HX178" s="233"/>
      <c r="HY178" s="233"/>
      <c r="HZ178" s="233"/>
      <c r="IA178" s="233"/>
      <c r="IB178" s="233"/>
      <c r="IC178" s="233"/>
      <c r="ID178" s="233"/>
      <c r="IE178" s="233"/>
      <c r="IF178" s="233"/>
      <c r="IG178" s="233"/>
      <c r="IH178" s="233"/>
      <c r="II178" s="233"/>
      <c r="IJ178" s="233"/>
      <c r="IK178" s="233"/>
      <c r="IL178" s="233"/>
      <c r="IM178" s="233"/>
      <c r="IN178" s="233"/>
      <c r="IO178" s="233"/>
      <c r="IP178" s="233"/>
      <c r="IQ178" s="233"/>
      <c r="IR178" s="233"/>
      <c r="IS178" s="233"/>
      <c r="IT178" s="233"/>
      <c r="IU178" s="233"/>
      <c r="IV178" s="233"/>
    </row>
    <row r="179" spans="1:256" ht="18">
      <c r="A179" s="245" t="s">
        <v>220</v>
      </c>
      <c r="B179" s="241">
        <f>SUM(B171:B178)</f>
        <v>38335161.8</v>
      </c>
      <c r="C179" s="241">
        <f>SUM(C171:C178)</f>
        <v>59929120.95</v>
      </c>
      <c r="D179" s="241">
        <f>C179-B179</f>
        <v>21593959.150000006</v>
      </c>
      <c r="E179" s="246">
        <f>D179/B179</f>
        <v>0.5632938048535903</v>
      </c>
      <c r="F179" s="242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  <c r="BB179" s="233"/>
      <c r="BC179" s="233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  <c r="BN179" s="233"/>
      <c r="BO179" s="233"/>
      <c r="BP179" s="233"/>
      <c r="BQ179" s="233"/>
      <c r="BR179" s="233"/>
      <c r="BS179" s="233"/>
      <c r="BT179" s="233"/>
      <c r="BU179" s="233"/>
      <c r="BV179" s="233"/>
      <c r="BW179" s="233"/>
      <c r="BX179" s="233"/>
      <c r="BY179" s="233"/>
      <c r="BZ179" s="233"/>
      <c r="CA179" s="233"/>
      <c r="CB179" s="233"/>
      <c r="CC179" s="233"/>
      <c r="CD179" s="233"/>
      <c r="CE179" s="233"/>
      <c r="CF179" s="233"/>
      <c r="CG179" s="233"/>
      <c r="CH179" s="233"/>
      <c r="CI179" s="233"/>
      <c r="CJ179" s="233"/>
      <c r="CK179" s="233"/>
      <c r="CL179" s="233"/>
      <c r="CM179" s="233"/>
      <c r="CN179" s="233"/>
      <c r="CO179" s="233"/>
      <c r="CP179" s="233"/>
      <c r="CQ179" s="233"/>
      <c r="CR179" s="233"/>
      <c r="CS179" s="233"/>
      <c r="CT179" s="233"/>
      <c r="CU179" s="233"/>
      <c r="CV179" s="233"/>
      <c r="CW179" s="233"/>
      <c r="CX179" s="233"/>
      <c r="CY179" s="233"/>
      <c r="CZ179" s="233"/>
      <c r="DA179" s="233"/>
      <c r="DB179" s="233"/>
      <c r="DC179" s="233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  <c r="DS179" s="233"/>
      <c r="DT179" s="233"/>
      <c r="DU179" s="233"/>
      <c r="DV179" s="233"/>
      <c r="DW179" s="233"/>
      <c r="DX179" s="233"/>
      <c r="DY179" s="233"/>
      <c r="DZ179" s="233"/>
      <c r="EA179" s="233"/>
      <c r="EB179" s="233"/>
      <c r="EC179" s="233"/>
      <c r="ED179" s="233"/>
      <c r="EE179" s="233"/>
      <c r="EF179" s="233"/>
      <c r="EG179" s="233"/>
      <c r="EH179" s="233"/>
      <c r="EI179" s="233"/>
      <c r="EJ179" s="233"/>
      <c r="EK179" s="233"/>
      <c r="EL179" s="233"/>
      <c r="EM179" s="233"/>
      <c r="EN179" s="233"/>
      <c r="EO179" s="233"/>
      <c r="EP179" s="233"/>
      <c r="EQ179" s="233"/>
      <c r="ER179" s="233"/>
      <c r="ES179" s="233"/>
      <c r="ET179" s="233"/>
      <c r="EU179" s="233"/>
      <c r="EV179" s="233"/>
      <c r="EW179" s="233"/>
      <c r="EX179" s="233"/>
      <c r="EY179" s="233"/>
      <c r="EZ179" s="233"/>
      <c r="FA179" s="233"/>
      <c r="FB179" s="233"/>
      <c r="FC179" s="233"/>
      <c r="FD179" s="233"/>
      <c r="FE179" s="233"/>
      <c r="FF179" s="233"/>
      <c r="FG179" s="233"/>
      <c r="FH179" s="233"/>
      <c r="FI179" s="233"/>
      <c r="FJ179" s="233"/>
      <c r="FK179" s="233"/>
      <c r="FL179" s="233"/>
      <c r="FM179" s="233"/>
      <c r="FN179" s="233"/>
      <c r="FO179" s="233"/>
      <c r="FP179" s="233"/>
      <c r="FQ179" s="233"/>
      <c r="FR179" s="233"/>
      <c r="FS179" s="233"/>
      <c r="FT179" s="233"/>
      <c r="FU179" s="233"/>
      <c r="FV179" s="233"/>
      <c r="FW179" s="233"/>
      <c r="FX179" s="233"/>
      <c r="FY179" s="233"/>
      <c r="FZ179" s="233"/>
      <c r="GA179" s="233"/>
      <c r="GB179" s="233"/>
      <c r="GC179" s="233"/>
      <c r="GD179" s="233"/>
      <c r="GE179" s="233"/>
      <c r="GF179" s="233"/>
      <c r="GG179" s="233"/>
      <c r="GH179" s="233"/>
      <c r="GI179" s="233"/>
      <c r="GJ179" s="233"/>
      <c r="GK179" s="233"/>
      <c r="GL179" s="233"/>
      <c r="GM179" s="233"/>
      <c r="GN179" s="233"/>
      <c r="GO179" s="233"/>
      <c r="GP179" s="233"/>
      <c r="GQ179" s="233"/>
      <c r="GR179" s="233"/>
      <c r="GS179" s="233"/>
      <c r="GT179" s="233"/>
      <c r="GU179" s="233"/>
      <c r="GV179" s="233"/>
      <c r="GW179" s="233"/>
      <c r="GX179" s="233"/>
      <c r="GY179" s="233"/>
      <c r="GZ179" s="233"/>
      <c r="HA179" s="233"/>
      <c r="HB179" s="233"/>
      <c r="HC179" s="233"/>
      <c r="HD179" s="233"/>
      <c r="HE179" s="233"/>
      <c r="HF179" s="233"/>
      <c r="HG179" s="233"/>
      <c r="HH179" s="233"/>
      <c r="HI179" s="233"/>
      <c r="HJ179" s="233"/>
      <c r="HK179" s="233"/>
      <c r="HL179" s="233"/>
      <c r="HM179" s="233"/>
      <c r="HN179" s="233"/>
      <c r="HO179" s="233"/>
      <c r="HP179" s="233"/>
      <c r="HQ179" s="233"/>
      <c r="HR179" s="233"/>
      <c r="HS179" s="233"/>
      <c r="HT179" s="233"/>
      <c r="HU179" s="233"/>
      <c r="HV179" s="233"/>
      <c r="HW179" s="233"/>
      <c r="HX179" s="233"/>
      <c r="HY179" s="233"/>
      <c r="HZ179" s="233"/>
      <c r="IA179" s="233"/>
      <c r="IB179" s="233"/>
      <c r="IC179" s="233"/>
      <c r="ID179" s="233"/>
      <c r="IE179" s="233"/>
      <c r="IF179" s="233"/>
      <c r="IG179" s="233"/>
      <c r="IH179" s="233"/>
      <c r="II179" s="233"/>
      <c r="IJ179" s="233"/>
      <c r="IK179" s="233"/>
      <c r="IL179" s="233"/>
      <c r="IM179" s="233"/>
      <c r="IN179" s="233"/>
      <c r="IO179" s="233"/>
      <c r="IP179" s="233"/>
      <c r="IQ179" s="233"/>
      <c r="IR179" s="233"/>
      <c r="IS179" s="233"/>
      <c r="IT179" s="233"/>
      <c r="IU179" s="233"/>
      <c r="IV179" s="233"/>
    </row>
    <row r="180" spans="1:256" ht="18">
      <c r="A180" s="247" t="s">
        <v>396</v>
      </c>
      <c r="B180" s="253">
        <v>139672.5</v>
      </c>
      <c r="C180" s="253">
        <v>176851.12</v>
      </c>
      <c r="D180" s="248"/>
      <c r="E180" s="248"/>
      <c r="F180" s="242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  <c r="BB180" s="233"/>
      <c r="BC180" s="233"/>
      <c r="BD180" s="233"/>
      <c r="BE180" s="233"/>
      <c r="BF180" s="233"/>
      <c r="BG180" s="233"/>
      <c r="BH180" s="233"/>
      <c r="BI180" s="233"/>
      <c r="BJ180" s="233"/>
      <c r="BK180" s="233"/>
      <c r="BL180" s="233"/>
      <c r="BM180" s="233"/>
      <c r="BN180" s="233"/>
      <c r="BO180" s="233"/>
      <c r="BP180" s="233"/>
      <c r="BQ180" s="233"/>
      <c r="BR180" s="233"/>
      <c r="BS180" s="233"/>
      <c r="BT180" s="233"/>
      <c r="BU180" s="233"/>
      <c r="BV180" s="233"/>
      <c r="BW180" s="233"/>
      <c r="BX180" s="233"/>
      <c r="BY180" s="233"/>
      <c r="BZ180" s="233"/>
      <c r="CA180" s="233"/>
      <c r="CB180" s="233"/>
      <c r="CC180" s="233"/>
      <c r="CD180" s="233"/>
      <c r="CE180" s="233"/>
      <c r="CF180" s="233"/>
      <c r="CG180" s="233"/>
      <c r="CH180" s="233"/>
      <c r="CI180" s="233"/>
      <c r="CJ180" s="233"/>
      <c r="CK180" s="233"/>
      <c r="CL180" s="233"/>
      <c r="CM180" s="233"/>
      <c r="CN180" s="233"/>
      <c r="CO180" s="233"/>
      <c r="CP180" s="233"/>
      <c r="CQ180" s="233"/>
      <c r="CR180" s="233"/>
      <c r="CS180" s="233"/>
      <c r="CT180" s="233"/>
      <c r="CU180" s="233"/>
      <c r="CV180" s="233"/>
      <c r="CW180" s="233"/>
      <c r="CX180" s="233"/>
      <c r="CY180" s="233"/>
      <c r="CZ180" s="233"/>
      <c r="DA180" s="233"/>
      <c r="DB180" s="233"/>
      <c r="DC180" s="233"/>
      <c r="DD180" s="233"/>
      <c r="DE180" s="233"/>
      <c r="DF180" s="233"/>
      <c r="DG180" s="233"/>
      <c r="DH180" s="233"/>
      <c r="DI180" s="233"/>
      <c r="DJ180" s="233"/>
      <c r="DK180" s="233"/>
      <c r="DL180" s="233"/>
      <c r="DM180" s="233"/>
      <c r="DN180" s="233"/>
      <c r="DO180" s="233"/>
      <c r="DP180" s="233"/>
      <c r="DQ180" s="233"/>
      <c r="DR180" s="233"/>
      <c r="DS180" s="233"/>
      <c r="DT180" s="233"/>
      <c r="DU180" s="233"/>
      <c r="DV180" s="233"/>
      <c r="DW180" s="233"/>
      <c r="DX180" s="233"/>
      <c r="DY180" s="233"/>
      <c r="DZ180" s="233"/>
      <c r="EA180" s="233"/>
      <c r="EB180" s="233"/>
      <c r="EC180" s="233"/>
      <c r="ED180" s="233"/>
      <c r="EE180" s="233"/>
      <c r="EF180" s="233"/>
      <c r="EG180" s="233"/>
      <c r="EH180" s="233"/>
      <c r="EI180" s="233"/>
      <c r="EJ180" s="233"/>
      <c r="EK180" s="233"/>
      <c r="EL180" s="233"/>
      <c r="EM180" s="233"/>
      <c r="EN180" s="233"/>
      <c r="EO180" s="233"/>
      <c r="EP180" s="233"/>
      <c r="EQ180" s="233"/>
      <c r="ER180" s="233"/>
      <c r="ES180" s="233"/>
      <c r="ET180" s="233"/>
      <c r="EU180" s="233"/>
      <c r="EV180" s="233"/>
      <c r="EW180" s="233"/>
      <c r="EX180" s="233"/>
      <c r="EY180" s="233"/>
      <c r="EZ180" s="233"/>
      <c r="FA180" s="233"/>
      <c r="FB180" s="233"/>
      <c r="FC180" s="233"/>
      <c r="FD180" s="233"/>
      <c r="FE180" s="233"/>
      <c r="FF180" s="233"/>
      <c r="FG180" s="233"/>
      <c r="FH180" s="233"/>
      <c r="FI180" s="233"/>
      <c r="FJ180" s="233"/>
      <c r="FK180" s="233"/>
      <c r="FL180" s="233"/>
      <c r="FM180" s="233"/>
      <c r="FN180" s="233"/>
      <c r="FO180" s="233"/>
      <c r="FP180" s="233"/>
      <c r="FQ180" s="233"/>
      <c r="FR180" s="233"/>
      <c r="FS180" s="233"/>
      <c r="FT180" s="233"/>
      <c r="FU180" s="233"/>
      <c r="FV180" s="233"/>
      <c r="FW180" s="233"/>
      <c r="FX180" s="233"/>
      <c r="FY180" s="233"/>
      <c r="FZ180" s="233"/>
      <c r="GA180" s="233"/>
      <c r="GB180" s="233"/>
      <c r="GC180" s="233"/>
      <c r="GD180" s="233"/>
      <c r="GE180" s="233"/>
      <c r="GF180" s="233"/>
      <c r="GG180" s="233"/>
      <c r="GH180" s="233"/>
      <c r="GI180" s="233"/>
      <c r="GJ180" s="233"/>
      <c r="GK180" s="233"/>
      <c r="GL180" s="233"/>
      <c r="GM180" s="233"/>
      <c r="GN180" s="233"/>
      <c r="GO180" s="233"/>
      <c r="GP180" s="233"/>
      <c r="GQ180" s="233"/>
      <c r="GR180" s="233"/>
      <c r="GS180" s="233"/>
      <c r="GT180" s="233"/>
      <c r="GU180" s="233"/>
      <c r="GV180" s="233"/>
      <c r="GW180" s="233"/>
      <c r="GX180" s="233"/>
      <c r="GY180" s="233"/>
      <c r="GZ180" s="233"/>
      <c r="HA180" s="233"/>
      <c r="HB180" s="233"/>
      <c r="HC180" s="233"/>
      <c r="HD180" s="233"/>
      <c r="HE180" s="233"/>
      <c r="HF180" s="233"/>
      <c r="HG180" s="233"/>
      <c r="HH180" s="233"/>
      <c r="HI180" s="233"/>
      <c r="HJ180" s="233"/>
      <c r="HK180" s="233"/>
      <c r="HL180" s="233"/>
      <c r="HM180" s="233"/>
      <c r="HN180" s="233"/>
      <c r="HO180" s="233"/>
      <c r="HP180" s="233"/>
      <c r="HQ180" s="233"/>
      <c r="HR180" s="233"/>
      <c r="HS180" s="233"/>
      <c r="HT180" s="233"/>
      <c r="HU180" s="233"/>
      <c r="HV180" s="233"/>
      <c r="HW180" s="233"/>
      <c r="HX180" s="233"/>
      <c r="HY180" s="233"/>
      <c r="HZ180" s="233"/>
      <c r="IA180" s="233"/>
      <c r="IB180" s="233"/>
      <c r="IC180" s="233"/>
      <c r="ID180" s="233"/>
      <c r="IE180" s="233"/>
      <c r="IF180" s="233"/>
      <c r="IG180" s="233"/>
      <c r="IH180" s="233"/>
      <c r="II180" s="233"/>
      <c r="IJ180" s="233"/>
      <c r="IK180" s="233"/>
      <c r="IL180" s="233"/>
      <c r="IM180" s="233"/>
      <c r="IN180" s="233"/>
      <c r="IO180" s="233"/>
      <c r="IP180" s="233"/>
      <c r="IQ180" s="233"/>
      <c r="IR180" s="233"/>
      <c r="IS180" s="233"/>
      <c r="IT180" s="233"/>
      <c r="IU180" s="233"/>
      <c r="IV180" s="233"/>
    </row>
    <row r="181" spans="1:256" ht="18">
      <c r="A181" s="245" t="s">
        <v>220</v>
      </c>
      <c r="B181" s="241">
        <f>SUM(B180:B180)</f>
        <v>139672.5</v>
      </c>
      <c r="C181" s="241">
        <f>SUM(C180:C180)</f>
        <v>176851.12</v>
      </c>
      <c r="D181" s="241">
        <f>C181-B181</f>
        <v>37178.619999999995</v>
      </c>
      <c r="E181" s="246">
        <f>D181/B181</f>
        <v>0.2661842524476901</v>
      </c>
      <c r="F181" s="242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233"/>
      <c r="AO181" s="233"/>
      <c r="AP181" s="233"/>
      <c r="AQ181" s="233"/>
      <c r="AR181" s="233"/>
      <c r="AS181" s="233"/>
      <c r="AT181" s="233"/>
      <c r="AU181" s="233"/>
      <c r="AV181" s="233"/>
      <c r="AW181" s="233"/>
      <c r="AX181" s="233"/>
      <c r="AY181" s="233"/>
      <c r="AZ181" s="233"/>
      <c r="BA181" s="233"/>
      <c r="BB181" s="233"/>
      <c r="BC181" s="233"/>
      <c r="BD181" s="233"/>
      <c r="BE181" s="233"/>
      <c r="BF181" s="233"/>
      <c r="BG181" s="233"/>
      <c r="BH181" s="233"/>
      <c r="BI181" s="233"/>
      <c r="BJ181" s="233"/>
      <c r="BK181" s="233"/>
      <c r="BL181" s="233"/>
      <c r="BM181" s="233"/>
      <c r="BN181" s="233"/>
      <c r="BO181" s="233"/>
      <c r="BP181" s="233"/>
      <c r="BQ181" s="233"/>
      <c r="BR181" s="233"/>
      <c r="BS181" s="233"/>
      <c r="BT181" s="233"/>
      <c r="BU181" s="233"/>
      <c r="BV181" s="233"/>
      <c r="BW181" s="233"/>
      <c r="BX181" s="233"/>
      <c r="BY181" s="233"/>
      <c r="BZ181" s="233"/>
      <c r="CA181" s="233"/>
      <c r="CB181" s="233"/>
      <c r="CC181" s="233"/>
      <c r="CD181" s="233"/>
      <c r="CE181" s="233"/>
      <c r="CF181" s="233"/>
      <c r="CG181" s="233"/>
      <c r="CH181" s="233"/>
      <c r="CI181" s="233"/>
      <c r="CJ181" s="233"/>
      <c r="CK181" s="233"/>
      <c r="CL181" s="233"/>
      <c r="CM181" s="233"/>
      <c r="CN181" s="233"/>
      <c r="CO181" s="233"/>
      <c r="CP181" s="233"/>
      <c r="CQ181" s="233"/>
      <c r="CR181" s="233"/>
      <c r="CS181" s="233"/>
      <c r="CT181" s="233"/>
      <c r="CU181" s="233"/>
      <c r="CV181" s="233"/>
      <c r="CW181" s="233"/>
      <c r="CX181" s="233"/>
      <c r="CY181" s="233"/>
      <c r="CZ181" s="233"/>
      <c r="DA181" s="233"/>
      <c r="DB181" s="233"/>
      <c r="DC181" s="233"/>
      <c r="DD181" s="233"/>
      <c r="DE181" s="233"/>
      <c r="DF181" s="233"/>
      <c r="DG181" s="233"/>
      <c r="DH181" s="233"/>
      <c r="DI181" s="233"/>
      <c r="DJ181" s="233"/>
      <c r="DK181" s="233"/>
      <c r="DL181" s="233"/>
      <c r="DM181" s="233"/>
      <c r="DN181" s="233"/>
      <c r="DO181" s="233"/>
      <c r="DP181" s="233"/>
      <c r="DQ181" s="233"/>
      <c r="DR181" s="233"/>
      <c r="DS181" s="233"/>
      <c r="DT181" s="233"/>
      <c r="DU181" s="233"/>
      <c r="DV181" s="233"/>
      <c r="DW181" s="233"/>
      <c r="DX181" s="233"/>
      <c r="DY181" s="233"/>
      <c r="DZ181" s="233"/>
      <c r="EA181" s="233"/>
      <c r="EB181" s="233"/>
      <c r="EC181" s="233"/>
      <c r="ED181" s="233"/>
      <c r="EE181" s="233"/>
      <c r="EF181" s="233"/>
      <c r="EG181" s="233"/>
      <c r="EH181" s="233"/>
      <c r="EI181" s="233"/>
      <c r="EJ181" s="233"/>
      <c r="EK181" s="233"/>
      <c r="EL181" s="233"/>
      <c r="EM181" s="233"/>
      <c r="EN181" s="233"/>
      <c r="EO181" s="233"/>
      <c r="EP181" s="233"/>
      <c r="EQ181" s="233"/>
      <c r="ER181" s="233"/>
      <c r="ES181" s="233"/>
      <c r="ET181" s="233"/>
      <c r="EU181" s="233"/>
      <c r="EV181" s="233"/>
      <c r="EW181" s="233"/>
      <c r="EX181" s="233"/>
      <c r="EY181" s="233"/>
      <c r="EZ181" s="233"/>
      <c r="FA181" s="233"/>
      <c r="FB181" s="233"/>
      <c r="FC181" s="233"/>
      <c r="FD181" s="233"/>
      <c r="FE181" s="233"/>
      <c r="FF181" s="233"/>
      <c r="FG181" s="233"/>
      <c r="FH181" s="233"/>
      <c r="FI181" s="233"/>
      <c r="FJ181" s="233"/>
      <c r="FK181" s="233"/>
      <c r="FL181" s="233"/>
      <c r="FM181" s="233"/>
      <c r="FN181" s="233"/>
      <c r="FO181" s="233"/>
      <c r="FP181" s="233"/>
      <c r="FQ181" s="233"/>
      <c r="FR181" s="233"/>
      <c r="FS181" s="233"/>
      <c r="FT181" s="233"/>
      <c r="FU181" s="233"/>
      <c r="FV181" s="233"/>
      <c r="FW181" s="233"/>
      <c r="FX181" s="233"/>
      <c r="FY181" s="233"/>
      <c r="FZ181" s="233"/>
      <c r="GA181" s="233"/>
      <c r="GB181" s="233"/>
      <c r="GC181" s="233"/>
      <c r="GD181" s="233"/>
      <c r="GE181" s="233"/>
      <c r="GF181" s="233"/>
      <c r="GG181" s="233"/>
      <c r="GH181" s="233"/>
      <c r="GI181" s="233"/>
      <c r="GJ181" s="233"/>
      <c r="GK181" s="233"/>
      <c r="GL181" s="233"/>
      <c r="GM181" s="233"/>
      <c r="GN181" s="233"/>
      <c r="GO181" s="233"/>
      <c r="GP181" s="233"/>
      <c r="GQ181" s="233"/>
      <c r="GR181" s="233"/>
      <c r="GS181" s="233"/>
      <c r="GT181" s="233"/>
      <c r="GU181" s="233"/>
      <c r="GV181" s="233"/>
      <c r="GW181" s="233"/>
      <c r="GX181" s="233"/>
      <c r="GY181" s="233"/>
      <c r="GZ181" s="233"/>
      <c r="HA181" s="233"/>
      <c r="HB181" s="233"/>
      <c r="HC181" s="233"/>
      <c r="HD181" s="233"/>
      <c r="HE181" s="233"/>
      <c r="HF181" s="233"/>
      <c r="HG181" s="233"/>
      <c r="HH181" s="233"/>
      <c r="HI181" s="233"/>
      <c r="HJ181" s="233"/>
      <c r="HK181" s="233"/>
      <c r="HL181" s="233"/>
      <c r="HM181" s="233"/>
      <c r="HN181" s="233"/>
      <c r="HO181" s="233"/>
      <c r="HP181" s="233"/>
      <c r="HQ181" s="233"/>
      <c r="HR181" s="233"/>
      <c r="HS181" s="233"/>
      <c r="HT181" s="233"/>
      <c r="HU181" s="233"/>
      <c r="HV181" s="233"/>
      <c r="HW181" s="233"/>
      <c r="HX181" s="233"/>
      <c r="HY181" s="233"/>
      <c r="HZ181" s="233"/>
      <c r="IA181" s="233"/>
      <c r="IB181" s="233"/>
      <c r="IC181" s="233"/>
      <c r="ID181" s="233"/>
      <c r="IE181" s="233"/>
      <c r="IF181" s="233"/>
      <c r="IG181" s="233"/>
      <c r="IH181" s="233"/>
      <c r="II181" s="233"/>
      <c r="IJ181" s="233"/>
      <c r="IK181" s="233"/>
      <c r="IL181" s="233"/>
      <c r="IM181" s="233"/>
      <c r="IN181" s="233"/>
      <c r="IO181" s="233"/>
      <c r="IP181" s="233"/>
      <c r="IQ181" s="233"/>
      <c r="IR181" s="233"/>
      <c r="IS181" s="233"/>
      <c r="IT181" s="233"/>
      <c r="IU181" s="233"/>
      <c r="IV181" s="233"/>
    </row>
    <row r="182" spans="1:256" ht="18">
      <c r="A182" s="247" t="s">
        <v>397</v>
      </c>
      <c r="B182" s="253">
        <v>115712.29</v>
      </c>
      <c r="C182" s="253">
        <v>131243.19</v>
      </c>
      <c r="D182" s="248"/>
      <c r="E182" s="248"/>
      <c r="F182" s="242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  <c r="BB182" s="233"/>
      <c r="BC182" s="233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233"/>
      <c r="BN182" s="233"/>
      <c r="BO182" s="233"/>
      <c r="BP182" s="233"/>
      <c r="BQ182" s="233"/>
      <c r="BR182" s="233"/>
      <c r="BS182" s="233"/>
      <c r="BT182" s="233"/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3"/>
      <c r="CJ182" s="233"/>
      <c r="CK182" s="233"/>
      <c r="CL182" s="233"/>
      <c r="CM182" s="233"/>
      <c r="CN182" s="233"/>
      <c r="CO182" s="233"/>
      <c r="CP182" s="233"/>
      <c r="CQ182" s="233"/>
      <c r="CR182" s="233"/>
      <c r="CS182" s="233"/>
      <c r="CT182" s="233"/>
      <c r="CU182" s="233"/>
      <c r="CV182" s="233"/>
      <c r="CW182" s="233"/>
      <c r="CX182" s="233"/>
      <c r="CY182" s="233"/>
      <c r="CZ182" s="233"/>
      <c r="DA182" s="233"/>
      <c r="DB182" s="233"/>
      <c r="DC182" s="233"/>
      <c r="DD182" s="233"/>
      <c r="DE182" s="233"/>
      <c r="DF182" s="233"/>
      <c r="DG182" s="233"/>
      <c r="DH182" s="233"/>
      <c r="DI182" s="233"/>
      <c r="DJ182" s="233"/>
      <c r="DK182" s="233"/>
      <c r="DL182" s="233"/>
      <c r="DM182" s="233"/>
      <c r="DN182" s="233"/>
      <c r="DO182" s="233"/>
      <c r="DP182" s="233"/>
      <c r="DQ182" s="233"/>
      <c r="DR182" s="233"/>
      <c r="DS182" s="233"/>
      <c r="DT182" s="233"/>
      <c r="DU182" s="233"/>
      <c r="DV182" s="233"/>
      <c r="DW182" s="233"/>
      <c r="DX182" s="233"/>
      <c r="DY182" s="233"/>
      <c r="DZ182" s="233"/>
      <c r="EA182" s="233"/>
      <c r="EB182" s="233"/>
      <c r="EC182" s="233"/>
      <c r="ED182" s="233"/>
      <c r="EE182" s="233"/>
      <c r="EF182" s="233"/>
      <c r="EG182" s="233"/>
      <c r="EH182" s="233"/>
      <c r="EI182" s="233"/>
      <c r="EJ182" s="233"/>
      <c r="EK182" s="233"/>
      <c r="EL182" s="233"/>
      <c r="EM182" s="233"/>
      <c r="EN182" s="233"/>
      <c r="EO182" s="233"/>
      <c r="EP182" s="233"/>
      <c r="EQ182" s="233"/>
      <c r="ER182" s="233"/>
      <c r="ES182" s="233"/>
      <c r="ET182" s="233"/>
      <c r="EU182" s="233"/>
      <c r="EV182" s="233"/>
      <c r="EW182" s="233"/>
      <c r="EX182" s="233"/>
      <c r="EY182" s="233"/>
      <c r="EZ182" s="233"/>
      <c r="FA182" s="233"/>
      <c r="FB182" s="233"/>
      <c r="FC182" s="233"/>
      <c r="FD182" s="233"/>
      <c r="FE182" s="233"/>
      <c r="FF182" s="233"/>
      <c r="FG182" s="233"/>
      <c r="FH182" s="233"/>
      <c r="FI182" s="233"/>
      <c r="FJ182" s="233"/>
      <c r="FK182" s="233"/>
      <c r="FL182" s="233"/>
      <c r="FM182" s="233"/>
      <c r="FN182" s="233"/>
      <c r="FO182" s="233"/>
      <c r="FP182" s="233"/>
      <c r="FQ182" s="233"/>
      <c r="FR182" s="233"/>
      <c r="FS182" s="233"/>
      <c r="FT182" s="233"/>
      <c r="FU182" s="233"/>
      <c r="FV182" s="233"/>
      <c r="FW182" s="233"/>
      <c r="FX182" s="233"/>
      <c r="FY182" s="233"/>
      <c r="FZ182" s="233"/>
      <c r="GA182" s="233"/>
      <c r="GB182" s="233"/>
      <c r="GC182" s="233"/>
      <c r="GD182" s="233"/>
      <c r="GE182" s="233"/>
      <c r="GF182" s="233"/>
      <c r="GG182" s="233"/>
      <c r="GH182" s="233"/>
      <c r="GI182" s="233"/>
      <c r="GJ182" s="233"/>
      <c r="GK182" s="233"/>
      <c r="GL182" s="233"/>
      <c r="GM182" s="233"/>
      <c r="GN182" s="233"/>
      <c r="GO182" s="233"/>
      <c r="GP182" s="233"/>
      <c r="GQ182" s="233"/>
      <c r="GR182" s="233"/>
      <c r="GS182" s="233"/>
      <c r="GT182" s="233"/>
      <c r="GU182" s="233"/>
      <c r="GV182" s="233"/>
      <c r="GW182" s="233"/>
      <c r="GX182" s="233"/>
      <c r="GY182" s="233"/>
      <c r="GZ182" s="233"/>
      <c r="HA182" s="233"/>
      <c r="HB182" s="233"/>
      <c r="HC182" s="233"/>
      <c r="HD182" s="233"/>
      <c r="HE182" s="233"/>
      <c r="HF182" s="233"/>
      <c r="HG182" s="233"/>
      <c r="HH182" s="233"/>
      <c r="HI182" s="233"/>
      <c r="HJ182" s="233"/>
      <c r="HK182" s="233"/>
      <c r="HL182" s="233"/>
      <c r="HM182" s="233"/>
      <c r="HN182" s="233"/>
      <c r="HO182" s="233"/>
      <c r="HP182" s="233"/>
      <c r="HQ182" s="233"/>
      <c r="HR182" s="233"/>
      <c r="HS182" s="233"/>
      <c r="HT182" s="233"/>
      <c r="HU182" s="233"/>
      <c r="HV182" s="233"/>
      <c r="HW182" s="233"/>
      <c r="HX182" s="233"/>
      <c r="HY182" s="233"/>
      <c r="HZ182" s="233"/>
      <c r="IA182" s="233"/>
      <c r="IB182" s="233"/>
      <c r="IC182" s="233"/>
      <c r="ID182" s="233"/>
      <c r="IE182" s="233"/>
      <c r="IF182" s="233"/>
      <c r="IG182" s="233"/>
      <c r="IH182" s="233"/>
      <c r="II182" s="233"/>
      <c r="IJ182" s="233"/>
      <c r="IK182" s="233"/>
      <c r="IL182" s="233"/>
      <c r="IM182" s="233"/>
      <c r="IN182" s="233"/>
      <c r="IO182" s="233"/>
      <c r="IP182" s="233"/>
      <c r="IQ182" s="233"/>
      <c r="IR182" s="233"/>
      <c r="IS182" s="233"/>
      <c r="IT182" s="233"/>
      <c r="IU182" s="233"/>
      <c r="IV182" s="233"/>
    </row>
    <row r="183" spans="1:256" ht="18">
      <c r="A183" s="245" t="s">
        <v>220</v>
      </c>
      <c r="B183" s="241">
        <f>SUM(B182:B182)</f>
        <v>115712.29</v>
      </c>
      <c r="C183" s="241">
        <f>SUM(C182:C182)</f>
        <v>131243.19</v>
      </c>
      <c r="D183" s="241">
        <f>C183-B183</f>
        <v>15530.900000000009</v>
      </c>
      <c r="E183" s="246">
        <f>D183/B183</f>
        <v>0.1342199692011973</v>
      </c>
      <c r="F183" s="242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3"/>
      <c r="CH183" s="233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  <c r="DP183" s="233"/>
      <c r="DQ183" s="233"/>
      <c r="DR183" s="233"/>
      <c r="DS183" s="233"/>
      <c r="DT183" s="233"/>
      <c r="DU183" s="233"/>
      <c r="DV183" s="233"/>
      <c r="DW183" s="233"/>
      <c r="DX183" s="233"/>
      <c r="DY183" s="233"/>
      <c r="DZ183" s="233"/>
      <c r="EA183" s="233"/>
      <c r="EB183" s="233"/>
      <c r="EC183" s="233"/>
      <c r="ED183" s="233"/>
      <c r="EE183" s="233"/>
      <c r="EF183" s="233"/>
      <c r="EG183" s="233"/>
      <c r="EH183" s="233"/>
      <c r="EI183" s="233"/>
      <c r="EJ183" s="233"/>
      <c r="EK183" s="233"/>
      <c r="EL183" s="233"/>
      <c r="EM183" s="233"/>
      <c r="EN183" s="233"/>
      <c r="EO183" s="233"/>
      <c r="EP183" s="233"/>
      <c r="EQ183" s="233"/>
      <c r="ER183" s="233"/>
      <c r="ES183" s="233"/>
      <c r="ET183" s="233"/>
      <c r="EU183" s="233"/>
      <c r="EV183" s="233"/>
      <c r="EW183" s="233"/>
      <c r="EX183" s="233"/>
      <c r="EY183" s="233"/>
      <c r="EZ183" s="233"/>
      <c r="FA183" s="233"/>
      <c r="FB183" s="233"/>
      <c r="FC183" s="233"/>
      <c r="FD183" s="233"/>
      <c r="FE183" s="233"/>
      <c r="FF183" s="233"/>
      <c r="FG183" s="233"/>
      <c r="FH183" s="233"/>
      <c r="FI183" s="233"/>
      <c r="FJ183" s="233"/>
      <c r="FK183" s="233"/>
      <c r="FL183" s="233"/>
      <c r="FM183" s="233"/>
      <c r="FN183" s="233"/>
      <c r="FO183" s="233"/>
      <c r="FP183" s="233"/>
      <c r="FQ183" s="233"/>
      <c r="FR183" s="233"/>
      <c r="FS183" s="233"/>
      <c r="FT183" s="233"/>
      <c r="FU183" s="233"/>
      <c r="FV183" s="233"/>
      <c r="FW183" s="233"/>
      <c r="FX183" s="233"/>
      <c r="FY183" s="233"/>
      <c r="FZ183" s="233"/>
      <c r="GA183" s="233"/>
      <c r="GB183" s="233"/>
      <c r="GC183" s="233"/>
      <c r="GD183" s="233"/>
      <c r="GE183" s="233"/>
      <c r="GF183" s="233"/>
      <c r="GG183" s="233"/>
      <c r="GH183" s="233"/>
      <c r="GI183" s="233"/>
      <c r="GJ183" s="233"/>
      <c r="GK183" s="233"/>
      <c r="GL183" s="233"/>
      <c r="GM183" s="233"/>
      <c r="GN183" s="233"/>
      <c r="GO183" s="233"/>
      <c r="GP183" s="233"/>
      <c r="GQ183" s="233"/>
      <c r="GR183" s="233"/>
      <c r="GS183" s="233"/>
      <c r="GT183" s="233"/>
      <c r="GU183" s="233"/>
      <c r="GV183" s="233"/>
      <c r="GW183" s="233"/>
      <c r="GX183" s="233"/>
      <c r="GY183" s="233"/>
      <c r="GZ183" s="233"/>
      <c r="HA183" s="233"/>
      <c r="HB183" s="233"/>
      <c r="HC183" s="233"/>
      <c r="HD183" s="233"/>
      <c r="HE183" s="233"/>
      <c r="HF183" s="233"/>
      <c r="HG183" s="233"/>
      <c r="HH183" s="233"/>
      <c r="HI183" s="233"/>
      <c r="HJ183" s="233"/>
      <c r="HK183" s="233"/>
      <c r="HL183" s="233"/>
      <c r="HM183" s="233"/>
      <c r="HN183" s="233"/>
      <c r="HO183" s="233"/>
      <c r="HP183" s="233"/>
      <c r="HQ183" s="233"/>
      <c r="HR183" s="233"/>
      <c r="HS183" s="233"/>
      <c r="HT183" s="233"/>
      <c r="HU183" s="233"/>
      <c r="HV183" s="233"/>
      <c r="HW183" s="233"/>
      <c r="HX183" s="233"/>
      <c r="HY183" s="233"/>
      <c r="HZ183" s="233"/>
      <c r="IA183" s="233"/>
      <c r="IB183" s="233"/>
      <c r="IC183" s="233"/>
      <c r="ID183" s="233"/>
      <c r="IE183" s="233"/>
      <c r="IF183" s="233"/>
      <c r="IG183" s="233"/>
      <c r="IH183" s="233"/>
      <c r="II183" s="233"/>
      <c r="IJ183" s="233"/>
      <c r="IK183" s="233"/>
      <c r="IL183" s="233"/>
      <c r="IM183" s="233"/>
      <c r="IN183" s="233"/>
      <c r="IO183" s="233"/>
      <c r="IP183" s="233"/>
      <c r="IQ183" s="233"/>
      <c r="IR183" s="233"/>
      <c r="IS183" s="233"/>
      <c r="IT183" s="233"/>
      <c r="IU183" s="233"/>
      <c r="IV183" s="233"/>
    </row>
    <row r="184" spans="1:256" ht="18">
      <c r="A184" s="240" t="s">
        <v>398</v>
      </c>
      <c r="B184" s="240">
        <f>B7+B10+B15+B24+B33+B38+B48+B64+B82+B84+B88+B95+B123+B143+B163+B167+B169+B179+B181+B183</f>
        <v>1853514432.4199998</v>
      </c>
      <c r="C184" s="240">
        <f>C7+C10+C15+C24+C33+C38+C48+C64+C82+C84+C88+C95+C123+C143+C163+C167+C169+C179+C181+C183</f>
        <v>1820848819.54</v>
      </c>
      <c r="D184" s="240">
        <f>C184-B184</f>
        <v>-32665612.879999876</v>
      </c>
      <c r="E184" s="254">
        <f>D184/B184</f>
        <v>-0.017623608593838002</v>
      </c>
      <c r="F184" s="242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  <c r="BD184" s="233"/>
      <c r="BE184" s="233"/>
      <c r="BF184" s="233"/>
      <c r="BG184" s="233"/>
      <c r="BH184" s="233"/>
      <c r="BI184" s="233"/>
      <c r="BJ184" s="233"/>
      <c r="BK184" s="233"/>
      <c r="BL184" s="233"/>
      <c r="BM184" s="233"/>
      <c r="BN184" s="233"/>
      <c r="BO184" s="233"/>
      <c r="BP184" s="233"/>
      <c r="BQ184" s="233"/>
      <c r="BR184" s="233"/>
      <c r="BS184" s="233"/>
      <c r="BT184" s="233"/>
      <c r="BU184" s="233"/>
      <c r="BV184" s="233"/>
      <c r="BW184" s="233"/>
      <c r="BX184" s="233"/>
      <c r="BY184" s="233"/>
      <c r="BZ184" s="233"/>
      <c r="CA184" s="233"/>
      <c r="CB184" s="233"/>
      <c r="CC184" s="233"/>
      <c r="CD184" s="233"/>
      <c r="CE184" s="233"/>
      <c r="CF184" s="233"/>
      <c r="CG184" s="233"/>
      <c r="CH184" s="233"/>
      <c r="CI184" s="233"/>
      <c r="CJ184" s="233"/>
      <c r="CK184" s="233"/>
      <c r="CL184" s="233"/>
      <c r="CM184" s="233"/>
      <c r="CN184" s="233"/>
      <c r="CO184" s="233"/>
      <c r="CP184" s="233"/>
      <c r="CQ184" s="233"/>
      <c r="CR184" s="233"/>
      <c r="CS184" s="233"/>
      <c r="CT184" s="233"/>
      <c r="CU184" s="233"/>
      <c r="CV184" s="233"/>
      <c r="CW184" s="233"/>
      <c r="CX184" s="233"/>
      <c r="CY184" s="233"/>
      <c r="CZ184" s="233"/>
      <c r="DA184" s="233"/>
      <c r="DB184" s="233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  <c r="DQ184" s="233"/>
      <c r="DR184" s="233"/>
      <c r="DS184" s="233"/>
      <c r="DT184" s="233"/>
      <c r="DU184" s="233"/>
      <c r="DV184" s="233"/>
      <c r="DW184" s="233"/>
      <c r="DX184" s="233"/>
      <c r="DY184" s="233"/>
      <c r="DZ184" s="233"/>
      <c r="EA184" s="233"/>
      <c r="EB184" s="233"/>
      <c r="EC184" s="233"/>
      <c r="ED184" s="233"/>
      <c r="EE184" s="233"/>
      <c r="EF184" s="233"/>
      <c r="EG184" s="233"/>
      <c r="EH184" s="233"/>
      <c r="EI184" s="233"/>
      <c r="EJ184" s="233"/>
      <c r="EK184" s="233"/>
      <c r="EL184" s="233"/>
      <c r="EM184" s="233"/>
      <c r="EN184" s="233"/>
      <c r="EO184" s="233"/>
      <c r="EP184" s="233"/>
      <c r="EQ184" s="233"/>
      <c r="ER184" s="233"/>
      <c r="ES184" s="233"/>
      <c r="ET184" s="233"/>
      <c r="EU184" s="233"/>
      <c r="EV184" s="233"/>
      <c r="EW184" s="233"/>
      <c r="EX184" s="233"/>
      <c r="EY184" s="233"/>
      <c r="EZ184" s="233"/>
      <c r="FA184" s="233"/>
      <c r="FB184" s="233"/>
      <c r="FC184" s="233"/>
      <c r="FD184" s="233"/>
      <c r="FE184" s="233"/>
      <c r="FF184" s="233"/>
      <c r="FG184" s="233"/>
      <c r="FH184" s="233"/>
      <c r="FI184" s="233"/>
      <c r="FJ184" s="233"/>
      <c r="FK184" s="233"/>
      <c r="FL184" s="233"/>
      <c r="FM184" s="233"/>
      <c r="FN184" s="233"/>
      <c r="FO184" s="233"/>
      <c r="FP184" s="233"/>
      <c r="FQ184" s="233"/>
      <c r="FR184" s="233"/>
      <c r="FS184" s="233"/>
      <c r="FT184" s="233"/>
      <c r="FU184" s="233"/>
      <c r="FV184" s="233"/>
      <c r="FW184" s="233"/>
      <c r="FX184" s="233"/>
      <c r="FY184" s="233"/>
      <c r="FZ184" s="233"/>
      <c r="GA184" s="233"/>
      <c r="GB184" s="233"/>
      <c r="GC184" s="233"/>
      <c r="GD184" s="233"/>
      <c r="GE184" s="233"/>
      <c r="GF184" s="233"/>
      <c r="GG184" s="233"/>
      <c r="GH184" s="233"/>
      <c r="GI184" s="233"/>
      <c r="GJ184" s="233"/>
      <c r="GK184" s="233"/>
      <c r="GL184" s="233"/>
      <c r="GM184" s="233"/>
      <c r="GN184" s="233"/>
      <c r="GO184" s="233"/>
      <c r="GP184" s="233"/>
      <c r="GQ184" s="233"/>
      <c r="GR184" s="233"/>
      <c r="GS184" s="233"/>
      <c r="GT184" s="233"/>
      <c r="GU184" s="233"/>
      <c r="GV184" s="233"/>
      <c r="GW184" s="233"/>
      <c r="GX184" s="233"/>
      <c r="GY184" s="233"/>
      <c r="GZ184" s="233"/>
      <c r="HA184" s="233"/>
      <c r="HB184" s="233"/>
      <c r="HC184" s="233"/>
      <c r="HD184" s="233"/>
      <c r="HE184" s="233"/>
      <c r="HF184" s="233"/>
      <c r="HG184" s="233"/>
      <c r="HH184" s="233"/>
      <c r="HI184" s="233"/>
      <c r="HJ184" s="233"/>
      <c r="HK184" s="233"/>
      <c r="HL184" s="233"/>
      <c r="HM184" s="233"/>
      <c r="HN184" s="233"/>
      <c r="HO184" s="233"/>
      <c r="HP184" s="233"/>
      <c r="HQ184" s="233"/>
      <c r="HR184" s="233"/>
      <c r="HS184" s="233"/>
      <c r="HT184" s="233"/>
      <c r="HU184" s="233"/>
      <c r="HV184" s="233"/>
      <c r="HW184" s="233"/>
      <c r="HX184" s="233"/>
      <c r="HY184" s="233"/>
      <c r="HZ184" s="233"/>
      <c r="IA184" s="233"/>
      <c r="IB184" s="233"/>
      <c r="IC184" s="233"/>
      <c r="ID184" s="233"/>
      <c r="IE184" s="233"/>
      <c r="IF184" s="233"/>
      <c r="IG184" s="233"/>
      <c r="IH184" s="233"/>
      <c r="II184" s="233"/>
      <c r="IJ184" s="233"/>
      <c r="IK184" s="233"/>
      <c r="IL184" s="233"/>
      <c r="IM184" s="233"/>
      <c r="IN184" s="233"/>
      <c r="IO184" s="233"/>
      <c r="IP184" s="233"/>
      <c r="IQ184" s="233"/>
      <c r="IR184" s="233"/>
      <c r="IS184" s="233"/>
      <c r="IT184" s="233"/>
      <c r="IU184" s="233"/>
      <c r="IV184" s="233"/>
    </row>
    <row r="185" spans="1:5" ht="12.75">
      <c r="A185" s="255"/>
      <c r="B185" s="255"/>
      <c r="C185" s="256"/>
      <c r="D185" s="257"/>
      <c r="E185" s="257"/>
    </row>
    <row r="191" ht="12.75">
      <c r="A191" s="258" t="s">
        <v>209</v>
      </c>
    </row>
    <row r="192" ht="12.75">
      <c r="A192" s="258" t="s">
        <v>399</v>
      </c>
    </row>
    <row r="193" ht="12.75">
      <c r="A193" s="258" t="s">
        <v>400</v>
      </c>
    </row>
    <row r="194" ht="12.75">
      <c r="A194" s="258" t="s">
        <v>401</v>
      </c>
    </row>
    <row r="195" ht="12.75">
      <c r="A195" s="258" t="s">
        <v>402</v>
      </c>
    </row>
    <row r="196" ht="12.75">
      <c r="A196" s="258" t="s">
        <v>403</v>
      </c>
    </row>
    <row r="197" ht="12.75">
      <c r="A197" s="258" t="s">
        <v>404</v>
      </c>
    </row>
    <row r="198" ht="12.75">
      <c r="A198" s="258" t="s">
        <v>405</v>
      </c>
    </row>
    <row r="199" ht="12.75">
      <c r="A199" s="258" t="s">
        <v>406</v>
      </c>
    </row>
    <row r="200" ht="12.75">
      <c r="A200" s="258" t="s">
        <v>407</v>
      </c>
    </row>
    <row r="202" ht="12.75">
      <c r="A202" s="258" t="s">
        <v>408</v>
      </c>
    </row>
    <row r="203" ht="12.75">
      <c r="A203" s="258" t="s">
        <v>409</v>
      </c>
    </row>
    <row r="204" ht="12.75">
      <c r="A204" s="258" t="s">
        <v>410</v>
      </c>
    </row>
    <row r="205" ht="12.75">
      <c r="A205" s="258" t="s">
        <v>411</v>
      </c>
    </row>
    <row r="206" ht="12.75">
      <c r="A206" s="258" t="s">
        <v>412</v>
      </c>
    </row>
    <row r="207" ht="12.75">
      <c r="A207" s="258" t="s">
        <v>413</v>
      </c>
    </row>
    <row r="208" ht="12.75">
      <c r="A208" s="258" t="s">
        <v>414</v>
      </c>
    </row>
    <row r="209" ht="12.75">
      <c r="A209" s="258" t="s">
        <v>415</v>
      </c>
    </row>
    <row r="210" ht="12.75">
      <c r="A210" s="258" t="s">
        <v>416</v>
      </c>
    </row>
    <row r="211" ht="12.75">
      <c r="A211" s="258" t="s">
        <v>417</v>
      </c>
    </row>
    <row r="212" ht="12.75">
      <c r="A212" s="258" t="s">
        <v>418</v>
      </c>
    </row>
    <row r="213" ht="12.75">
      <c r="A213" s="258" t="s">
        <v>419</v>
      </c>
    </row>
    <row r="214" ht="12.75">
      <c r="A214" s="258" t="s">
        <v>420</v>
      </c>
    </row>
    <row r="215" ht="12.75">
      <c r="A215" s="258" t="s">
        <v>421</v>
      </c>
    </row>
    <row r="216" ht="12.75">
      <c r="A216" s="258" t="s">
        <v>422</v>
      </c>
    </row>
    <row r="217" ht="12.75">
      <c r="A217" s="258" t="s">
        <v>423</v>
      </c>
    </row>
    <row r="218" ht="12.75">
      <c r="A218" s="234" t="s">
        <v>424</v>
      </c>
    </row>
    <row r="219" ht="12.75">
      <c r="A219" s="234" t="s">
        <v>425</v>
      </c>
    </row>
    <row r="220" ht="12.75">
      <c r="A220" s="258" t="s">
        <v>426</v>
      </c>
    </row>
    <row r="221" ht="12.75">
      <c r="A221" s="258" t="s">
        <v>427</v>
      </c>
    </row>
    <row r="222" ht="12.75">
      <c r="A222" s="258" t="s">
        <v>428</v>
      </c>
    </row>
    <row r="223" ht="12.75">
      <c r="A223" s="258" t="s">
        <v>429</v>
      </c>
    </row>
    <row r="224" ht="12.75">
      <c r="A224" s="258" t="s">
        <v>430</v>
      </c>
    </row>
    <row r="225" ht="12.75">
      <c r="A225" s="258" t="s">
        <v>431</v>
      </c>
    </row>
    <row r="226" ht="12.75">
      <c r="A226" s="258" t="s">
        <v>432</v>
      </c>
    </row>
    <row r="227" ht="12.75">
      <c r="A227" s="258" t="s">
        <v>433</v>
      </c>
    </row>
    <row r="228" ht="12.75">
      <c r="A228" s="258" t="s">
        <v>434</v>
      </c>
    </row>
    <row r="229" ht="12.75">
      <c r="A229" s="258" t="s">
        <v>435</v>
      </c>
    </row>
    <row r="230" ht="12.75">
      <c r="A230" s="258" t="s">
        <v>436</v>
      </c>
    </row>
    <row r="231" ht="12.75">
      <c r="A231" s="258" t="s">
        <v>437</v>
      </c>
    </row>
    <row r="232" ht="12.75">
      <c r="A232" s="258" t="s">
        <v>438</v>
      </c>
    </row>
    <row r="233" ht="12.75">
      <c r="A233" s="258" t="s">
        <v>439</v>
      </c>
    </row>
    <row r="234" ht="12.75">
      <c r="A234" s="258" t="s">
        <v>440</v>
      </c>
    </row>
    <row r="235" ht="12.75">
      <c r="A235" s="258" t="s">
        <v>441</v>
      </c>
    </row>
    <row r="236" ht="12.75">
      <c r="A236" s="258" t="s">
        <v>442</v>
      </c>
    </row>
    <row r="237" ht="12.75">
      <c r="A237" s="258" t="s">
        <v>443</v>
      </c>
    </row>
    <row r="240" ht="12.75">
      <c r="A240" s="259"/>
    </row>
  </sheetData>
  <printOptions/>
  <pageMargins left="0.75" right="0.26944444444444443" top="0.25" bottom="0.26944444444444443" header="0.5" footer="0.5"/>
  <pageSetup orientation="portrait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99609375" style="199" customWidth="1"/>
    <col min="2" max="3" width="17.10546875" style="199" customWidth="1"/>
    <col min="4" max="4" width="19.99609375" style="199" customWidth="1"/>
    <col min="5" max="16384" width="17.10546875" style="199" customWidth="1"/>
  </cols>
  <sheetData>
    <row r="1" spans="1:7" ht="18">
      <c r="A1" s="196"/>
      <c r="B1" s="197"/>
      <c r="C1" s="197" t="s">
        <v>0</v>
      </c>
      <c r="D1" s="197"/>
      <c r="E1" s="197"/>
      <c r="F1" s="197"/>
      <c r="G1" s="198"/>
    </row>
    <row r="2" spans="1:7" ht="18">
      <c r="A2" s="196"/>
      <c r="B2" s="196"/>
      <c r="C2" s="196" t="s">
        <v>102</v>
      </c>
      <c r="D2" s="196"/>
      <c r="E2" s="196"/>
      <c r="F2" s="196"/>
      <c r="G2" s="198"/>
    </row>
    <row r="3" spans="1:7" ht="18">
      <c r="A3" s="196" t="s">
        <v>236</v>
      </c>
      <c r="B3" s="196" t="s">
        <v>237</v>
      </c>
      <c r="C3" s="196" t="s">
        <v>105</v>
      </c>
      <c r="D3" s="196" t="s">
        <v>106</v>
      </c>
      <c r="E3" s="196"/>
      <c r="F3" s="200" t="s">
        <v>238</v>
      </c>
      <c r="G3" s="198"/>
    </row>
    <row r="4" spans="1:9" ht="18">
      <c r="A4" s="201" t="s">
        <v>108</v>
      </c>
      <c r="B4" s="202" t="s">
        <v>216</v>
      </c>
      <c r="C4" s="203" t="s">
        <v>217</v>
      </c>
      <c r="D4" s="201" t="s">
        <v>108</v>
      </c>
      <c r="E4" s="202" t="s">
        <v>216</v>
      </c>
      <c r="F4" s="203" t="s">
        <v>217</v>
      </c>
      <c r="G4" s="204"/>
      <c r="H4" s="205" t="s">
        <v>111</v>
      </c>
      <c r="I4" s="205" t="s">
        <v>111</v>
      </c>
    </row>
    <row r="5" spans="1:10" ht="18">
      <c r="A5" s="206" t="s">
        <v>112</v>
      </c>
      <c r="B5" s="207">
        <f aca="true" t="shared" si="0" ref="B5:B36">E64</f>
        <v>12131.68</v>
      </c>
      <c r="C5" s="207">
        <f aca="true" t="shared" si="1" ref="C5:C36">B5+H5</f>
        <v>39581.86</v>
      </c>
      <c r="D5" s="206" t="s">
        <v>113</v>
      </c>
      <c r="E5" s="207">
        <f aca="true" t="shared" si="2" ref="E5:E51">J64</f>
        <v>-968.9200000000001</v>
      </c>
      <c r="F5" s="207">
        <f aca="true" t="shared" si="3" ref="F5:F51">E5+I5</f>
        <v>9224.51</v>
      </c>
      <c r="G5" s="208"/>
      <c r="H5" s="207">
        <v>27450.18</v>
      </c>
      <c r="I5" s="207">
        <v>10193.43</v>
      </c>
      <c r="J5" s="204"/>
    </row>
    <row r="6" spans="1:10" ht="18">
      <c r="A6" s="209" t="s">
        <v>114</v>
      </c>
      <c r="B6" s="207">
        <f t="shared" si="0"/>
        <v>3844.2300000000005</v>
      </c>
      <c r="C6" s="207">
        <f t="shared" si="1"/>
        <v>8539.05</v>
      </c>
      <c r="D6" s="209" t="s">
        <v>115</v>
      </c>
      <c r="E6" s="207">
        <f t="shared" si="2"/>
        <v>615</v>
      </c>
      <c r="F6" s="207">
        <f t="shared" si="3"/>
        <v>5198.47</v>
      </c>
      <c r="G6" s="208"/>
      <c r="H6" s="207">
        <v>4694.82</v>
      </c>
      <c r="I6" s="207">
        <v>4583.47</v>
      </c>
      <c r="J6" s="204"/>
    </row>
    <row r="7" spans="1:10" ht="18">
      <c r="A7" s="209" t="s">
        <v>116</v>
      </c>
      <c r="B7" s="207">
        <f t="shared" si="0"/>
        <v>3.43</v>
      </c>
      <c r="C7" s="207">
        <f t="shared" si="1"/>
        <v>1438.3100000000002</v>
      </c>
      <c r="D7" s="209" t="s">
        <v>117</v>
      </c>
      <c r="E7" s="207">
        <f t="shared" si="2"/>
        <v>-484.61</v>
      </c>
      <c r="F7" s="207">
        <f t="shared" si="3"/>
        <v>6553.51</v>
      </c>
      <c r="G7" s="208"/>
      <c r="H7" s="207">
        <v>1434.88</v>
      </c>
      <c r="I7" s="207">
        <v>7038.12</v>
      </c>
      <c r="J7" s="204"/>
    </row>
    <row r="8" spans="1:10" ht="18">
      <c r="A8" s="209" t="s">
        <v>118</v>
      </c>
      <c r="B8" s="207">
        <f t="shared" si="0"/>
        <v>1317</v>
      </c>
      <c r="C8" s="207">
        <f t="shared" si="1"/>
        <v>1639.82</v>
      </c>
      <c r="D8" s="209" t="s">
        <v>119</v>
      </c>
      <c r="E8" s="207">
        <f t="shared" si="2"/>
        <v>5687.590000000001</v>
      </c>
      <c r="F8" s="207">
        <f t="shared" si="3"/>
        <v>18659.73</v>
      </c>
      <c r="G8" s="208"/>
      <c r="H8" s="207">
        <v>322.82</v>
      </c>
      <c r="I8" s="207">
        <v>12972.14</v>
      </c>
      <c r="J8" s="204"/>
    </row>
    <row r="9" spans="1:10" ht="18">
      <c r="A9" s="209" t="s">
        <v>120</v>
      </c>
      <c r="B9" s="207">
        <f t="shared" si="0"/>
        <v>8828.800000000001</v>
      </c>
      <c r="C9" s="207">
        <f t="shared" si="1"/>
        <v>57909.93</v>
      </c>
      <c r="D9" s="209" t="s">
        <v>121</v>
      </c>
      <c r="E9" s="207">
        <f t="shared" si="2"/>
        <v>3978.98</v>
      </c>
      <c r="F9" s="207">
        <f t="shared" si="3"/>
        <v>9134.44</v>
      </c>
      <c r="G9" s="208"/>
      <c r="H9" s="207">
        <v>49081.13</v>
      </c>
      <c r="I9" s="207">
        <v>5155.46</v>
      </c>
      <c r="J9" s="204"/>
    </row>
    <row r="10" spans="1:10" ht="18">
      <c r="A10" s="209" t="s">
        <v>122</v>
      </c>
      <c r="B10" s="207">
        <f t="shared" si="0"/>
        <v>7504.549999999999</v>
      </c>
      <c r="C10" s="207">
        <f t="shared" si="1"/>
        <v>82094.91</v>
      </c>
      <c r="D10" s="209" t="s">
        <v>123</v>
      </c>
      <c r="E10" s="207">
        <f t="shared" si="2"/>
        <v>6904.62</v>
      </c>
      <c r="F10" s="207">
        <f t="shared" si="3"/>
        <v>9602.11</v>
      </c>
      <c r="G10" s="208"/>
      <c r="H10" s="207">
        <v>74590.36</v>
      </c>
      <c r="I10" s="207">
        <v>2697.49</v>
      </c>
      <c r="J10" s="204"/>
    </row>
    <row r="11" spans="1:10" ht="18">
      <c r="A11" s="209" t="s">
        <v>124</v>
      </c>
      <c r="B11" s="207">
        <f t="shared" si="0"/>
        <v>8961.490000000002</v>
      </c>
      <c r="C11" s="207">
        <f t="shared" si="1"/>
        <v>48617.729999999996</v>
      </c>
      <c r="D11" s="209" t="s">
        <v>125</v>
      </c>
      <c r="E11" s="207">
        <f t="shared" si="2"/>
        <v>2598</v>
      </c>
      <c r="F11" s="207">
        <f t="shared" si="3"/>
        <v>10043.84</v>
      </c>
      <c r="G11" s="208"/>
      <c r="H11" s="207">
        <v>39656.24</v>
      </c>
      <c r="I11" s="207">
        <v>7445.84</v>
      </c>
      <c r="J11" s="204"/>
    </row>
    <row r="12" spans="1:10" ht="18">
      <c r="A12" s="209" t="s">
        <v>126</v>
      </c>
      <c r="B12" s="207">
        <f t="shared" si="0"/>
        <v>1695.96</v>
      </c>
      <c r="C12" s="207">
        <f t="shared" si="1"/>
        <v>3828.3</v>
      </c>
      <c r="D12" s="209" t="s">
        <v>127</v>
      </c>
      <c r="E12" s="207">
        <f t="shared" si="2"/>
        <v>11601.579999999998</v>
      </c>
      <c r="F12" s="207">
        <f t="shared" si="3"/>
        <v>45208.3</v>
      </c>
      <c r="G12" s="208"/>
      <c r="H12" s="207">
        <v>2132.34</v>
      </c>
      <c r="I12" s="207">
        <v>33606.72</v>
      </c>
      <c r="J12" s="204"/>
    </row>
    <row r="13" spans="1:10" ht="18">
      <c r="A13" s="209" t="s">
        <v>128</v>
      </c>
      <c r="B13" s="207">
        <f t="shared" si="0"/>
        <v>164.07</v>
      </c>
      <c r="C13" s="207">
        <f t="shared" si="1"/>
        <v>8969.6</v>
      </c>
      <c r="D13" s="209" t="s">
        <v>129</v>
      </c>
      <c r="E13" s="207">
        <f t="shared" si="2"/>
        <v>4219.36</v>
      </c>
      <c r="F13" s="207">
        <f t="shared" si="3"/>
        <v>-572.5600000000004</v>
      </c>
      <c r="G13" s="208"/>
      <c r="H13" s="207">
        <v>8805.53</v>
      </c>
      <c r="I13" s="207">
        <v>-4791.92</v>
      </c>
      <c r="J13" s="204"/>
    </row>
    <row r="14" spans="1:10" ht="18">
      <c r="A14" s="209" t="s">
        <v>130</v>
      </c>
      <c r="B14" s="207">
        <f t="shared" si="0"/>
        <v>4883.900000000001</v>
      </c>
      <c r="C14" s="207">
        <f t="shared" si="1"/>
        <v>18353.690000000002</v>
      </c>
      <c r="D14" s="209" t="s">
        <v>131</v>
      </c>
      <c r="E14" s="207">
        <f t="shared" si="2"/>
        <v>3322.33</v>
      </c>
      <c r="F14" s="207">
        <f t="shared" si="3"/>
        <v>30339.54</v>
      </c>
      <c r="G14" s="208"/>
      <c r="H14" s="207">
        <v>13469.79</v>
      </c>
      <c r="I14" s="207">
        <v>27017.21</v>
      </c>
      <c r="J14" s="204"/>
    </row>
    <row r="15" spans="1:10" ht="18">
      <c r="A15" s="209" t="s">
        <v>132</v>
      </c>
      <c r="B15" s="207">
        <f t="shared" si="0"/>
        <v>4949.34</v>
      </c>
      <c r="C15" s="207">
        <f t="shared" si="1"/>
        <v>10343.3</v>
      </c>
      <c r="D15" s="209" t="s">
        <v>133</v>
      </c>
      <c r="E15" s="207">
        <f t="shared" si="2"/>
        <v>17651.469999999998</v>
      </c>
      <c r="F15" s="207">
        <f t="shared" si="3"/>
        <v>23676.949999999997</v>
      </c>
      <c r="G15" s="208"/>
      <c r="H15" s="207">
        <v>5393.96</v>
      </c>
      <c r="I15" s="207">
        <v>6025.48</v>
      </c>
      <c r="J15" s="204"/>
    </row>
    <row r="16" spans="1:10" ht="18">
      <c r="A16" s="209" t="s">
        <v>134</v>
      </c>
      <c r="B16" s="207">
        <f t="shared" si="0"/>
        <v>2900</v>
      </c>
      <c r="C16" s="207">
        <f t="shared" si="1"/>
        <v>4986</v>
      </c>
      <c r="D16" s="209" t="s">
        <v>135</v>
      </c>
      <c r="E16" s="207">
        <f t="shared" si="2"/>
        <v>282.03</v>
      </c>
      <c r="F16" s="207">
        <f t="shared" si="3"/>
        <v>21120.39</v>
      </c>
      <c r="G16" s="208"/>
      <c r="H16" s="207">
        <v>2086</v>
      </c>
      <c r="I16" s="207">
        <v>20838.36</v>
      </c>
      <c r="J16" s="204"/>
    </row>
    <row r="17" spans="1:10" ht="18">
      <c r="A17" s="209" t="s">
        <v>136</v>
      </c>
      <c r="B17" s="207">
        <f t="shared" si="0"/>
        <v>6163.2300000000005</v>
      </c>
      <c r="C17" s="207">
        <f t="shared" si="1"/>
        <v>14240.150000000001</v>
      </c>
      <c r="D17" s="209" t="s">
        <v>137</v>
      </c>
      <c r="E17" s="207">
        <f t="shared" si="2"/>
        <v>4302.12</v>
      </c>
      <c r="F17" s="207">
        <f t="shared" si="3"/>
        <v>12188.720000000001</v>
      </c>
      <c r="G17" s="208"/>
      <c r="H17" s="207">
        <v>8076.92</v>
      </c>
      <c r="I17" s="207">
        <v>7886.6</v>
      </c>
      <c r="J17" s="204"/>
    </row>
    <row r="18" spans="1:10" ht="18">
      <c r="A18" s="209" t="s">
        <v>138</v>
      </c>
      <c r="B18" s="207">
        <f t="shared" si="0"/>
        <v>0</v>
      </c>
      <c r="C18" s="207">
        <f t="shared" si="1"/>
        <v>607.26</v>
      </c>
      <c r="D18" s="209" t="s">
        <v>139</v>
      </c>
      <c r="E18" s="207">
        <f t="shared" si="2"/>
        <v>1092.7000000000007</v>
      </c>
      <c r="F18" s="207">
        <f t="shared" si="3"/>
        <v>66520.12</v>
      </c>
      <c r="G18" s="208"/>
      <c r="H18" s="207">
        <v>607.26</v>
      </c>
      <c r="I18" s="207">
        <v>65427.42</v>
      </c>
      <c r="J18" s="204"/>
    </row>
    <row r="19" spans="1:10" ht="18">
      <c r="A19" s="209" t="s">
        <v>140</v>
      </c>
      <c r="B19" s="207">
        <f t="shared" si="0"/>
        <v>1659</v>
      </c>
      <c r="C19" s="207">
        <f t="shared" si="1"/>
        <v>5965.61</v>
      </c>
      <c r="D19" s="209" t="s">
        <v>141</v>
      </c>
      <c r="E19" s="207">
        <f t="shared" si="2"/>
        <v>0</v>
      </c>
      <c r="F19" s="207">
        <f t="shared" si="3"/>
        <v>343.95</v>
      </c>
      <c r="G19" s="208"/>
      <c r="H19" s="207">
        <v>4306.61</v>
      </c>
      <c r="I19" s="207">
        <v>343.95</v>
      </c>
      <c r="J19" s="204"/>
    </row>
    <row r="20" spans="1:10" ht="18">
      <c r="A20" s="209" t="s">
        <v>142</v>
      </c>
      <c r="B20" s="207">
        <f t="shared" si="0"/>
        <v>6068.77</v>
      </c>
      <c r="C20" s="207">
        <f t="shared" si="1"/>
        <v>23192.32</v>
      </c>
      <c r="D20" s="209" t="s">
        <v>143</v>
      </c>
      <c r="E20" s="207">
        <f t="shared" si="2"/>
        <v>0</v>
      </c>
      <c r="F20" s="207">
        <f t="shared" si="3"/>
        <v>335.46</v>
      </c>
      <c r="G20" s="208"/>
      <c r="H20" s="207">
        <v>17123.55</v>
      </c>
      <c r="I20" s="207">
        <v>335.46</v>
      </c>
      <c r="J20" s="204"/>
    </row>
    <row r="21" spans="1:10" ht="18">
      <c r="A21" s="209" t="s">
        <v>144</v>
      </c>
      <c r="B21" s="207">
        <f t="shared" si="0"/>
        <v>497.19</v>
      </c>
      <c r="C21" s="207">
        <f t="shared" si="1"/>
        <v>1631.64</v>
      </c>
      <c r="D21" s="209" t="s">
        <v>145</v>
      </c>
      <c r="E21" s="207">
        <f t="shared" si="2"/>
        <v>1924.35</v>
      </c>
      <c r="F21" s="207">
        <f t="shared" si="3"/>
        <v>28999.48</v>
      </c>
      <c r="G21" s="208"/>
      <c r="H21" s="207">
        <v>1134.45</v>
      </c>
      <c r="I21" s="207">
        <v>27075.13</v>
      </c>
      <c r="J21" s="204"/>
    </row>
    <row r="22" spans="1:10" ht="18">
      <c r="A22" s="209" t="s">
        <v>146</v>
      </c>
      <c r="B22" s="207">
        <f t="shared" si="0"/>
        <v>5246.390000000001</v>
      </c>
      <c r="C22" s="207">
        <f t="shared" si="1"/>
        <v>2649.4200000000014</v>
      </c>
      <c r="D22" s="209" t="s">
        <v>147</v>
      </c>
      <c r="E22" s="207">
        <f t="shared" si="2"/>
        <v>731.53</v>
      </c>
      <c r="F22" s="207">
        <f t="shared" si="3"/>
        <v>-3326.4700000000003</v>
      </c>
      <c r="G22" s="208"/>
      <c r="H22" s="207">
        <v>-2596.97</v>
      </c>
      <c r="I22" s="207">
        <v>-4058</v>
      </c>
      <c r="J22" s="204"/>
    </row>
    <row r="23" spans="1:10" ht="18">
      <c r="A23" s="209" t="s">
        <v>218</v>
      </c>
      <c r="B23" s="207">
        <f t="shared" si="0"/>
        <v>207643.85000000003</v>
      </c>
      <c r="C23" s="207">
        <f t="shared" si="1"/>
        <v>773503.5700000001</v>
      </c>
      <c r="D23" s="209" t="s">
        <v>149</v>
      </c>
      <c r="E23" s="207">
        <f t="shared" si="2"/>
        <v>0</v>
      </c>
      <c r="F23" s="207">
        <f t="shared" si="3"/>
        <v>3924.47</v>
      </c>
      <c r="G23" s="208"/>
      <c r="H23" s="207">
        <v>565859.72</v>
      </c>
      <c r="I23" s="207">
        <v>3924.47</v>
      </c>
      <c r="J23" s="204"/>
    </row>
    <row r="24" spans="1:10" ht="18">
      <c r="A24" s="209" t="s">
        <v>150</v>
      </c>
      <c r="B24" s="207">
        <f t="shared" si="0"/>
        <v>125</v>
      </c>
      <c r="C24" s="207">
        <f t="shared" si="1"/>
        <v>2687.04</v>
      </c>
      <c r="D24" s="209" t="s">
        <v>151</v>
      </c>
      <c r="E24" s="207">
        <f t="shared" si="2"/>
        <v>264</v>
      </c>
      <c r="F24" s="207">
        <f t="shared" si="3"/>
        <v>248.8</v>
      </c>
      <c r="G24" s="208"/>
      <c r="H24" s="207">
        <v>2562.04</v>
      </c>
      <c r="I24" s="207">
        <v>-15.2</v>
      </c>
      <c r="J24" s="204"/>
    </row>
    <row r="25" spans="1:10" ht="18">
      <c r="A25" s="209" t="s">
        <v>152</v>
      </c>
      <c r="B25" s="207">
        <f t="shared" si="0"/>
        <v>956.9300000000002</v>
      </c>
      <c r="C25" s="207">
        <f t="shared" si="1"/>
        <v>6262.08</v>
      </c>
      <c r="D25" s="209" t="s">
        <v>153</v>
      </c>
      <c r="E25" s="207">
        <f t="shared" si="2"/>
        <v>-1593</v>
      </c>
      <c r="F25" s="207">
        <f t="shared" si="3"/>
        <v>-656</v>
      </c>
      <c r="G25" s="208"/>
      <c r="H25" s="207">
        <v>5305.15</v>
      </c>
      <c r="I25" s="207">
        <v>937</v>
      </c>
      <c r="J25" s="204"/>
    </row>
    <row r="26" spans="1:10" ht="18">
      <c r="A26" s="209" t="s">
        <v>154</v>
      </c>
      <c r="B26" s="207">
        <f t="shared" si="0"/>
        <v>2513.4300000000003</v>
      </c>
      <c r="C26" s="207">
        <f t="shared" si="1"/>
        <v>21311.52</v>
      </c>
      <c r="D26" s="209" t="s">
        <v>155</v>
      </c>
      <c r="E26" s="207">
        <f t="shared" si="2"/>
        <v>7828.660000000001</v>
      </c>
      <c r="F26" s="207">
        <f t="shared" si="3"/>
        <v>27936.28</v>
      </c>
      <c r="G26" s="208"/>
      <c r="H26" s="207">
        <v>18798.09</v>
      </c>
      <c r="I26" s="207">
        <v>20107.62</v>
      </c>
      <c r="J26" s="204"/>
    </row>
    <row r="27" spans="1:10" ht="18">
      <c r="A27" s="209" t="s">
        <v>156</v>
      </c>
      <c r="B27" s="207">
        <f t="shared" si="0"/>
        <v>2004.17</v>
      </c>
      <c r="C27" s="207">
        <f t="shared" si="1"/>
        <v>14047.34</v>
      </c>
      <c r="D27" s="209" t="s">
        <v>157</v>
      </c>
      <c r="E27" s="207">
        <f t="shared" si="2"/>
        <v>314.06</v>
      </c>
      <c r="F27" s="207">
        <f t="shared" si="3"/>
        <v>4086.49</v>
      </c>
      <c r="G27" s="208"/>
      <c r="H27" s="207">
        <v>12043.17</v>
      </c>
      <c r="I27" s="207">
        <v>3772.43</v>
      </c>
      <c r="J27" s="204"/>
    </row>
    <row r="28" spans="1:10" ht="18">
      <c r="A28" s="209" t="s">
        <v>158</v>
      </c>
      <c r="B28" s="207">
        <f t="shared" si="0"/>
        <v>4735.37</v>
      </c>
      <c r="C28" s="207">
        <f t="shared" si="1"/>
        <v>11780.65</v>
      </c>
      <c r="D28" s="209" t="s">
        <v>159</v>
      </c>
      <c r="E28" s="207">
        <f t="shared" si="2"/>
        <v>3804.19</v>
      </c>
      <c r="F28" s="207">
        <f t="shared" si="3"/>
        <v>13877.960000000001</v>
      </c>
      <c r="G28" s="208"/>
      <c r="H28" s="207">
        <v>7045.28</v>
      </c>
      <c r="I28" s="207">
        <v>10073.77</v>
      </c>
      <c r="J28" s="204"/>
    </row>
    <row r="29" spans="1:10" ht="18">
      <c r="A29" s="209" t="s">
        <v>160</v>
      </c>
      <c r="B29" s="207">
        <f t="shared" si="0"/>
        <v>54</v>
      </c>
      <c r="C29" s="207">
        <f t="shared" si="1"/>
        <v>6997.47</v>
      </c>
      <c r="D29" s="209" t="s">
        <v>161</v>
      </c>
      <c r="E29" s="207">
        <f t="shared" si="2"/>
        <v>10898.81</v>
      </c>
      <c r="F29" s="207">
        <f t="shared" si="3"/>
        <v>13427.199999999999</v>
      </c>
      <c r="G29" s="208"/>
      <c r="H29" s="207">
        <v>6943.47</v>
      </c>
      <c r="I29" s="207">
        <v>2528.39</v>
      </c>
      <c r="J29" s="204"/>
    </row>
    <row r="30" spans="1:10" ht="18">
      <c r="A30" s="209" t="s">
        <v>162</v>
      </c>
      <c r="B30" s="207">
        <f t="shared" si="0"/>
        <v>3772.92</v>
      </c>
      <c r="C30" s="207">
        <f t="shared" si="1"/>
        <v>-71829.08</v>
      </c>
      <c r="D30" s="209" t="s">
        <v>163</v>
      </c>
      <c r="E30" s="207">
        <f t="shared" si="2"/>
        <v>16251.060000000001</v>
      </c>
      <c r="F30" s="207">
        <f t="shared" si="3"/>
        <v>100919.58</v>
      </c>
      <c r="G30" s="208"/>
      <c r="H30" s="207">
        <v>-75602</v>
      </c>
      <c r="I30" s="207">
        <v>84668.52</v>
      </c>
      <c r="J30" s="204"/>
    </row>
    <row r="31" spans="1:10" ht="18">
      <c r="A31" s="209" t="s">
        <v>164</v>
      </c>
      <c r="B31" s="207">
        <f t="shared" si="0"/>
        <v>430.1399999999999</v>
      </c>
      <c r="C31" s="207">
        <f t="shared" si="1"/>
        <v>9064.26</v>
      </c>
      <c r="D31" s="209" t="s">
        <v>165</v>
      </c>
      <c r="E31" s="207">
        <f t="shared" si="2"/>
        <v>652.04</v>
      </c>
      <c r="F31" s="207">
        <f t="shared" si="3"/>
        <v>2480.1800000000003</v>
      </c>
      <c r="G31" s="208"/>
      <c r="H31" s="207">
        <v>8634.12</v>
      </c>
      <c r="I31" s="207">
        <v>1828.14</v>
      </c>
      <c r="J31" s="204"/>
    </row>
    <row r="32" spans="1:10" ht="18">
      <c r="A32" s="209" t="s">
        <v>166</v>
      </c>
      <c r="B32" s="207">
        <f t="shared" si="0"/>
        <v>-10</v>
      </c>
      <c r="C32" s="207">
        <f t="shared" si="1"/>
        <v>4512.73</v>
      </c>
      <c r="D32" s="209" t="s">
        <v>167</v>
      </c>
      <c r="E32" s="207">
        <f t="shared" si="2"/>
        <v>516.6199999999999</v>
      </c>
      <c r="F32" s="207">
        <f t="shared" si="3"/>
        <v>861.6199999999999</v>
      </c>
      <c r="G32" s="208"/>
      <c r="H32" s="207">
        <v>4522.73</v>
      </c>
      <c r="I32" s="207">
        <v>345</v>
      </c>
      <c r="J32" s="204"/>
    </row>
    <row r="33" spans="1:10" ht="18">
      <c r="A33" s="209" t="s">
        <v>168</v>
      </c>
      <c r="B33" s="207">
        <f t="shared" si="0"/>
        <v>1573</v>
      </c>
      <c r="C33" s="207">
        <f t="shared" si="1"/>
        <v>2748</v>
      </c>
      <c r="D33" s="209" t="s">
        <v>169</v>
      </c>
      <c r="E33" s="207">
        <f t="shared" si="2"/>
        <v>6517.570000000001</v>
      </c>
      <c r="F33" s="207">
        <f t="shared" si="3"/>
        <v>47498.15</v>
      </c>
      <c r="G33" s="208"/>
      <c r="H33" s="207">
        <v>1175</v>
      </c>
      <c r="I33" s="207">
        <v>40980.58</v>
      </c>
      <c r="J33" s="204"/>
    </row>
    <row r="34" spans="1:10" ht="18">
      <c r="A34" s="209" t="s">
        <v>170</v>
      </c>
      <c r="B34" s="207">
        <f t="shared" si="0"/>
        <v>3687.1100000000006</v>
      </c>
      <c r="C34" s="207">
        <f t="shared" si="1"/>
        <v>54629.11</v>
      </c>
      <c r="D34" s="209" t="s">
        <v>171</v>
      </c>
      <c r="E34" s="207">
        <f t="shared" si="2"/>
        <v>268973.07999999996</v>
      </c>
      <c r="F34" s="207">
        <f t="shared" si="3"/>
        <v>1042003.5499999999</v>
      </c>
      <c r="G34" s="208"/>
      <c r="H34" s="207">
        <v>50942</v>
      </c>
      <c r="I34" s="207">
        <v>773030.47</v>
      </c>
      <c r="J34" s="204"/>
    </row>
    <row r="35" spans="1:10" ht="18">
      <c r="A35" s="209" t="s">
        <v>172</v>
      </c>
      <c r="B35" s="207">
        <f t="shared" si="0"/>
        <v>0</v>
      </c>
      <c r="C35" s="207">
        <f t="shared" si="1"/>
        <v>1487.6</v>
      </c>
      <c r="D35" s="209" t="s">
        <v>173</v>
      </c>
      <c r="E35" s="207">
        <f t="shared" si="2"/>
        <v>309.36</v>
      </c>
      <c r="F35" s="207">
        <f t="shared" si="3"/>
        <v>22570.08</v>
      </c>
      <c r="G35" s="208"/>
      <c r="H35" s="207">
        <v>1487.6</v>
      </c>
      <c r="I35" s="207">
        <v>22260.72</v>
      </c>
      <c r="J35" s="204"/>
    </row>
    <row r="36" spans="1:10" ht="18">
      <c r="A36" s="209" t="s">
        <v>174</v>
      </c>
      <c r="B36" s="207">
        <f t="shared" si="0"/>
        <v>4045.66</v>
      </c>
      <c r="C36" s="207">
        <f t="shared" si="1"/>
        <v>26334.79</v>
      </c>
      <c r="D36" s="209" t="s">
        <v>175</v>
      </c>
      <c r="E36" s="207">
        <f t="shared" si="2"/>
        <v>12</v>
      </c>
      <c r="F36" s="207">
        <f t="shared" si="3"/>
        <v>-374.8</v>
      </c>
      <c r="G36" s="208"/>
      <c r="H36" s="207">
        <v>22289.13</v>
      </c>
      <c r="I36" s="207">
        <v>-386.8</v>
      </c>
      <c r="J36" s="204"/>
    </row>
    <row r="37" spans="1:10" ht="18">
      <c r="A37" s="209" t="s">
        <v>176</v>
      </c>
      <c r="B37" s="207">
        <f aca="true" t="shared" si="4" ref="B37:B53">E96</f>
        <v>117027.51999999996</v>
      </c>
      <c r="C37" s="207">
        <f aca="true" t="shared" si="5" ref="C37:C53">B37+H37</f>
        <v>693358.6599999999</v>
      </c>
      <c r="D37" s="209" t="s">
        <v>177</v>
      </c>
      <c r="E37" s="207">
        <f t="shared" si="2"/>
        <v>17482.679999999997</v>
      </c>
      <c r="F37" s="207">
        <f t="shared" si="3"/>
        <v>97514.07999999999</v>
      </c>
      <c r="G37" s="208"/>
      <c r="H37" s="207">
        <v>576331.14</v>
      </c>
      <c r="I37" s="207">
        <v>80031.4</v>
      </c>
      <c r="J37" s="204"/>
    </row>
    <row r="38" spans="1:10" ht="18">
      <c r="A38" s="209" t="s">
        <v>178</v>
      </c>
      <c r="B38" s="207">
        <f t="shared" si="4"/>
        <v>2526</v>
      </c>
      <c r="C38" s="207">
        <f t="shared" si="5"/>
        <v>2582.3</v>
      </c>
      <c r="D38" s="209" t="s">
        <v>179</v>
      </c>
      <c r="E38" s="207">
        <f t="shared" si="2"/>
        <v>27763.619999999995</v>
      </c>
      <c r="F38" s="207">
        <f t="shared" si="3"/>
        <v>26913.599999999995</v>
      </c>
      <c r="G38" s="208"/>
      <c r="H38" s="207">
        <v>56.3</v>
      </c>
      <c r="I38" s="207">
        <v>-850.02</v>
      </c>
      <c r="J38" s="204"/>
    </row>
    <row r="39" spans="1:10" ht="18">
      <c r="A39" s="209" t="s">
        <v>180</v>
      </c>
      <c r="B39" s="207">
        <f t="shared" si="4"/>
        <v>23</v>
      </c>
      <c r="C39" s="207">
        <f t="shared" si="5"/>
        <v>2472.37</v>
      </c>
      <c r="D39" s="209" t="s">
        <v>181</v>
      </c>
      <c r="E39" s="207">
        <f t="shared" si="2"/>
        <v>1294</v>
      </c>
      <c r="F39" s="207">
        <f t="shared" si="3"/>
        <v>17781.07</v>
      </c>
      <c r="G39" s="208"/>
      <c r="H39" s="207">
        <v>2449.37</v>
      </c>
      <c r="I39" s="207">
        <v>16487.07</v>
      </c>
      <c r="J39" s="204"/>
    </row>
    <row r="40" spans="1:10" ht="18">
      <c r="A40" s="209" t="s">
        <v>182</v>
      </c>
      <c r="B40" s="207">
        <f t="shared" si="4"/>
        <v>475.43</v>
      </c>
      <c r="C40" s="207">
        <f t="shared" si="5"/>
        <v>8457.8</v>
      </c>
      <c r="D40" s="209" t="s">
        <v>183</v>
      </c>
      <c r="E40" s="207">
        <f t="shared" si="2"/>
        <v>140</v>
      </c>
      <c r="F40" s="207">
        <f t="shared" si="3"/>
        <v>642.3199999999999</v>
      </c>
      <c r="G40" s="208"/>
      <c r="H40" s="207">
        <v>7982.37</v>
      </c>
      <c r="I40" s="207">
        <v>502.32</v>
      </c>
      <c r="J40" s="204"/>
    </row>
    <row r="41" spans="1:10" ht="18">
      <c r="A41" s="209" t="s">
        <v>184</v>
      </c>
      <c r="B41" s="207">
        <f t="shared" si="4"/>
        <v>563.3999999999999</v>
      </c>
      <c r="C41" s="207">
        <f t="shared" si="5"/>
        <v>-2002.2100000000003</v>
      </c>
      <c r="D41" s="209" t="s">
        <v>185</v>
      </c>
      <c r="E41" s="207">
        <f t="shared" si="2"/>
        <v>-55</v>
      </c>
      <c r="F41" s="207">
        <f t="shared" si="3"/>
        <v>6078.02</v>
      </c>
      <c r="G41" s="208"/>
      <c r="H41" s="207">
        <v>-2565.61</v>
      </c>
      <c r="I41" s="207">
        <v>6133.02</v>
      </c>
      <c r="J41" s="204"/>
    </row>
    <row r="42" spans="1:10" ht="18">
      <c r="A42" s="209" t="s">
        <v>186</v>
      </c>
      <c r="B42" s="207">
        <f t="shared" si="4"/>
        <v>0</v>
      </c>
      <c r="C42" s="207">
        <f t="shared" si="5"/>
        <v>8049.45</v>
      </c>
      <c r="D42" s="209" t="s">
        <v>219</v>
      </c>
      <c r="E42" s="207">
        <f t="shared" si="2"/>
        <v>0</v>
      </c>
      <c r="F42" s="207">
        <f t="shared" si="3"/>
        <v>-1494.16</v>
      </c>
      <c r="G42" s="208"/>
      <c r="H42" s="207">
        <v>8049.45</v>
      </c>
      <c r="I42" s="207">
        <v>-1494.16</v>
      </c>
      <c r="J42" s="204"/>
    </row>
    <row r="43" spans="1:10" ht="18">
      <c r="A43" s="209" t="s">
        <v>188</v>
      </c>
      <c r="B43" s="207">
        <f t="shared" si="4"/>
        <v>525.71</v>
      </c>
      <c r="C43" s="207">
        <f t="shared" si="5"/>
        <v>-1827.2399999999998</v>
      </c>
      <c r="D43" s="209" t="s">
        <v>189</v>
      </c>
      <c r="E43" s="207">
        <f t="shared" si="2"/>
        <v>0</v>
      </c>
      <c r="F43" s="207">
        <f t="shared" si="3"/>
        <v>0</v>
      </c>
      <c r="G43" s="208"/>
      <c r="H43" s="207">
        <v>-2352.95</v>
      </c>
      <c r="I43" s="207">
        <v>0</v>
      </c>
      <c r="J43" s="204"/>
    </row>
    <row r="44" spans="1:10" ht="18">
      <c r="A44" s="209" t="s">
        <v>190</v>
      </c>
      <c r="B44" s="207">
        <f t="shared" si="4"/>
        <v>1614.2899999999997</v>
      </c>
      <c r="C44" s="207">
        <f t="shared" si="5"/>
        <v>12463.21</v>
      </c>
      <c r="D44" s="209" t="s">
        <v>191</v>
      </c>
      <c r="E44" s="207">
        <f t="shared" si="2"/>
        <v>7237.83</v>
      </c>
      <c r="F44" s="207">
        <f t="shared" si="3"/>
        <v>30665.620000000003</v>
      </c>
      <c r="G44" s="208"/>
      <c r="H44" s="207">
        <v>10848.92</v>
      </c>
      <c r="I44" s="207">
        <v>23427.79</v>
      </c>
      <c r="J44" s="204"/>
    </row>
    <row r="45" spans="1:10" ht="18">
      <c r="A45" s="209" t="s">
        <v>192</v>
      </c>
      <c r="B45" s="207">
        <f t="shared" si="4"/>
        <v>512</v>
      </c>
      <c r="C45" s="207">
        <f t="shared" si="5"/>
        <v>4617.39</v>
      </c>
      <c r="D45" s="209" t="s">
        <v>193</v>
      </c>
      <c r="E45" s="207">
        <f t="shared" si="2"/>
        <v>15061.660000000002</v>
      </c>
      <c r="F45" s="207">
        <f t="shared" si="3"/>
        <v>78896.17</v>
      </c>
      <c r="G45" s="208"/>
      <c r="H45" s="207">
        <v>4105.39</v>
      </c>
      <c r="I45" s="207">
        <v>63834.51</v>
      </c>
      <c r="J45" s="204"/>
    </row>
    <row r="46" spans="1:10" ht="18">
      <c r="A46" s="209" t="s">
        <v>194</v>
      </c>
      <c r="B46" s="207">
        <f t="shared" si="4"/>
        <v>1441</v>
      </c>
      <c r="C46" s="207">
        <f t="shared" si="5"/>
        <v>3906.96</v>
      </c>
      <c r="D46" s="209" t="s">
        <v>195</v>
      </c>
      <c r="E46" s="207">
        <f t="shared" si="2"/>
        <v>2546.32</v>
      </c>
      <c r="F46" s="207">
        <f t="shared" si="3"/>
        <v>3280.05</v>
      </c>
      <c r="G46" s="208"/>
      <c r="H46" s="207">
        <v>2465.96</v>
      </c>
      <c r="I46" s="207">
        <v>733.73</v>
      </c>
      <c r="J46" s="204"/>
    </row>
    <row r="47" spans="1:10" ht="18">
      <c r="A47" s="209" t="s">
        <v>196</v>
      </c>
      <c r="B47" s="207">
        <f t="shared" si="4"/>
        <v>1693.2</v>
      </c>
      <c r="C47" s="207">
        <f t="shared" si="5"/>
        <v>4453.05</v>
      </c>
      <c r="D47" s="209" t="s">
        <v>197</v>
      </c>
      <c r="E47" s="207">
        <f t="shared" si="2"/>
        <v>2545.5</v>
      </c>
      <c r="F47" s="207">
        <f t="shared" si="3"/>
        <v>14096.54</v>
      </c>
      <c r="G47" s="208"/>
      <c r="H47" s="207">
        <v>2759.85</v>
      </c>
      <c r="I47" s="207">
        <v>11551.04</v>
      </c>
      <c r="J47" s="204"/>
    </row>
    <row r="48" spans="1:10" ht="18">
      <c r="A48" s="209" t="s">
        <v>198</v>
      </c>
      <c r="B48" s="207">
        <f t="shared" si="4"/>
        <v>0</v>
      </c>
      <c r="C48" s="207">
        <f t="shared" si="5"/>
        <v>-1268.39</v>
      </c>
      <c r="D48" s="209" t="s">
        <v>199</v>
      </c>
      <c r="E48" s="207">
        <f t="shared" si="2"/>
        <v>270</v>
      </c>
      <c r="F48" s="207">
        <f t="shared" si="3"/>
        <v>6327.93</v>
      </c>
      <c r="G48" s="208"/>
      <c r="H48" s="207">
        <v>-1268.39</v>
      </c>
      <c r="I48" s="207">
        <v>6057.93</v>
      </c>
      <c r="J48" s="204"/>
    </row>
    <row r="49" spans="1:10" ht="18">
      <c r="A49" s="209" t="s">
        <v>200</v>
      </c>
      <c r="B49" s="207">
        <f t="shared" si="4"/>
        <v>3108.29</v>
      </c>
      <c r="C49" s="207">
        <f t="shared" si="5"/>
        <v>19994.75</v>
      </c>
      <c r="D49" s="209" t="s">
        <v>201</v>
      </c>
      <c r="E49" s="207">
        <f t="shared" si="2"/>
        <v>52494.02</v>
      </c>
      <c r="F49" s="207">
        <f t="shared" si="3"/>
        <v>509286.45</v>
      </c>
      <c r="G49" s="208"/>
      <c r="H49" s="207">
        <v>16886.46</v>
      </c>
      <c r="I49" s="207">
        <v>456792.43</v>
      </c>
      <c r="J49" s="204"/>
    </row>
    <row r="50" spans="1:10" ht="18">
      <c r="A50" s="209" t="s">
        <v>202</v>
      </c>
      <c r="B50" s="207">
        <f t="shared" si="4"/>
        <v>225</v>
      </c>
      <c r="C50" s="207">
        <f t="shared" si="5"/>
        <v>2498.24</v>
      </c>
      <c r="D50" s="209" t="s">
        <v>203</v>
      </c>
      <c r="E50" s="207">
        <f t="shared" si="2"/>
        <v>16664.260000000002</v>
      </c>
      <c r="F50" s="207">
        <f t="shared" si="3"/>
        <v>54992.73</v>
      </c>
      <c r="G50" s="208"/>
      <c r="H50" s="207">
        <v>2273.24</v>
      </c>
      <c r="I50" s="207">
        <v>38328.47</v>
      </c>
      <c r="J50" s="204"/>
    </row>
    <row r="51" spans="1:10" ht="18">
      <c r="A51" s="209" t="s">
        <v>204</v>
      </c>
      <c r="B51" s="207">
        <f t="shared" si="4"/>
        <v>98646.81000000001</v>
      </c>
      <c r="C51" s="207">
        <f t="shared" si="5"/>
        <v>279971.10000000003</v>
      </c>
      <c r="D51" s="209" t="s">
        <v>205</v>
      </c>
      <c r="E51" s="207">
        <f t="shared" si="2"/>
        <v>79037.48</v>
      </c>
      <c r="F51" s="207">
        <f t="shared" si="3"/>
        <v>245441.45</v>
      </c>
      <c r="G51" s="208"/>
      <c r="H51" s="207">
        <v>181324.29</v>
      </c>
      <c r="I51" s="207">
        <v>166403.97</v>
      </c>
      <c r="J51" s="204"/>
    </row>
    <row r="52" spans="1:10" ht="18">
      <c r="A52" s="209" t="s">
        <v>206</v>
      </c>
      <c r="B52" s="207">
        <f t="shared" si="4"/>
        <v>0</v>
      </c>
      <c r="C52" s="207">
        <f t="shared" si="5"/>
        <v>1036.13</v>
      </c>
      <c r="D52" s="209"/>
      <c r="E52" s="210"/>
      <c r="F52" s="211"/>
      <c r="G52" s="208"/>
      <c r="H52" s="207">
        <v>1036.13</v>
      </c>
      <c r="I52" s="211"/>
      <c r="J52" s="204"/>
    </row>
    <row r="53" spans="1:10" ht="18">
      <c r="A53" s="209" t="s">
        <v>207</v>
      </c>
      <c r="B53" s="207">
        <f t="shared" si="4"/>
        <v>2790.71</v>
      </c>
      <c r="C53" s="207">
        <f t="shared" si="5"/>
        <v>12751.869999999999</v>
      </c>
      <c r="D53" s="212" t="s">
        <v>208</v>
      </c>
      <c r="E53" s="213">
        <f>SUM(B5:B53)+SUM(E5:E51)</f>
        <v>1140211.92</v>
      </c>
      <c r="F53" s="213">
        <f>SUM(C5:C53)+SUM(F5:F51)</f>
        <v>4912117.340000002</v>
      </c>
      <c r="G53" s="208"/>
      <c r="H53" s="207">
        <v>9961.16</v>
      </c>
      <c r="I53" s="213">
        <v>0</v>
      </c>
      <c r="J53" s="204"/>
    </row>
    <row r="54" spans="1:9" ht="12.75">
      <c r="A54" s="214"/>
      <c r="B54" s="215"/>
      <c r="C54" s="216"/>
      <c r="D54" s="217"/>
      <c r="E54" s="217"/>
      <c r="F54" s="218" t="s">
        <v>106</v>
      </c>
      <c r="G54" s="198"/>
      <c r="H54" s="217"/>
      <c r="I54" s="217"/>
    </row>
    <row r="55" spans="1:6" ht="12.75">
      <c r="A55" s="198"/>
      <c r="B55" s="198"/>
      <c r="C55" s="198"/>
      <c r="D55" s="198"/>
      <c r="E55" s="198"/>
      <c r="F55" s="198"/>
    </row>
    <row r="57" ht="12.75">
      <c r="A57" s="219" t="s">
        <v>239</v>
      </c>
    </row>
    <row r="58" ht="12.75">
      <c r="A58" s="219" t="s">
        <v>210</v>
      </c>
    </row>
    <row r="59" ht="12.75">
      <c r="A59" s="219" t="s">
        <v>211</v>
      </c>
    </row>
    <row r="63" spans="1:11" ht="18">
      <c r="A63" s="220"/>
      <c r="B63" s="221">
        <v>10601</v>
      </c>
      <c r="C63" s="222">
        <v>10602</v>
      </c>
      <c r="D63" s="222">
        <v>10603</v>
      </c>
      <c r="E63" s="223" t="s">
        <v>220</v>
      </c>
      <c r="F63" s="220"/>
      <c r="G63" s="221">
        <v>10601</v>
      </c>
      <c r="H63" s="222">
        <v>10602</v>
      </c>
      <c r="I63" s="222">
        <v>10603</v>
      </c>
      <c r="J63" s="223" t="s">
        <v>220</v>
      </c>
      <c r="K63" s="204"/>
    </row>
    <row r="64" spans="1:11" ht="18">
      <c r="A64" s="211" t="s">
        <v>112</v>
      </c>
      <c r="B64" s="224">
        <v>-3079</v>
      </c>
      <c r="C64" s="225">
        <v>13940.24</v>
      </c>
      <c r="D64" s="225">
        <v>1270.44</v>
      </c>
      <c r="E64" s="226">
        <f aca="true" t="shared" si="6" ref="E64:E95">SUM(B64:D64)</f>
        <v>12131.68</v>
      </c>
      <c r="F64" s="211" t="s">
        <v>113</v>
      </c>
      <c r="G64" s="225">
        <v>-1214</v>
      </c>
      <c r="H64" s="225">
        <v>163.08</v>
      </c>
      <c r="I64" s="225">
        <v>82</v>
      </c>
      <c r="J64" s="226">
        <f aca="true" t="shared" si="7" ref="J64:J110">SUM(G64:I64)</f>
        <v>-968.9200000000001</v>
      </c>
      <c r="K64" s="204"/>
    </row>
    <row r="65" spans="1:11" ht="18">
      <c r="A65" s="211" t="s">
        <v>114</v>
      </c>
      <c r="B65" s="224">
        <v>-18040.09</v>
      </c>
      <c r="C65" s="225">
        <v>21527.45</v>
      </c>
      <c r="D65" s="225">
        <v>356.87</v>
      </c>
      <c r="E65" s="226">
        <f t="shared" si="6"/>
        <v>3844.2300000000005</v>
      </c>
      <c r="F65" s="211" t="s">
        <v>115</v>
      </c>
      <c r="G65" s="225">
        <v>0</v>
      </c>
      <c r="H65" s="225">
        <v>615</v>
      </c>
      <c r="I65" s="225">
        <v>0</v>
      </c>
      <c r="J65" s="226">
        <f t="shared" si="7"/>
        <v>615</v>
      </c>
      <c r="K65" s="204"/>
    </row>
    <row r="66" spans="1:11" ht="18">
      <c r="A66" s="211" t="s">
        <v>116</v>
      </c>
      <c r="B66" s="224">
        <v>0</v>
      </c>
      <c r="C66" s="225">
        <v>0</v>
      </c>
      <c r="D66" s="225">
        <v>3.43</v>
      </c>
      <c r="E66" s="226">
        <f t="shared" si="6"/>
        <v>3.43</v>
      </c>
      <c r="F66" s="211" t="s">
        <v>117</v>
      </c>
      <c r="G66" s="225">
        <v>-23694</v>
      </c>
      <c r="H66" s="225">
        <v>22940</v>
      </c>
      <c r="I66" s="225">
        <v>269.39</v>
      </c>
      <c r="J66" s="226">
        <f t="shared" si="7"/>
        <v>-484.61</v>
      </c>
      <c r="K66" s="204"/>
    </row>
    <row r="67" spans="1:11" ht="18">
      <c r="A67" s="211" t="s">
        <v>118</v>
      </c>
      <c r="B67" s="224">
        <v>-138</v>
      </c>
      <c r="C67" s="225">
        <v>1451.33</v>
      </c>
      <c r="D67" s="225">
        <v>3.67</v>
      </c>
      <c r="E67" s="226">
        <f t="shared" si="6"/>
        <v>1317</v>
      </c>
      <c r="F67" s="211" t="s">
        <v>119</v>
      </c>
      <c r="G67" s="225">
        <v>-14299</v>
      </c>
      <c r="H67" s="225">
        <v>18572.31</v>
      </c>
      <c r="I67" s="225">
        <v>1414.28</v>
      </c>
      <c r="J67" s="226">
        <f t="shared" si="7"/>
        <v>5687.590000000001</v>
      </c>
      <c r="K67" s="204"/>
    </row>
    <row r="68" spans="1:11" ht="18">
      <c r="A68" s="211" t="s">
        <v>120</v>
      </c>
      <c r="B68" s="224">
        <v>-545</v>
      </c>
      <c r="C68" s="225">
        <v>8915.44</v>
      </c>
      <c r="D68" s="225">
        <v>458.36</v>
      </c>
      <c r="E68" s="226">
        <f t="shared" si="6"/>
        <v>8828.800000000001</v>
      </c>
      <c r="F68" s="211" t="s">
        <v>121</v>
      </c>
      <c r="G68" s="225">
        <v>-5293</v>
      </c>
      <c r="H68" s="225">
        <v>8765.92</v>
      </c>
      <c r="I68" s="225">
        <v>506.06</v>
      </c>
      <c r="J68" s="226">
        <f t="shared" si="7"/>
        <v>3978.98</v>
      </c>
      <c r="K68" s="204"/>
    </row>
    <row r="69" spans="1:11" ht="18">
      <c r="A69" s="211" t="s">
        <v>122</v>
      </c>
      <c r="B69" s="224">
        <v>-12569</v>
      </c>
      <c r="C69" s="225">
        <v>18739.46</v>
      </c>
      <c r="D69" s="225">
        <v>1334.09</v>
      </c>
      <c r="E69" s="226">
        <f t="shared" si="6"/>
        <v>7504.549999999999</v>
      </c>
      <c r="F69" s="211" t="s">
        <v>123</v>
      </c>
      <c r="G69" s="225">
        <v>0</v>
      </c>
      <c r="H69" s="225">
        <v>6172.57</v>
      </c>
      <c r="I69" s="225">
        <v>732.05</v>
      </c>
      <c r="J69" s="226">
        <f t="shared" si="7"/>
        <v>6904.62</v>
      </c>
      <c r="K69" s="204"/>
    </row>
    <row r="70" spans="1:11" ht="18">
      <c r="A70" s="211" t="s">
        <v>124</v>
      </c>
      <c r="B70" s="224">
        <v>-2399</v>
      </c>
      <c r="C70" s="225">
        <v>9776.45</v>
      </c>
      <c r="D70" s="225">
        <v>1584.04</v>
      </c>
      <c r="E70" s="226">
        <f t="shared" si="6"/>
        <v>8961.490000000002</v>
      </c>
      <c r="F70" s="211" t="s">
        <v>125</v>
      </c>
      <c r="G70" s="225">
        <v>396</v>
      </c>
      <c r="H70" s="225">
        <v>2202</v>
      </c>
      <c r="I70" s="225">
        <v>0</v>
      </c>
      <c r="J70" s="226">
        <f t="shared" si="7"/>
        <v>2598</v>
      </c>
      <c r="K70" s="204"/>
    </row>
    <row r="71" spans="1:11" ht="18">
      <c r="A71" s="211" t="s">
        <v>126</v>
      </c>
      <c r="B71" s="224">
        <v>0</v>
      </c>
      <c r="C71" s="225">
        <v>1635</v>
      </c>
      <c r="D71" s="225">
        <v>60.96</v>
      </c>
      <c r="E71" s="226">
        <f t="shared" si="6"/>
        <v>1695.96</v>
      </c>
      <c r="F71" s="211" t="s">
        <v>127</v>
      </c>
      <c r="G71" s="225">
        <v>-33292</v>
      </c>
      <c r="H71" s="225">
        <v>44395.81</v>
      </c>
      <c r="I71" s="225">
        <v>497.77</v>
      </c>
      <c r="J71" s="226">
        <f t="shared" si="7"/>
        <v>11601.579999999998</v>
      </c>
      <c r="K71" s="204"/>
    </row>
    <row r="72" spans="1:11" ht="18">
      <c r="A72" s="211" t="s">
        <v>128</v>
      </c>
      <c r="B72" s="224">
        <v>0</v>
      </c>
      <c r="C72" s="225">
        <v>210</v>
      </c>
      <c r="D72" s="225">
        <v>-45.93</v>
      </c>
      <c r="E72" s="226">
        <f t="shared" si="6"/>
        <v>164.07</v>
      </c>
      <c r="F72" s="211" t="s">
        <v>129</v>
      </c>
      <c r="G72" s="225">
        <v>-510</v>
      </c>
      <c r="H72" s="225">
        <v>4290</v>
      </c>
      <c r="I72" s="225">
        <v>439.36</v>
      </c>
      <c r="J72" s="226">
        <f t="shared" si="7"/>
        <v>4219.36</v>
      </c>
      <c r="K72" s="204"/>
    </row>
    <row r="73" spans="1:11" ht="18">
      <c r="A73" s="211" t="s">
        <v>130</v>
      </c>
      <c r="B73" s="224">
        <v>-4411</v>
      </c>
      <c r="C73" s="225">
        <v>8285.68</v>
      </c>
      <c r="D73" s="225">
        <v>1009.22</v>
      </c>
      <c r="E73" s="226">
        <f t="shared" si="6"/>
        <v>4883.900000000001</v>
      </c>
      <c r="F73" s="211" t="s">
        <v>131</v>
      </c>
      <c r="G73" s="225">
        <v>-3873</v>
      </c>
      <c r="H73" s="225">
        <v>6451.71</v>
      </c>
      <c r="I73" s="225">
        <v>743.62</v>
      </c>
      <c r="J73" s="226">
        <f t="shared" si="7"/>
        <v>3322.33</v>
      </c>
      <c r="K73" s="204"/>
    </row>
    <row r="74" spans="1:11" ht="18">
      <c r="A74" s="211" t="s">
        <v>132</v>
      </c>
      <c r="B74" s="224">
        <v>-18262</v>
      </c>
      <c r="C74" s="225">
        <v>23104</v>
      </c>
      <c r="D74" s="225">
        <v>107.34</v>
      </c>
      <c r="E74" s="226">
        <f t="shared" si="6"/>
        <v>4949.34</v>
      </c>
      <c r="F74" s="211" t="s">
        <v>133</v>
      </c>
      <c r="G74" s="225">
        <v>-2062</v>
      </c>
      <c r="H74" s="225">
        <v>17823.12</v>
      </c>
      <c r="I74" s="225">
        <v>1890.35</v>
      </c>
      <c r="J74" s="226">
        <f t="shared" si="7"/>
        <v>17651.469999999998</v>
      </c>
      <c r="K74" s="204"/>
    </row>
    <row r="75" spans="1:11" ht="18">
      <c r="A75" s="211" t="s">
        <v>134</v>
      </c>
      <c r="B75" s="224">
        <v>2900</v>
      </c>
      <c r="C75" s="225">
        <v>0</v>
      </c>
      <c r="D75" s="225">
        <v>0</v>
      </c>
      <c r="E75" s="226">
        <f t="shared" si="6"/>
        <v>2900</v>
      </c>
      <c r="F75" s="211" t="s">
        <v>135</v>
      </c>
      <c r="G75" s="225">
        <v>-418</v>
      </c>
      <c r="H75" s="225">
        <v>633.9</v>
      </c>
      <c r="I75" s="225">
        <v>66.13</v>
      </c>
      <c r="J75" s="226">
        <f t="shared" si="7"/>
        <v>282.03</v>
      </c>
      <c r="K75" s="204"/>
    </row>
    <row r="76" spans="1:11" ht="18">
      <c r="A76" s="211" t="s">
        <v>136</v>
      </c>
      <c r="B76" s="224">
        <v>0</v>
      </c>
      <c r="C76" s="225">
        <v>6047.56</v>
      </c>
      <c r="D76" s="225">
        <v>115.67</v>
      </c>
      <c r="E76" s="226">
        <f t="shared" si="6"/>
        <v>6163.2300000000005</v>
      </c>
      <c r="F76" s="211" t="s">
        <v>137</v>
      </c>
      <c r="G76" s="225">
        <v>-6599</v>
      </c>
      <c r="H76" s="225">
        <v>10570</v>
      </c>
      <c r="I76" s="225">
        <v>331.12</v>
      </c>
      <c r="J76" s="226">
        <f t="shared" si="7"/>
        <v>4302.12</v>
      </c>
      <c r="K76" s="204"/>
    </row>
    <row r="77" spans="1:11" ht="18">
      <c r="A77" s="211" t="s">
        <v>138</v>
      </c>
      <c r="B77" s="224">
        <v>0</v>
      </c>
      <c r="C77" s="225">
        <v>0</v>
      </c>
      <c r="D77" s="225">
        <v>0</v>
      </c>
      <c r="E77" s="226">
        <f t="shared" si="6"/>
        <v>0</v>
      </c>
      <c r="F77" s="211" t="s">
        <v>139</v>
      </c>
      <c r="G77" s="225">
        <v>-4766.78</v>
      </c>
      <c r="H77" s="225">
        <v>5201.64</v>
      </c>
      <c r="I77" s="225">
        <v>657.84</v>
      </c>
      <c r="J77" s="226">
        <f t="shared" si="7"/>
        <v>1092.7000000000007</v>
      </c>
      <c r="K77" s="204"/>
    </row>
    <row r="78" spans="1:11" ht="18">
      <c r="A78" s="211" t="s">
        <v>140</v>
      </c>
      <c r="B78" s="224">
        <v>-66</v>
      </c>
      <c r="C78" s="225">
        <v>1633.38</v>
      </c>
      <c r="D78" s="225">
        <v>91.62</v>
      </c>
      <c r="E78" s="226">
        <f t="shared" si="6"/>
        <v>1659</v>
      </c>
      <c r="F78" s="211" t="s">
        <v>141</v>
      </c>
      <c r="G78" s="225">
        <v>-42</v>
      </c>
      <c r="H78" s="225">
        <v>42</v>
      </c>
      <c r="I78" s="225">
        <v>0</v>
      </c>
      <c r="J78" s="226">
        <f t="shared" si="7"/>
        <v>0</v>
      </c>
      <c r="K78" s="204"/>
    </row>
    <row r="79" spans="1:11" ht="18">
      <c r="A79" s="211" t="s">
        <v>142</v>
      </c>
      <c r="B79" s="224">
        <v>-10779</v>
      </c>
      <c r="C79" s="225">
        <v>14648.36</v>
      </c>
      <c r="D79" s="225">
        <v>2199.41</v>
      </c>
      <c r="E79" s="226">
        <f t="shared" si="6"/>
        <v>6068.77</v>
      </c>
      <c r="F79" s="211" t="s">
        <v>143</v>
      </c>
      <c r="G79" s="225">
        <v>0</v>
      </c>
      <c r="H79" s="225">
        <v>0</v>
      </c>
      <c r="I79" s="225">
        <v>0</v>
      </c>
      <c r="J79" s="226">
        <f t="shared" si="7"/>
        <v>0</v>
      </c>
      <c r="K79" s="204"/>
    </row>
    <row r="80" spans="1:11" ht="18">
      <c r="A80" s="211" t="s">
        <v>144</v>
      </c>
      <c r="B80" s="224">
        <v>0</v>
      </c>
      <c r="C80" s="225">
        <v>353.57</v>
      </c>
      <c r="D80" s="225">
        <v>143.62</v>
      </c>
      <c r="E80" s="226">
        <f t="shared" si="6"/>
        <v>497.19</v>
      </c>
      <c r="F80" s="211" t="s">
        <v>145</v>
      </c>
      <c r="G80" s="225">
        <v>-723</v>
      </c>
      <c r="H80" s="225">
        <v>2581</v>
      </c>
      <c r="I80" s="225">
        <v>66.35</v>
      </c>
      <c r="J80" s="226">
        <f t="shared" si="7"/>
        <v>1924.35</v>
      </c>
      <c r="K80" s="204"/>
    </row>
    <row r="81" spans="1:11" ht="18">
      <c r="A81" s="211" t="s">
        <v>146</v>
      </c>
      <c r="B81" s="224">
        <v>-2719.23</v>
      </c>
      <c r="C81" s="225">
        <v>7884.27</v>
      </c>
      <c r="D81" s="225">
        <v>81.35</v>
      </c>
      <c r="E81" s="226">
        <f t="shared" si="6"/>
        <v>5246.390000000001</v>
      </c>
      <c r="F81" s="211" t="s">
        <v>147</v>
      </c>
      <c r="G81" s="225">
        <v>-304.19</v>
      </c>
      <c r="H81" s="225">
        <v>989</v>
      </c>
      <c r="I81" s="225">
        <v>46.72</v>
      </c>
      <c r="J81" s="226">
        <f t="shared" si="7"/>
        <v>731.53</v>
      </c>
      <c r="K81" s="204"/>
    </row>
    <row r="82" spans="1:11" ht="18">
      <c r="A82" s="211" t="s">
        <v>218</v>
      </c>
      <c r="B82" s="224">
        <v>-556402.97</v>
      </c>
      <c r="C82" s="225">
        <v>733672.88</v>
      </c>
      <c r="D82" s="225">
        <v>30373.94</v>
      </c>
      <c r="E82" s="226">
        <f t="shared" si="6"/>
        <v>207643.85000000003</v>
      </c>
      <c r="F82" s="211" t="s">
        <v>149</v>
      </c>
      <c r="G82" s="225">
        <v>-3480</v>
      </c>
      <c r="H82" s="225">
        <v>3480</v>
      </c>
      <c r="I82" s="225">
        <v>0</v>
      </c>
      <c r="J82" s="226">
        <f t="shared" si="7"/>
        <v>0</v>
      </c>
      <c r="K82" s="204"/>
    </row>
    <row r="83" spans="1:11" ht="18">
      <c r="A83" s="211" t="s">
        <v>150</v>
      </c>
      <c r="B83" s="224">
        <v>125</v>
      </c>
      <c r="C83" s="225">
        <v>0</v>
      </c>
      <c r="D83" s="225">
        <v>0</v>
      </c>
      <c r="E83" s="226">
        <f t="shared" si="6"/>
        <v>125</v>
      </c>
      <c r="F83" s="211" t="s">
        <v>151</v>
      </c>
      <c r="G83" s="225">
        <v>0</v>
      </c>
      <c r="H83" s="225">
        <v>264</v>
      </c>
      <c r="I83" s="225">
        <v>0</v>
      </c>
      <c r="J83" s="226">
        <f t="shared" si="7"/>
        <v>264</v>
      </c>
      <c r="K83" s="204"/>
    </row>
    <row r="84" spans="1:11" ht="18">
      <c r="A84" s="211" t="s">
        <v>152</v>
      </c>
      <c r="B84" s="224">
        <v>-3276.22</v>
      </c>
      <c r="C84" s="225">
        <v>4185</v>
      </c>
      <c r="D84" s="225">
        <v>48.15</v>
      </c>
      <c r="E84" s="226">
        <f t="shared" si="6"/>
        <v>956.9300000000002</v>
      </c>
      <c r="F84" s="211" t="s">
        <v>153</v>
      </c>
      <c r="G84" s="225">
        <v>-1593</v>
      </c>
      <c r="H84" s="225">
        <v>0</v>
      </c>
      <c r="I84" s="225">
        <v>0</v>
      </c>
      <c r="J84" s="226">
        <f t="shared" si="7"/>
        <v>-1593</v>
      </c>
      <c r="K84" s="204"/>
    </row>
    <row r="85" spans="1:11" ht="18">
      <c r="A85" s="211" t="s">
        <v>154</v>
      </c>
      <c r="B85" s="224">
        <v>-2489.31</v>
      </c>
      <c r="C85" s="225">
        <v>4558.85</v>
      </c>
      <c r="D85" s="225">
        <v>443.89</v>
      </c>
      <c r="E85" s="226">
        <f t="shared" si="6"/>
        <v>2513.4300000000003</v>
      </c>
      <c r="F85" s="211" t="s">
        <v>155</v>
      </c>
      <c r="G85" s="225">
        <v>-6467</v>
      </c>
      <c r="H85" s="225">
        <v>13319.54</v>
      </c>
      <c r="I85" s="225">
        <v>976.12</v>
      </c>
      <c r="J85" s="226">
        <f t="shared" si="7"/>
        <v>7828.660000000001</v>
      </c>
      <c r="K85" s="204"/>
    </row>
    <row r="86" spans="1:11" ht="18">
      <c r="A86" s="211" t="s">
        <v>156</v>
      </c>
      <c r="B86" s="224">
        <v>-2047</v>
      </c>
      <c r="C86" s="225">
        <v>3380.59</v>
      </c>
      <c r="D86" s="225">
        <v>670.58</v>
      </c>
      <c r="E86" s="226">
        <f t="shared" si="6"/>
        <v>2004.17</v>
      </c>
      <c r="F86" s="211" t="s">
        <v>157</v>
      </c>
      <c r="G86" s="225">
        <v>0</v>
      </c>
      <c r="H86" s="225">
        <v>293</v>
      </c>
      <c r="I86" s="225">
        <v>21.06</v>
      </c>
      <c r="J86" s="226">
        <f t="shared" si="7"/>
        <v>314.06</v>
      </c>
      <c r="K86" s="204"/>
    </row>
    <row r="87" spans="1:11" ht="18">
      <c r="A87" s="211" t="s">
        <v>158</v>
      </c>
      <c r="B87" s="224">
        <v>23</v>
      </c>
      <c r="C87" s="225">
        <v>4675</v>
      </c>
      <c r="D87" s="225">
        <v>37.37</v>
      </c>
      <c r="E87" s="226">
        <f t="shared" si="6"/>
        <v>4735.37</v>
      </c>
      <c r="F87" s="211" t="s">
        <v>159</v>
      </c>
      <c r="G87" s="225">
        <v>-2131</v>
      </c>
      <c r="H87" s="225">
        <v>5056</v>
      </c>
      <c r="I87" s="225">
        <v>879.19</v>
      </c>
      <c r="J87" s="226">
        <f t="shared" si="7"/>
        <v>3804.19</v>
      </c>
      <c r="K87" s="204"/>
    </row>
    <row r="88" spans="1:11" ht="18">
      <c r="A88" s="211" t="s">
        <v>160</v>
      </c>
      <c r="B88" s="224">
        <v>0</v>
      </c>
      <c r="C88" s="225">
        <v>54</v>
      </c>
      <c r="D88" s="225">
        <v>0</v>
      </c>
      <c r="E88" s="226">
        <f t="shared" si="6"/>
        <v>54</v>
      </c>
      <c r="F88" s="211" t="s">
        <v>161</v>
      </c>
      <c r="G88" s="225">
        <v>186</v>
      </c>
      <c r="H88" s="225">
        <v>10391.15</v>
      </c>
      <c r="I88" s="225">
        <v>321.66</v>
      </c>
      <c r="J88" s="226">
        <f t="shared" si="7"/>
        <v>10898.81</v>
      </c>
      <c r="K88" s="204"/>
    </row>
    <row r="89" spans="1:11" ht="18">
      <c r="A89" s="211" t="s">
        <v>162</v>
      </c>
      <c r="B89" s="224">
        <v>-3693</v>
      </c>
      <c r="C89" s="225">
        <v>7061.26</v>
      </c>
      <c r="D89" s="225">
        <v>404.66</v>
      </c>
      <c r="E89" s="226">
        <f t="shared" si="6"/>
        <v>3772.92</v>
      </c>
      <c r="F89" s="211" t="s">
        <v>163</v>
      </c>
      <c r="G89" s="225">
        <v>-15936</v>
      </c>
      <c r="H89" s="225">
        <v>27674.68</v>
      </c>
      <c r="I89" s="225">
        <v>4512.38</v>
      </c>
      <c r="J89" s="226">
        <f t="shared" si="7"/>
        <v>16251.060000000001</v>
      </c>
      <c r="K89" s="204"/>
    </row>
    <row r="90" spans="1:11" ht="18">
      <c r="A90" s="211" t="s">
        <v>164</v>
      </c>
      <c r="B90" s="224">
        <v>-790</v>
      </c>
      <c r="C90" s="225">
        <v>1041.37</v>
      </c>
      <c r="D90" s="225">
        <v>178.77</v>
      </c>
      <c r="E90" s="226">
        <f t="shared" si="6"/>
        <v>430.1399999999999</v>
      </c>
      <c r="F90" s="211" t="s">
        <v>165</v>
      </c>
      <c r="G90" s="225">
        <v>-11</v>
      </c>
      <c r="H90" s="225">
        <v>779.66</v>
      </c>
      <c r="I90" s="225">
        <v>-116.62</v>
      </c>
      <c r="J90" s="226">
        <f t="shared" si="7"/>
        <v>652.04</v>
      </c>
      <c r="K90" s="204"/>
    </row>
    <row r="91" spans="1:11" ht="18">
      <c r="A91" s="211" t="s">
        <v>166</v>
      </c>
      <c r="B91" s="224">
        <v>-126</v>
      </c>
      <c r="C91" s="225">
        <v>116</v>
      </c>
      <c r="D91" s="225">
        <v>0</v>
      </c>
      <c r="E91" s="226">
        <f t="shared" si="6"/>
        <v>-10</v>
      </c>
      <c r="F91" s="211" t="s">
        <v>167</v>
      </c>
      <c r="G91" s="225">
        <v>-2520</v>
      </c>
      <c r="H91" s="225">
        <v>2962.56</v>
      </c>
      <c r="I91" s="225">
        <v>74.06</v>
      </c>
      <c r="J91" s="226">
        <f t="shared" si="7"/>
        <v>516.6199999999999</v>
      </c>
      <c r="K91" s="204"/>
    </row>
    <row r="92" spans="1:11" ht="18">
      <c r="A92" s="211" t="s">
        <v>168</v>
      </c>
      <c r="B92" s="224">
        <v>-1142</v>
      </c>
      <c r="C92" s="225">
        <v>2715</v>
      </c>
      <c r="D92" s="225">
        <v>0</v>
      </c>
      <c r="E92" s="226">
        <f t="shared" si="6"/>
        <v>1573</v>
      </c>
      <c r="F92" s="211" t="s">
        <v>169</v>
      </c>
      <c r="G92" s="225">
        <v>-41388.39</v>
      </c>
      <c r="H92" s="225">
        <v>47634.68</v>
      </c>
      <c r="I92" s="225">
        <v>271.28</v>
      </c>
      <c r="J92" s="226">
        <f t="shared" si="7"/>
        <v>6517.570000000001</v>
      </c>
      <c r="K92" s="204"/>
    </row>
    <row r="93" spans="1:11" ht="18">
      <c r="A93" s="211" t="s">
        <v>170</v>
      </c>
      <c r="B93" s="224">
        <v>-9101</v>
      </c>
      <c r="C93" s="225">
        <v>12055.44</v>
      </c>
      <c r="D93" s="225">
        <v>732.67</v>
      </c>
      <c r="E93" s="226">
        <f t="shared" si="6"/>
        <v>3687.1100000000006</v>
      </c>
      <c r="F93" s="211" t="s">
        <v>171</v>
      </c>
      <c r="G93" s="225">
        <v>-896738.88</v>
      </c>
      <c r="H93" s="225">
        <v>1154186.18</v>
      </c>
      <c r="I93" s="225">
        <v>11525.78</v>
      </c>
      <c r="J93" s="226">
        <f t="shared" si="7"/>
        <v>268973.07999999996</v>
      </c>
      <c r="K93" s="204"/>
    </row>
    <row r="94" spans="1:11" ht="18">
      <c r="A94" s="211" t="s">
        <v>172</v>
      </c>
      <c r="B94" s="224">
        <v>0</v>
      </c>
      <c r="C94" s="225">
        <v>0</v>
      </c>
      <c r="D94" s="225">
        <v>0</v>
      </c>
      <c r="E94" s="226">
        <f t="shared" si="6"/>
        <v>0</v>
      </c>
      <c r="F94" s="211" t="s">
        <v>173</v>
      </c>
      <c r="G94" s="225">
        <v>-2226</v>
      </c>
      <c r="H94" s="225">
        <v>2499.27</v>
      </c>
      <c r="I94" s="225">
        <v>36.09</v>
      </c>
      <c r="J94" s="226">
        <f t="shared" si="7"/>
        <v>309.36</v>
      </c>
      <c r="K94" s="204"/>
    </row>
    <row r="95" spans="1:11" ht="18">
      <c r="A95" s="211" t="s">
        <v>174</v>
      </c>
      <c r="B95" s="224">
        <v>-1057</v>
      </c>
      <c r="C95" s="225">
        <v>4908.58</v>
      </c>
      <c r="D95" s="225">
        <v>194.08</v>
      </c>
      <c r="E95" s="226">
        <f t="shared" si="6"/>
        <v>4045.66</v>
      </c>
      <c r="F95" s="211" t="s">
        <v>175</v>
      </c>
      <c r="G95" s="225">
        <v>-2206</v>
      </c>
      <c r="H95" s="225">
        <v>2218</v>
      </c>
      <c r="I95" s="225">
        <v>0</v>
      </c>
      <c r="J95" s="226">
        <f t="shared" si="7"/>
        <v>12</v>
      </c>
      <c r="K95" s="204"/>
    </row>
    <row r="96" spans="1:11" ht="18">
      <c r="A96" s="211" t="s">
        <v>176</v>
      </c>
      <c r="B96" s="224">
        <v>-373496.33</v>
      </c>
      <c r="C96" s="225">
        <v>477960.42</v>
      </c>
      <c r="D96" s="225">
        <v>12563.43</v>
      </c>
      <c r="E96" s="226">
        <f aca="true" t="shared" si="8" ref="E96:E112">SUM(B96:D96)</f>
        <v>117027.51999999996</v>
      </c>
      <c r="F96" s="211" t="s">
        <v>177</v>
      </c>
      <c r="G96" s="225">
        <v>-32670.2</v>
      </c>
      <c r="H96" s="225">
        <v>47036.7</v>
      </c>
      <c r="I96" s="225">
        <v>3116.18</v>
      </c>
      <c r="J96" s="226">
        <f t="shared" si="7"/>
        <v>17482.679999999997</v>
      </c>
      <c r="K96" s="204"/>
    </row>
    <row r="97" spans="1:11" ht="18">
      <c r="A97" s="211" t="s">
        <v>178</v>
      </c>
      <c r="B97" s="224">
        <v>0</v>
      </c>
      <c r="C97" s="225">
        <v>2526</v>
      </c>
      <c r="D97" s="225">
        <v>0</v>
      </c>
      <c r="E97" s="226">
        <f t="shared" si="8"/>
        <v>2526</v>
      </c>
      <c r="F97" s="211" t="s">
        <v>179</v>
      </c>
      <c r="G97" s="225">
        <v>-18789.66</v>
      </c>
      <c r="H97" s="225">
        <v>41573.2</v>
      </c>
      <c r="I97" s="225">
        <v>4980.08</v>
      </c>
      <c r="J97" s="226">
        <f t="shared" si="7"/>
        <v>27763.619999999995</v>
      </c>
      <c r="K97" s="204"/>
    </row>
    <row r="98" spans="1:11" ht="18">
      <c r="A98" s="211" t="s">
        <v>180</v>
      </c>
      <c r="B98" s="224">
        <v>-15202</v>
      </c>
      <c r="C98" s="225">
        <v>15225</v>
      </c>
      <c r="D98" s="225">
        <v>0</v>
      </c>
      <c r="E98" s="226">
        <f t="shared" si="8"/>
        <v>23</v>
      </c>
      <c r="F98" s="211" t="s">
        <v>181</v>
      </c>
      <c r="G98" s="225">
        <v>0</v>
      </c>
      <c r="H98" s="225">
        <v>1294</v>
      </c>
      <c r="I98" s="225">
        <v>0</v>
      </c>
      <c r="J98" s="226">
        <f t="shared" si="7"/>
        <v>1294</v>
      </c>
      <c r="K98" s="204"/>
    </row>
    <row r="99" spans="1:11" ht="18">
      <c r="A99" s="211" t="s">
        <v>182</v>
      </c>
      <c r="B99" s="224">
        <v>-200</v>
      </c>
      <c r="C99" s="225">
        <v>617</v>
      </c>
      <c r="D99" s="225">
        <v>58.43</v>
      </c>
      <c r="E99" s="226">
        <f t="shared" si="8"/>
        <v>475.43</v>
      </c>
      <c r="F99" s="211" t="s">
        <v>183</v>
      </c>
      <c r="G99" s="225">
        <v>0</v>
      </c>
      <c r="H99" s="225">
        <v>140</v>
      </c>
      <c r="I99" s="225">
        <v>0</v>
      </c>
      <c r="J99" s="226">
        <f t="shared" si="7"/>
        <v>140</v>
      </c>
      <c r="K99" s="204"/>
    </row>
    <row r="100" spans="1:11" ht="18">
      <c r="A100" s="211" t="s">
        <v>184</v>
      </c>
      <c r="B100" s="224">
        <v>-5287</v>
      </c>
      <c r="C100" s="225">
        <v>5828.87</v>
      </c>
      <c r="D100" s="225">
        <v>21.53</v>
      </c>
      <c r="E100" s="226">
        <f t="shared" si="8"/>
        <v>563.3999999999999</v>
      </c>
      <c r="F100" s="211" t="s">
        <v>185</v>
      </c>
      <c r="G100" s="225">
        <v>0</v>
      </c>
      <c r="H100" s="225">
        <v>-55</v>
      </c>
      <c r="I100" s="225">
        <v>0</v>
      </c>
      <c r="J100" s="226">
        <f t="shared" si="7"/>
        <v>-55</v>
      </c>
      <c r="K100" s="204"/>
    </row>
    <row r="101" spans="1:11" ht="18">
      <c r="A101" s="211" t="s">
        <v>186</v>
      </c>
      <c r="B101" s="224">
        <v>-118</v>
      </c>
      <c r="C101" s="225">
        <v>118</v>
      </c>
      <c r="D101" s="225">
        <v>0</v>
      </c>
      <c r="E101" s="226">
        <f t="shared" si="8"/>
        <v>0</v>
      </c>
      <c r="F101" s="211" t="s">
        <v>219</v>
      </c>
      <c r="G101" s="225">
        <v>0</v>
      </c>
      <c r="H101" s="225">
        <v>0</v>
      </c>
      <c r="I101" s="225">
        <v>0</v>
      </c>
      <c r="J101" s="226">
        <f t="shared" si="7"/>
        <v>0</v>
      </c>
      <c r="K101" s="204"/>
    </row>
    <row r="102" spans="1:11" ht="18">
      <c r="A102" s="211" t="s">
        <v>188</v>
      </c>
      <c r="B102" s="224">
        <v>0</v>
      </c>
      <c r="C102" s="225">
        <v>448.92</v>
      </c>
      <c r="D102" s="225">
        <v>76.79</v>
      </c>
      <c r="E102" s="226">
        <f t="shared" si="8"/>
        <v>525.71</v>
      </c>
      <c r="F102" s="211" t="s">
        <v>189</v>
      </c>
      <c r="G102" s="225">
        <v>0</v>
      </c>
      <c r="H102" s="225">
        <v>0</v>
      </c>
      <c r="I102" s="225">
        <v>0</v>
      </c>
      <c r="J102" s="226">
        <f t="shared" si="7"/>
        <v>0</v>
      </c>
      <c r="K102" s="204"/>
    </row>
    <row r="103" spans="1:11" ht="18">
      <c r="A103" s="211" t="s">
        <v>190</v>
      </c>
      <c r="B103" s="224">
        <v>-10958</v>
      </c>
      <c r="C103" s="225">
        <v>10973.07</v>
      </c>
      <c r="D103" s="225">
        <v>1599.22</v>
      </c>
      <c r="E103" s="226">
        <f t="shared" si="8"/>
        <v>1614.2899999999997</v>
      </c>
      <c r="F103" s="211" t="s">
        <v>191</v>
      </c>
      <c r="G103" s="225">
        <v>2783</v>
      </c>
      <c r="H103" s="225">
        <v>3836.91</v>
      </c>
      <c r="I103" s="225">
        <v>617.92</v>
      </c>
      <c r="J103" s="226">
        <f t="shared" si="7"/>
        <v>7237.83</v>
      </c>
      <c r="K103" s="204"/>
    </row>
    <row r="104" spans="1:11" ht="18">
      <c r="A104" s="211" t="s">
        <v>192</v>
      </c>
      <c r="B104" s="224">
        <v>0</v>
      </c>
      <c r="C104" s="225">
        <v>636</v>
      </c>
      <c r="D104" s="225">
        <v>-124</v>
      </c>
      <c r="E104" s="226">
        <f t="shared" si="8"/>
        <v>512</v>
      </c>
      <c r="F104" s="211" t="s">
        <v>193</v>
      </c>
      <c r="G104" s="225">
        <v>-15541</v>
      </c>
      <c r="H104" s="225">
        <v>30283.97</v>
      </c>
      <c r="I104" s="225">
        <v>318.69</v>
      </c>
      <c r="J104" s="226">
        <f t="shared" si="7"/>
        <v>15061.660000000002</v>
      </c>
      <c r="K104" s="204"/>
    </row>
    <row r="105" spans="1:11" ht="18">
      <c r="A105" s="211" t="s">
        <v>194</v>
      </c>
      <c r="B105" s="224">
        <v>0</v>
      </c>
      <c r="C105" s="225">
        <v>1441</v>
      </c>
      <c r="D105" s="225">
        <v>0</v>
      </c>
      <c r="E105" s="226">
        <f t="shared" si="8"/>
        <v>1441</v>
      </c>
      <c r="F105" s="211" t="s">
        <v>195</v>
      </c>
      <c r="G105" s="225">
        <v>0</v>
      </c>
      <c r="H105" s="225">
        <v>1753</v>
      </c>
      <c r="I105" s="225">
        <v>793.32</v>
      </c>
      <c r="J105" s="226">
        <f t="shared" si="7"/>
        <v>2546.32</v>
      </c>
      <c r="K105" s="204"/>
    </row>
    <row r="106" spans="1:11" ht="18">
      <c r="A106" s="211" t="s">
        <v>196</v>
      </c>
      <c r="B106" s="224">
        <v>0</v>
      </c>
      <c r="C106" s="225">
        <v>1558.89</v>
      </c>
      <c r="D106" s="225">
        <v>134.31</v>
      </c>
      <c r="E106" s="226">
        <f t="shared" si="8"/>
        <v>1693.2</v>
      </c>
      <c r="F106" s="211" t="s">
        <v>197</v>
      </c>
      <c r="G106" s="225">
        <v>1843</v>
      </c>
      <c r="H106" s="225">
        <v>598.58</v>
      </c>
      <c r="I106" s="225">
        <v>103.92</v>
      </c>
      <c r="J106" s="226">
        <f t="shared" si="7"/>
        <v>2545.5</v>
      </c>
      <c r="K106" s="204"/>
    </row>
    <row r="107" spans="1:11" ht="18">
      <c r="A107" s="211" t="s">
        <v>198</v>
      </c>
      <c r="B107" s="224">
        <v>0</v>
      </c>
      <c r="C107" s="225">
        <v>0</v>
      </c>
      <c r="D107" s="225">
        <v>0</v>
      </c>
      <c r="E107" s="226">
        <f t="shared" si="8"/>
        <v>0</v>
      </c>
      <c r="F107" s="211" t="s">
        <v>199</v>
      </c>
      <c r="G107" s="225">
        <v>-500</v>
      </c>
      <c r="H107" s="225">
        <v>770</v>
      </c>
      <c r="I107" s="225">
        <v>0</v>
      </c>
      <c r="J107" s="226">
        <f t="shared" si="7"/>
        <v>270</v>
      </c>
      <c r="K107" s="204"/>
    </row>
    <row r="108" spans="1:11" ht="18">
      <c r="A108" s="211" t="s">
        <v>200</v>
      </c>
      <c r="B108" s="224">
        <v>-1597.71</v>
      </c>
      <c r="C108" s="225">
        <v>4706</v>
      </c>
      <c r="D108" s="225">
        <v>0</v>
      </c>
      <c r="E108" s="226">
        <f t="shared" si="8"/>
        <v>3108.29</v>
      </c>
      <c r="F108" s="211" t="s">
        <v>201</v>
      </c>
      <c r="G108" s="225">
        <v>-88993</v>
      </c>
      <c r="H108" s="225">
        <v>137217.31</v>
      </c>
      <c r="I108" s="225">
        <v>4269.71</v>
      </c>
      <c r="J108" s="226">
        <f t="shared" si="7"/>
        <v>52494.02</v>
      </c>
      <c r="K108" s="204"/>
    </row>
    <row r="109" spans="1:11" ht="18">
      <c r="A109" s="211" t="s">
        <v>202</v>
      </c>
      <c r="B109" s="224">
        <v>240</v>
      </c>
      <c r="C109" s="225">
        <v>0</v>
      </c>
      <c r="D109" s="225">
        <v>-15</v>
      </c>
      <c r="E109" s="226">
        <f t="shared" si="8"/>
        <v>225</v>
      </c>
      <c r="F109" s="211" t="s">
        <v>203</v>
      </c>
      <c r="G109" s="225">
        <v>-9502</v>
      </c>
      <c r="H109" s="225">
        <v>22967.22</v>
      </c>
      <c r="I109" s="225">
        <v>3199.04</v>
      </c>
      <c r="J109" s="226">
        <f t="shared" si="7"/>
        <v>16664.260000000002</v>
      </c>
      <c r="K109" s="204"/>
    </row>
    <row r="110" spans="1:11" ht="18">
      <c r="A110" s="211" t="s">
        <v>204</v>
      </c>
      <c r="B110" s="224">
        <v>-111716.44</v>
      </c>
      <c r="C110" s="225">
        <v>205517.98</v>
      </c>
      <c r="D110" s="225">
        <v>4845.27</v>
      </c>
      <c r="E110" s="226">
        <f t="shared" si="8"/>
        <v>98646.81000000001</v>
      </c>
      <c r="F110" s="211" t="s">
        <v>205</v>
      </c>
      <c r="G110" s="225">
        <v>-115605</v>
      </c>
      <c r="H110" s="225">
        <v>193184.49</v>
      </c>
      <c r="I110" s="225">
        <v>1457.99</v>
      </c>
      <c r="J110" s="226">
        <f t="shared" si="7"/>
        <v>79037.48</v>
      </c>
      <c r="K110" s="204"/>
    </row>
    <row r="111" spans="1:11" ht="18">
      <c r="A111" s="211" t="s">
        <v>206</v>
      </c>
      <c r="B111" s="224">
        <v>0</v>
      </c>
      <c r="C111" s="225">
        <v>0</v>
      </c>
      <c r="D111" s="225">
        <v>0</v>
      </c>
      <c r="E111" s="226">
        <f t="shared" si="8"/>
        <v>0</v>
      </c>
      <c r="F111" s="211"/>
      <c r="G111" s="227"/>
      <c r="H111" s="226"/>
      <c r="I111" s="226"/>
      <c r="J111" s="228" t="s">
        <v>106</v>
      </c>
      <c r="K111" s="204"/>
    </row>
    <row r="112" spans="1:11" ht="18">
      <c r="A112" s="211" t="s">
        <v>207</v>
      </c>
      <c r="B112" s="224">
        <v>2306.81</v>
      </c>
      <c r="C112" s="225">
        <v>375</v>
      </c>
      <c r="D112" s="225">
        <v>108.9</v>
      </c>
      <c r="E112" s="226">
        <f t="shared" si="8"/>
        <v>2790.71</v>
      </c>
      <c r="F112" s="229" t="s">
        <v>208</v>
      </c>
      <c r="G112" s="226">
        <f>SUM(B64:B112)+SUM(G64:G110)</f>
        <v>-2514292.59</v>
      </c>
      <c r="H112" s="226">
        <f>SUM(C64:C112)+SUM(H64:H110)</f>
        <v>3548276.4699999997</v>
      </c>
      <c r="I112" s="226">
        <f>SUM(D64:D112)+SUM(I64:I110)</f>
        <v>106228.04000000001</v>
      </c>
      <c r="J112" s="226">
        <f>SUM(E64:E112)+SUM(J64:J110)</f>
        <v>1140211.92</v>
      </c>
      <c r="K112" s="204"/>
    </row>
    <row r="113" spans="1:10" ht="18">
      <c r="A113" s="214"/>
      <c r="B113" s="214"/>
      <c r="C113" s="214"/>
      <c r="D113" s="214"/>
      <c r="E113" s="214"/>
      <c r="F113" s="214"/>
      <c r="G113" s="214"/>
      <c r="H113" s="214"/>
      <c r="I113" s="214"/>
      <c r="J113" s="227"/>
    </row>
  </sheetData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3359375" style="161" customWidth="1"/>
    <col min="2" max="3" width="16.21484375" style="161" customWidth="1"/>
    <col min="4" max="4" width="20.3359375" style="161" customWidth="1"/>
    <col min="5" max="16384" width="16.21484375" style="161" customWidth="1"/>
  </cols>
  <sheetData>
    <row r="1" spans="1:9" ht="18">
      <c r="A1" s="158"/>
      <c r="B1" s="159"/>
      <c r="C1" s="159" t="s">
        <v>0</v>
      </c>
      <c r="D1" s="159"/>
      <c r="E1" s="159"/>
      <c r="F1" s="159"/>
      <c r="G1" s="160"/>
      <c r="H1" s="160"/>
      <c r="I1" s="160"/>
    </row>
    <row r="2" spans="1:9" ht="18">
      <c r="A2" s="158"/>
      <c r="B2" s="158"/>
      <c r="C2" s="158" t="s">
        <v>102</v>
      </c>
      <c r="D2" s="158"/>
      <c r="E2" s="158"/>
      <c r="F2" s="158"/>
      <c r="G2" s="160"/>
      <c r="H2" s="160"/>
      <c r="I2" s="160"/>
    </row>
    <row r="3" spans="1:9" ht="18">
      <c r="A3" s="158" t="s">
        <v>227</v>
      </c>
      <c r="B3" s="158" t="s">
        <v>228</v>
      </c>
      <c r="C3" s="158" t="s">
        <v>229</v>
      </c>
      <c r="D3" s="158" t="s">
        <v>106</v>
      </c>
      <c r="E3" s="158"/>
      <c r="F3" s="162" t="s">
        <v>230</v>
      </c>
      <c r="G3" s="160"/>
      <c r="H3" s="160"/>
      <c r="I3" s="160"/>
    </row>
    <row r="4" spans="1:9" ht="18">
      <c r="A4" s="163" t="s">
        <v>108</v>
      </c>
      <c r="B4" s="164" t="s">
        <v>216</v>
      </c>
      <c r="C4" s="165" t="s">
        <v>217</v>
      </c>
      <c r="D4" s="163" t="s">
        <v>108</v>
      </c>
      <c r="E4" s="164" t="s">
        <v>216</v>
      </c>
      <c r="F4" s="165" t="s">
        <v>217</v>
      </c>
      <c r="G4" s="166"/>
      <c r="H4" s="167" t="s">
        <v>111</v>
      </c>
      <c r="I4" s="167" t="s">
        <v>111</v>
      </c>
    </row>
    <row r="5" spans="1:12" ht="18">
      <c r="A5" s="168" t="s">
        <v>112</v>
      </c>
      <c r="B5" s="169">
        <f aca="true" t="shared" si="0" ref="B5:B36">I69</f>
        <v>147071.2</v>
      </c>
      <c r="C5" s="170">
        <f aca="true" t="shared" si="1" ref="C5:C36">H5+B5</f>
        <v>205083.63</v>
      </c>
      <c r="D5" s="168" t="s">
        <v>113</v>
      </c>
      <c r="E5" s="169">
        <f aca="true" t="shared" si="2" ref="E5:E51">R69</f>
        <v>0</v>
      </c>
      <c r="F5" s="170">
        <f aca="true" t="shared" si="3" ref="F5:F51">I5+E5</f>
        <v>0</v>
      </c>
      <c r="G5" s="166"/>
      <c r="H5" s="170">
        <v>58012.43</v>
      </c>
      <c r="I5" s="170">
        <v>0</v>
      </c>
      <c r="J5" s="171"/>
      <c r="K5" s="172" t="s">
        <v>106</v>
      </c>
      <c r="L5" s="172" t="s">
        <v>106</v>
      </c>
    </row>
    <row r="6" spans="1:12" ht="18">
      <c r="A6" s="173" t="s">
        <v>114</v>
      </c>
      <c r="B6" s="169">
        <f t="shared" si="0"/>
        <v>-11163.99</v>
      </c>
      <c r="C6" s="170">
        <f t="shared" si="1"/>
        <v>51755.65</v>
      </c>
      <c r="D6" s="173" t="s">
        <v>115</v>
      </c>
      <c r="E6" s="169">
        <f t="shared" si="2"/>
        <v>0</v>
      </c>
      <c r="F6" s="170">
        <f t="shared" si="3"/>
        <v>0</v>
      </c>
      <c r="G6" s="166"/>
      <c r="H6" s="170">
        <v>62919.64</v>
      </c>
      <c r="I6" s="170">
        <v>0</v>
      </c>
      <c r="J6" s="171"/>
      <c r="K6" s="172" t="s">
        <v>106</v>
      </c>
      <c r="L6" s="172" t="s">
        <v>106</v>
      </c>
    </row>
    <row r="7" spans="1:12" ht="18">
      <c r="A7" s="173" t="s">
        <v>116</v>
      </c>
      <c r="B7" s="169">
        <f t="shared" si="0"/>
        <v>0</v>
      </c>
      <c r="C7" s="170">
        <f t="shared" si="1"/>
        <v>0</v>
      </c>
      <c r="D7" s="173" t="s">
        <v>117</v>
      </c>
      <c r="E7" s="169">
        <f t="shared" si="2"/>
        <v>0</v>
      </c>
      <c r="F7" s="170">
        <f t="shared" si="3"/>
        <v>0</v>
      </c>
      <c r="G7" s="166"/>
      <c r="H7" s="170">
        <v>0</v>
      </c>
      <c r="I7" s="170">
        <v>0</v>
      </c>
      <c r="J7" s="171"/>
      <c r="K7" s="172" t="s">
        <v>106</v>
      </c>
      <c r="L7" s="172" t="s">
        <v>106</v>
      </c>
    </row>
    <row r="8" spans="1:12" ht="18">
      <c r="A8" s="173" t="s">
        <v>118</v>
      </c>
      <c r="B8" s="169">
        <f t="shared" si="0"/>
        <v>0</v>
      </c>
      <c r="C8" s="170">
        <f t="shared" si="1"/>
        <v>0</v>
      </c>
      <c r="D8" s="173" t="s">
        <v>119</v>
      </c>
      <c r="E8" s="169">
        <f t="shared" si="2"/>
        <v>15</v>
      </c>
      <c r="F8" s="170">
        <f t="shared" si="3"/>
        <v>74682.69</v>
      </c>
      <c r="G8" s="166"/>
      <c r="H8" s="170">
        <v>0</v>
      </c>
      <c r="I8" s="170">
        <v>74667.69</v>
      </c>
      <c r="J8" s="171"/>
      <c r="K8" s="172" t="s">
        <v>106</v>
      </c>
      <c r="L8" s="172" t="s">
        <v>106</v>
      </c>
    </row>
    <row r="9" spans="1:12" ht="18">
      <c r="A9" s="173" t="s">
        <v>120</v>
      </c>
      <c r="B9" s="169">
        <f t="shared" si="0"/>
        <v>31441.100000000035</v>
      </c>
      <c r="C9" s="170">
        <f t="shared" si="1"/>
        <v>924610.97</v>
      </c>
      <c r="D9" s="173" t="s">
        <v>121</v>
      </c>
      <c r="E9" s="169">
        <f t="shared" si="2"/>
        <v>0</v>
      </c>
      <c r="F9" s="170">
        <f t="shared" si="3"/>
        <v>32489.43</v>
      </c>
      <c r="G9" s="166"/>
      <c r="H9" s="170">
        <v>893169.87</v>
      </c>
      <c r="I9" s="170">
        <v>32489.43</v>
      </c>
      <c r="J9" s="171"/>
      <c r="K9" s="172" t="s">
        <v>106</v>
      </c>
      <c r="L9" s="172" t="s">
        <v>106</v>
      </c>
    </row>
    <row r="10" spans="1:12" ht="18">
      <c r="A10" s="173" t="s">
        <v>122</v>
      </c>
      <c r="B10" s="169">
        <f t="shared" si="0"/>
        <v>245.82</v>
      </c>
      <c r="C10" s="170">
        <f t="shared" si="1"/>
        <v>28771.46</v>
      </c>
      <c r="D10" s="173" t="s">
        <v>123</v>
      </c>
      <c r="E10" s="169">
        <f t="shared" si="2"/>
        <v>0</v>
      </c>
      <c r="F10" s="170">
        <f t="shared" si="3"/>
        <v>-56</v>
      </c>
      <c r="G10" s="166"/>
      <c r="H10" s="170">
        <v>28525.64</v>
      </c>
      <c r="I10" s="170">
        <v>-56</v>
      </c>
      <c r="J10" s="171"/>
      <c r="K10" s="172" t="s">
        <v>106</v>
      </c>
      <c r="L10" s="172" t="s">
        <v>106</v>
      </c>
    </row>
    <row r="11" spans="1:12" ht="18">
      <c r="A11" s="173" t="s">
        <v>124</v>
      </c>
      <c r="B11" s="169">
        <f t="shared" si="0"/>
        <v>0</v>
      </c>
      <c r="C11" s="170">
        <f t="shared" si="1"/>
        <v>12689</v>
      </c>
      <c r="D11" s="173" t="s">
        <v>125</v>
      </c>
      <c r="E11" s="169">
        <f t="shared" si="2"/>
        <v>0</v>
      </c>
      <c r="F11" s="170">
        <f t="shared" si="3"/>
        <v>0</v>
      </c>
      <c r="G11" s="166"/>
      <c r="H11" s="170">
        <v>12689</v>
      </c>
      <c r="I11" s="170">
        <v>0</v>
      </c>
      <c r="J11" s="171"/>
      <c r="K11" s="172" t="s">
        <v>106</v>
      </c>
      <c r="L11" s="172" t="s">
        <v>106</v>
      </c>
    </row>
    <row r="12" spans="1:12" ht="18">
      <c r="A12" s="173" t="s">
        <v>126</v>
      </c>
      <c r="B12" s="169">
        <f t="shared" si="0"/>
        <v>0</v>
      </c>
      <c r="C12" s="170">
        <f t="shared" si="1"/>
        <v>0</v>
      </c>
      <c r="D12" s="173" t="s">
        <v>127</v>
      </c>
      <c r="E12" s="169">
        <f t="shared" si="2"/>
        <v>21494</v>
      </c>
      <c r="F12" s="170">
        <f t="shared" si="3"/>
        <v>69444.88</v>
      </c>
      <c r="G12" s="166"/>
      <c r="H12" s="170">
        <v>0</v>
      </c>
      <c r="I12" s="170">
        <v>47950.88</v>
      </c>
      <c r="J12" s="171"/>
      <c r="K12" s="172" t="s">
        <v>106</v>
      </c>
      <c r="L12" s="172" t="s">
        <v>106</v>
      </c>
    </row>
    <row r="13" spans="1:12" ht="18">
      <c r="A13" s="173" t="s">
        <v>128</v>
      </c>
      <c r="B13" s="169">
        <f t="shared" si="0"/>
        <v>0</v>
      </c>
      <c r="C13" s="170">
        <f t="shared" si="1"/>
        <v>8039</v>
      </c>
      <c r="D13" s="173" t="s">
        <v>129</v>
      </c>
      <c r="E13" s="169">
        <f t="shared" si="2"/>
        <v>13211</v>
      </c>
      <c r="F13" s="170">
        <f t="shared" si="3"/>
        <v>49211</v>
      </c>
      <c r="G13" s="166"/>
      <c r="H13" s="170">
        <v>8039</v>
      </c>
      <c r="I13" s="170">
        <v>36000</v>
      </c>
      <c r="J13" s="171"/>
      <c r="K13" s="172" t="s">
        <v>106</v>
      </c>
      <c r="L13" s="172" t="s">
        <v>106</v>
      </c>
    </row>
    <row r="14" spans="1:12" ht="18">
      <c r="A14" s="173" t="s">
        <v>130</v>
      </c>
      <c r="B14" s="169">
        <f t="shared" si="0"/>
        <v>9844.06</v>
      </c>
      <c r="C14" s="170">
        <f t="shared" si="1"/>
        <v>1640.0599999999995</v>
      </c>
      <c r="D14" s="173" t="s">
        <v>131</v>
      </c>
      <c r="E14" s="169">
        <f t="shared" si="2"/>
        <v>1318.46</v>
      </c>
      <c r="F14" s="170">
        <f t="shared" si="3"/>
        <v>30324.46</v>
      </c>
      <c r="G14" s="166"/>
      <c r="H14" s="170">
        <v>-8204</v>
      </c>
      <c r="I14" s="170">
        <v>29006</v>
      </c>
      <c r="J14" s="171"/>
      <c r="K14" s="172" t="s">
        <v>106</v>
      </c>
      <c r="L14" s="172" t="s">
        <v>106</v>
      </c>
    </row>
    <row r="15" spans="1:12" ht="18">
      <c r="A15" s="173" t="s">
        <v>132</v>
      </c>
      <c r="B15" s="169">
        <f t="shared" si="0"/>
        <v>0</v>
      </c>
      <c r="C15" s="170">
        <f t="shared" si="1"/>
        <v>20712.14</v>
      </c>
      <c r="D15" s="173" t="s">
        <v>133</v>
      </c>
      <c r="E15" s="169">
        <f t="shared" si="2"/>
        <v>-44748.51000000001</v>
      </c>
      <c r="F15" s="170">
        <f t="shared" si="3"/>
        <v>53919.59999999999</v>
      </c>
      <c r="G15" s="166"/>
      <c r="H15" s="170">
        <v>20712.14</v>
      </c>
      <c r="I15" s="170">
        <v>98668.11</v>
      </c>
      <c r="J15" s="171"/>
      <c r="K15" s="172" t="s">
        <v>106</v>
      </c>
      <c r="L15" s="172" t="s">
        <v>106</v>
      </c>
    </row>
    <row r="16" spans="1:12" ht="18">
      <c r="A16" s="173" t="s">
        <v>134</v>
      </c>
      <c r="B16" s="169">
        <f t="shared" si="0"/>
        <v>0</v>
      </c>
      <c r="C16" s="170">
        <f t="shared" si="1"/>
        <v>19293</v>
      </c>
      <c r="D16" s="173" t="s">
        <v>135</v>
      </c>
      <c r="E16" s="169">
        <f t="shared" si="2"/>
        <v>0</v>
      </c>
      <c r="F16" s="170">
        <f t="shared" si="3"/>
        <v>0</v>
      </c>
      <c r="G16" s="166"/>
      <c r="H16" s="170">
        <v>19293</v>
      </c>
      <c r="I16" s="170">
        <v>0</v>
      </c>
      <c r="J16" s="171"/>
      <c r="K16" s="172" t="s">
        <v>106</v>
      </c>
      <c r="L16" s="172" t="s">
        <v>106</v>
      </c>
    </row>
    <row r="17" spans="1:12" ht="18">
      <c r="A17" s="173" t="s">
        <v>136</v>
      </c>
      <c r="B17" s="169">
        <f t="shared" si="0"/>
        <v>0</v>
      </c>
      <c r="C17" s="170">
        <f t="shared" si="1"/>
        <v>0</v>
      </c>
      <c r="D17" s="173" t="s">
        <v>137</v>
      </c>
      <c r="E17" s="169">
        <f t="shared" si="2"/>
        <v>4185.92</v>
      </c>
      <c r="F17" s="170">
        <f t="shared" si="3"/>
        <v>58105.92</v>
      </c>
      <c r="G17" s="166"/>
      <c r="H17" s="170">
        <v>0</v>
      </c>
      <c r="I17" s="170">
        <v>53920</v>
      </c>
      <c r="J17" s="171"/>
      <c r="K17" s="172" t="s">
        <v>106</v>
      </c>
      <c r="L17" s="172" t="s">
        <v>106</v>
      </c>
    </row>
    <row r="18" spans="1:12" ht="18">
      <c r="A18" s="173" t="s">
        <v>138</v>
      </c>
      <c r="B18" s="169">
        <f t="shared" si="0"/>
        <v>0</v>
      </c>
      <c r="C18" s="170">
        <f t="shared" si="1"/>
        <v>0</v>
      </c>
      <c r="D18" s="173" t="s">
        <v>139</v>
      </c>
      <c r="E18" s="169">
        <f t="shared" si="2"/>
        <v>666.01</v>
      </c>
      <c r="F18" s="170">
        <f t="shared" si="3"/>
        <v>4765594.58</v>
      </c>
      <c r="G18" s="166"/>
      <c r="H18" s="170">
        <v>0</v>
      </c>
      <c r="I18" s="170">
        <v>4764928.57</v>
      </c>
      <c r="J18" s="171"/>
      <c r="K18" s="172" t="s">
        <v>106</v>
      </c>
      <c r="L18" s="172" t="s">
        <v>106</v>
      </c>
    </row>
    <row r="19" spans="1:12" ht="18">
      <c r="A19" s="173" t="s">
        <v>140</v>
      </c>
      <c r="B19" s="169">
        <f t="shared" si="0"/>
        <v>0</v>
      </c>
      <c r="C19" s="170">
        <f t="shared" si="1"/>
        <v>15</v>
      </c>
      <c r="D19" s="173" t="s">
        <v>141</v>
      </c>
      <c r="E19" s="169">
        <f t="shared" si="2"/>
        <v>0</v>
      </c>
      <c r="F19" s="170">
        <f t="shared" si="3"/>
        <v>0</v>
      </c>
      <c r="G19" s="166"/>
      <c r="H19" s="170">
        <v>15</v>
      </c>
      <c r="I19" s="170">
        <v>0</v>
      </c>
      <c r="J19" s="171"/>
      <c r="K19" s="172" t="s">
        <v>106</v>
      </c>
      <c r="L19" s="172" t="s">
        <v>106</v>
      </c>
    </row>
    <row r="20" spans="1:12" ht="18">
      <c r="A20" s="173" t="s">
        <v>142</v>
      </c>
      <c r="B20" s="169">
        <f t="shared" si="0"/>
        <v>0</v>
      </c>
      <c r="C20" s="170">
        <f t="shared" si="1"/>
        <v>54442</v>
      </c>
      <c r="D20" s="173" t="s">
        <v>143</v>
      </c>
      <c r="E20" s="169">
        <f t="shared" si="2"/>
        <v>0</v>
      </c>
      <c r="F20" s="170">
        <f t="shared" si="3"/>
        <v>0</v>
      </c>
      <c r="G20" s="166"/>
      <c r="H20" s="170">
        <v>54442</v>
      </c>
      <c r="I20" s="170">
        <v>0</v>
      </c>
      <c r="J20" s="171"/>
      <c r="K20" s="172" t="s">
        <v>106</v>
      </c>
      <c r="L20" s="172" t="s">
        <v>106</v>
      </c>
    </row>
    <row r="21" spans="1:12" ht="18">
      <c r="A21" s="173" t="s">
        <v>144</v>
      </c>
      <c r="B21" s="169">
        <f t="shared" si="0"/>
        <v>0</v>
      </c>
      <c r="C21" s="170">
        <f t="shared" si="1"/>
        <v>0</v>
      </c>
      <c r="D21" s="173" t="s">
        <v>145</v>
      </c>
      <c r="E21" s="169">
        <f t="shared" si="2"/>
        <v>34327.45</v>
      </c>
      <c r="F21" s="170">
        <f t="shared" si="3"/>
        <v>264466.45</v>
      </c>
      <c r="G21" s="166"/>
      <c r="H21" s="170">
        <v>0</v>
      </c>
      <c r="I21" s="170">
        <v>230139</v>
      </c>
      <c r="J21" s="171"/>
      <c r="K21" s="172" t="s">
        <v>106</v>
      </c>
      <c r="L21" s="172" t="s">
        <v>106</v>
      </c>
    </row>
    <row r="22" spans="1:12" ht="18">
      <c r="A22" s="173" t="s">
        <v>146</v>
      </c>
      <c r="B22" s="169">
        <f t="shared" si="0"/>
        <v>0</v>
      </c>
      <c r="C22" s="170">
        <f t="shared" si="1"/>
        <v>136993.74</v>
      </c>
      <c r="D22" s="173" t="s">
        <v>147</v>
      </c>
      <c r="E22" s="169">
        <f t="shared" si="2"/>
        <v>6115.54</v>
      </c>
      <c r="F22" s="170">
        <f t="shared" si="3"/>
        <v>8321.1</v>
      </c>
      <c r="G22" s="166"/>
      <c r="H22" s="170">
        <v>136993.74</v>
      </c>
      <c r="I22" s="170">
        <v>2205.56</v>
      </c>
      <c r="J22" s="171"/>
      <c r="K22" s="172" t="s">
        <v>106</v>
      </c>
      <c r="L22" s="172" t="s">
        <v>106</v>
      </c>
    </row>
    <row r="23" spans="1:12" ht="18">
      <c r="A23" s="173" t="s">
        <v>218</v>
      </c>
      <c r="B23" s="169">
        <f t="shared" si="0"/>
        <v>794308.3799999999</v>
      </c>
      <c r="C23" s="170">
        <f t="shared" si="1"/>
        <v>3917955.58</v>
      </c>
      <c r="D23" s="173" t="s">
        <v>149</v>
      </c>
      <c r="E23" s="169">
        <f t="shared" si="2"/>
        <v>0</v>
      </c>
      <c r="F23" s="170">
        <f t="shared" si="3"/>
        <v>0</v>
      </c>
      <c r="G23" s="166"/>
      <c r="H23" s="170">
        <v>3123647.2</v>
      </c>
      <c r="I23" s="170">
        <v>0</v>
      </c>
      <c r="J23" s="171"/>
      <c r="K23" s="172" t="s">
        <v>106</v>
      </c>
      <c r="L23" s="172" t="s">
        <v>106</v>
      </c>
    </row>
    <row r="24" spans="1:12" ht="18">
      <c r="A24" s="173" t="s">
        <v>150</v>
      </c>
      <c r="B24" s="169">
        <f t="shared" si="0"/>
        <v>0</v>
      </c>
      <c r="C24" s="170">
        <f t="shared" si="1"/>
        <v>0</v>
      </c>
      <c r="D24" s="173" t="s">
        <v>151</v>
      </c>
      <c r="E24" s="169">
        <f t="shared" si="2"/>
        <v>0</v>
      </c>
      <c r="F24" s="170">
        <f t="shared" si="3"/>
        <v>0</v>
      </c>
      <c r="G24" s="166"/>
      <c r="H24" s="170">
        <v>0</v>
      </c>
      <c r="I24" s="170">
        <v>0</v>
      </c>
      <c r="J24" s="171"/>
      <c r="K24" s="172" t="s">
        <v>106</v>
      </c>
      <c r="L24" s="172" t="s">
        <v>106</v>
      </c>
    </row>
    <row r="25" spans="1:12" ht="18">
      <c r="A25" s="173" t="s">
        <v>152</v>
      </c>
      <c r="B25" s="169">
        <f t="shared" si="0"/>
        <v>0</v>
      </c>
      <c r="C25" s="170">
        <f t="shared" si="1"/>
        <v>0</v>
      </c>
      <c r="D25" s="173" t="s">
        <v>153</v>
      </c>
      <c r="E25" s="169">
        <f t="shared" si="2"/>
        <v>0</v>
      </c>
      <c r="F25" s="170">
        <f t="shared" si="3"/>
        <v>0</v>
      </c>
      <c r="G25" s="166"/>
      <c r="H25" s="170">
        <v>0</v>
      </c>
      <c r="I25" s="170">
        <v>0</v>
      </c>
      <c r="J25" s="171"/>
      <c r="K25" s="172" t="s">
        <v>106</v>
      </c>
      <c r="L25" s="172" t="s">
        <v>106</v>
      </c>
    </row>
    <row r="26" spans="1:12" ht="18">
      <c r="A26" s="173" t="s">
        <v>154</v>
      </c>
      <c r="B26" s="169">
        <f t="shared" si="0"/>
        <v>-671</v>
      </c>
      <c r="C26" s="170">
        <f t="shared" si="1"/>
        <v>-12964</v>
      </c>
      <c r="D26" s="173" t="s">
        <v>155</v>
      </c>
      <c r="E26" s="169">
        <f t="shared" si="2"/>
        <v>10367</v>
      </c>
      <c r="F26" s="170">
        <f t="shared" si="3"/>
        <v>61287.61</v>
      </c>
      <c r="G26" s="166"/>
      <c r="H26" s="170">
        <v>-12293</v>
      </c>
      <c r="I26" s="170">
        <v>50920.61</v>
      </c>
      <c r="J26" s="171"/>
      <c r="K26" s="172" t="s">
        <v>106</v>
      </c>
      <c r="L26" s="172" t="s">
        <v>106</v>
      </c>
    </row>
    <row r="27" spans="1:12" ht="18">
      <c r="A27" s="173" t="s">
        <v>156</v>
      </c>
      <c r="B27" s="169">
        <f t="shared" si="0"/>
        <v>27865</v>
      </c>
      <c r="C27" s="170">
        <f t="shared" si="1"/>
        <v>64972.22</v>
      </c>
      <c r="D27" s="173" t="s">
        <v>157</v>
      </c>
      <c r="E27" s="169">
        <f t="shared" si="2"/>
        <v>0</v>
      </c>
      <c r="F27" s="170">
        <f t="shared" si="3"/>
        <v>8059.24</v>
      </c>
      <c r="G27" s="166"/>
      <c r="H27" s="170">
        <v>37107.22</v>
      </c>
      <c r="I27" s="170">
        <v>8059.24</v>
      </c>
      <c r="J27" s="171"/>
      <c r="K27" s="172" t="s">
        <v>106</v>
      </c>
      <c r="L27" s="172" t="s">
        <v>106</v>
      </c>
    </row>
    <row r="28" spans="1:12" ht="18">
      <c r="A28" s="173" t="s">
        <v>158</v>
      </c>
      <c r="B28" s="169">
        <f t="shared" si="0"/>
        <v>49756.990000000005</v>
      </c>
      <c r="C28" s="170">
        <f t="shared" si="1"/>
        <v>94364.99</v>
      </c>
      <c r="D28" s="173" t="s">
        <v>159</v>
      </c>
      <c r="E28" s="169">
        <f t="shared" si="2"/>
        <v>13968.349999999999</v>
      </c>
      <c r="F28" s="170">
        <f t="shared" si="3"/>
        <v>268914.37</v>
      </c>
      <c r="G28" s="166"/>
      <c r="H28" s="170">
        <v>44608</v>
      </c>
      <c r="I28" s="170">
        <v>254946.02</v>
      </c>
      <c r="J28" s="171"/>
      <c r="K28" s="172" t="s">
        <v>106</v>
      </c>
      <c r="L28" s="172" t="s">
        <v>106</v>
      </c>
    </row>
    <row r="29" spans="1:12" ht="18">
      <c r="A29" s="173" t="s">
        <v>160</v>
      </c>
      <c r="B29" s="169">
        <f t="shared" si="0"/>
        <v>0</v>
      </c>
      <c r="C29" s="170">
        <f t="shared" si="1"/>
        <v>0</v>
      </c>
      <c r="D29" s="173" t="s">
        <v>161</v>
      </c>
      <c r="E29" s="169">
        <f t="shared" si="2"/>
        <v>22189</v>
      </c>
      <c r="F29" s="170">
        <f t="shared" si="3"/>
        <v>49205.66</v>
      </c>
      <c r="G29" s="166"/>
      <c r="H29" s="170">
        <v>0</v>
      </c>
      <c r="I29" s="170">
        <v>27016.66</v>
      </c>
      <c r="J29" s="171"/>
      <c r="K29" s="172" t="s">
        <v>106</v>
      </c>
      <c r="L29" s="172" t="s">
        <v>106</v>
      </c>
    </row>
    <row r="30" spans="1:12" ht="18">
      <c r="A30" s="173" t="s">
        <v>162</v>
      </c>
      <c r="B30" s="169">
        <f t="shared" si="0"/>
        <v>49608</v>
      </c>
      <c r="C30" s="170">
        <f t="shared" si="1"/>
        <v>42641.2</v>
      </c>
      <c r="D30" s="173" t="s">
        <v>163</v>
      </c>
      <c r="E30" s="169">
        <f t="shared" si="2"/>
        <v>238962.92000000004</v>
      </c>
      <c r="F30" s="170">
        <f t="shared" si="3"/>
        <v>360219.00000000006</v>
      </c>
      <c r="G30" s="166"/>
      <c r="H30" s="170">
        <v>-6966.8</v>
      </c>
      <c r="I30" s="170">
        <v>121256.08</v>
      </c>
      <c r="J30" s="171"/>
      <c r="K30" s="172" t="s">
        <v>106</v>
      </c>
      <c r="L30" s="172" t="s">
        <v>106</v>
      </c>
    </row>
    <row r="31" spans="1:12" ht="18">
      <c r="A31" s="173" t="s">
        <v>164</v>
      </c>
      <c r="B31" s="169">
        <f t="shared" si="0"/>
        <v>120.27</v>
      </c>
      <c r="C31" s="170">
        <f t="shared" si="1"/>
        <v>82322.7</v>
      </c>
      <c r="D31" s="173" t="s">
        <v>165</v>
      </c>
      <c r="E31" s="169">
        <f t="shared" si="2"/>
        <v>0</v>
      </c>
      <c r="F31" s="170">
        <f t="shared" si="3"/>
        <v>0</v>
      </c>
      <c r="G31" s="166"/>
      <c r="H31" s="170">
        <v>82202.43</v>
      </c>
      <c r="I31" s="170">
        <v>0</v>
      </c>
      <c r="J31" s="171"/>
      <c r="K31" s="172" t="s">
        <v>106</v>
      </c>
      <c r="L31" s="172" t="s">
        <v>106</v>
      </c>
    </row>
    <row r="32" spans="1:12" ht="18">
      <c r="A32" s="173" t="s">
        <v>166</v>
      </c>
      <c r="B32" s="169">
        <f t="shared" si="0"/>
        <v>-36.35</v>
      </c>
      <c r="C32" s="170">
        <f t="shared" si="1"/>
        <v>17464.620000000003</v>
      </c>
      <c r="D32" s="173" t="s">
        <v>167</v>
      </c>
      <c r="E32" s="169">
        <f t="shared" si="2"/>
        <v>0</v>
      </c>
      <c r="F32" s="170">
        <f t="shared" si="3"/>
        <v>-1.2</v>
      </c>
      <c r="G32" s="166"/>
      <c r="H32" s="170">
        <v>17500.97</v>
      </c>
      <c r="I32" s="170">
        <v>-1.2</v>
      </c>
      <c r="J32" s="171"/>
      <c r="K32" s="172" t="s">
        <v>106</v>
      </c>
      <c r="L32" s="172" t="s">
        <v>106</v>
      </c>
    </row>
    <row r="33" spans="1:12" ht="18">
      <c r="A33" s="173" t="s">
        <v>168</v>
      </c>
      <c r="B33" s="169">
        <f t="shared" si="0"/>
        <v>-0.64</v>
      </c>
      <c r="C33" s="170">
        <f t="shared" si="1"/>
        <v>2546.81</v>
      </c>
      <c r="D33" s="173" t="s">
        <v>169</v>
      </c>
      <c r="E33" s="169">
        <f t="shared" si="2"/>
        <v>223.26</v>
      </c>
      <c r="F33" s="170">
        <f t="shared" si="3"/>
        <v>143327.84</v>
      </c>
      <c r="G33" s="166"/>
      <c r="H33" s="170">
        <v>2547.45</v>
      </c>
      <c r="I33" s="170">
        <v>143104.58</v>
      </c>
      <c r="J33" s="171"/>
      <c r="K33" s="172" t="s">
        <v>106</v>
      </c>
      <c r="L33" s="172" t="s">
        <v>106</v>
      </c>
    </row>
    <row r="34" spans="1:12" ht="18">
      <c r="A34" s="173" t="s">
        <v>170</v>
      </c>
      <c r="B34" s="169">
        <f t="shared" si="0"/>
        <v>0</v>
      </c>
      <c r="C34" s="170">
        <f t="shared" si="1"/>
        <v>-10250.67</v>
      </c>
      <c r="D34" s="173" t="s">
        <v>171</v>
      </c>
      <c r="E34" s="169">
        <f t="shared" si="2"/>
        <v>291537.2599999998</v>
      </c>
      <c r="F34" s="170">
        <f t="shared" si="3"/>
        <v>2367847.7299999995</v>
      </c>
      <c r="G34" s="166"/>
      <c r="H34" s="170">
        <v>-10250.67</v>
      </c>
      <c r="I34" s="170">
        <v>2076310.47</v>
      </c>
      <c r="J34" s="171"/>
      <c r="K34" s="172" t="s">
        <v>106</v>
      </c>
      <c r="L34" s="172" t="s">
        <v>106</v>
      </c>
    </row>
    <row r="35" spans="1:12" ht="18">
      <c r="A35" s="173" t="s">
        <v>172</v>
      </c>
      <c r="B35" s="169">
        <f t="shared" si="0"/>
        <v>0</v>
      </c>
      <c r="C35" s="170">
        <f t="shared" si="1"/>
        <v>99535</v>
      </c>
      <c r="D35" s="173" t="s">
        <v>173</v>
      </c>
      <c r="E35" s="169">
        <f t="shared" si="2"/>
        <v>148219.85000000003</v>
      </c>
      <c r="F35" s="170">
        <f t="shared" si="3"/>
        <v>163771.33000000005</v>
      </c>
      <c r="G35" s="166"/>
      <c r="H35" s="170">
        <v>99535</v>
      </c>
      <c r="I35" s="170">
        <v>15551.48</v>
      </c>
      <c r="J35" s="171"/>
      <c r="K35" s="172" t="s">
        <v>106</v>
      </c>
      <c r="L35" s="172" t="s">
        <v>106</v>
      </c>
    </row>
    <row r="36" spans="1:12" ht="18">
      <c r="A36" s="173" t="s">
        <v>174</v>
      </c>
      <c r="B36" s="169">
        <f t="shared" si="0"/>
        <v>15</v>
      </c>
      <c r="C36" s="170">
        <f t="shared" si="1"/>
        <v>911313.77</v>
      </c>
      <c r="D36" s="173" t="s">
        <v>175</v>
      </c>
      <c r="E36" s="169">
        <f t="shared" si="2"/>
        <v>0</v>
      </c>
      <c r="F36" s="170">
        <f t="shared" si="3"/>
        <v>10590</v>
      </c>
      <c r="G36" s="166"/>
      <c r="H36" s="170">
        <v>911298.77</v>
      </c>
      <c r="I36" s="170">
        <v>10590</v>
      </c>
      <c r="J36" s="171"/>
      <c r="K36" s="172" t="s">
        <v>106</v>
      </c>
      <c r="L36" s="172" t="s">
        <v>106</v>
      </c>
    </row>
    <row r="37" spans="1:12" ht="18">
      <c r="A37" s="173" t="s">
        <v>176</v>
      </c>
      <c r="B37" s="169">
        <f aca="true" t="shared" si="4" ref="B37:B53">I101</f>
        <v>305019.5</v>
      </c>
      <c r="C37" s="170">
        <f aca="true" t="shared" si="5" ref="C37:C53">H37+B37</f>
        <v>-455936.18999999994</v>
      </c>
      <c r="D37" s="173" t="s">
        <v>177</v>
      </c>
      <c r="E37" s="169">
        <f t="shared" si="2"/>
        <v>0</v>
      </c>
      <c r="F37" s="170">
        <f t="shared" si="3"/>
        <v>502506.45</v>
      </c>
      <c r="G37" s="166"/>
      <c r="H37" s="170">
        <v>-760955.69</v>
      </c>
      <c r="I37" s="170">
        <v>502506.45</v>
      </c>
      <c r="J37" s="171"/>
      <c r="K37" s="172" t="s">
        <v>106</v>
      </c>
      <c r="L37" s="172" t="s">
        <v>106</v>
      </c>
    </row>
    <row r="38" spans="1:12" ht="18">
      <c r="A38" s="173" t="s">
        <v>178</v>
      </c>
      <c r="B38" s="169">
        <f t="shared" si="4"/>
        <v>0</v>
      </c>
      <c r="C38" s="170">
        <f t="shared" si="5"/>
        <v>0</v>
      </c>
      <c r="D38" s="173" t="s">
        <v>179</v>
      </c>
      <c r="E38" s="169">
        <f t="shared" si="2"/>
        <v>2230.0499999999993</v>
      </c>
      <c r="F38" s="170">
        <f t="shared" si="3"/>
        <v>4321.639999999999</v>
      </c>
      <c r="G38" s="166"/>
      <c r="H38" s="170">
        <v>0</v>
      </c>
      <c r="I38" s="170">
        <v>2091.59</v>
      </c>
      <c r="J38" s="171"/>
      <c r="K38" s="172" t="s">
        <v>106</v>
      </c>
      <c r="L38" s="172" t="s">
        <v>106</v>
      </c>
    </row>
    <row r="39" spans="1:12" ht="18">
      <c r="A39" s="173" t="s">
        <v>180</v>
      </c>
      <c r="B39" s="169">
        <f t="shared" si="4"/>
        <v>39672</v>
      </c>
      <c r="C39" s="170">
        <f t="shared" si="5"/>
        <v>39672</v>
      </c>
      <c r="D39" s="173" t="s">
        <v>181</v>
      </c>
      <c r="E39" s="169">
        <f t="shared" si="2"/>
        <v>0</v>
      </c>
      <c r="F39" s="170">
        <f t="shared" si="3"/>
        <v>255044</v>
      </c>
      <c r="G39" s="166"/>
      <c r="H39" s="170">
        <v>0</v>
      </c>
      <c r="I39" s="170">
        <v>255044</v>
      </c>
      <c r="J39" s="171"/>
      <c r="K39" s="172" t="s">
        <v>106</v>
      </c>
      <c r="L39" s="172" t="s">
        <v>106</v>
      </c>
    </row>
    <row r="40" spans="1:12" ht="18">
      <c r="A40" s="173" t="s">
        <v>182</v>
      </c>
      <c r="B40" s="169">
        <f t="shared" si="4"/>
        <v>0</v>
      </c>
      <c r="C40" s="170">
        <f t="shared" si="5"/>
        <v>19726.34</v>
      </c>
      <c r="D40" s="173" t="s">
        <v>183</v>
      </c>
      <c r="E40" s="169">
        <f t="shared" si="2"/>
        <v>0</v>
      </c>
      <c r="F40" s="170">
        <f t="shared" si="3"/>
        <v>-2056</v>
      </c>
      <c r="G40" s="166"/>
      <c r="H40" s="170">
        <v>19726.34</v>
      </c>
      <c r="I40" s="170">
        <v>-2056</v>
      </c>
      <c r="J40" s="171"/>
      <c r="K40" s="172" t="s">
        <v>106</v>
      </c>
      <c r="L40" s="172" t="s">
        <v>106</v>
      </c>
    </row>
    <row r="41" spans="1:12" ht="18">
      <c r="A41" s="173" t="s">
        <v>184</v>
      </c>
      <c r="B41" s="169">
        <f t="shared" si="4"/>
        <v>-759.5</v>
      </c>
      <c r="C41" s="170">
        <f t="shared" si="5"/>
        <v>21469.17</v>
      </c>
      <c r="D41" s="173" t="s">
        <v>185</v>
      </c>
      <c r="E41" s="169">
        <f t="shared" si="2"/>
        <v>0</v>
      </c>
      <c r="F41" s="170">
        <f t="shared" si="3"/>
        <v>-15</v>
      </c>
      <c r="G41" s="166"/>
      <c r="H41" s="170">
        <v>22228.67</v>
      </c>
      <c r="I41" s="170">
        <v>-15</v>
      </c>
      <c r="J41" s="171"/>
      <c r="K41" s="172" t="s">
        <v>106</v>
      </c>
      <c r="L41" s="172" t="s">
        <v>106</v>
      </c>
    </row>
    <row r="42" spans="1:12" ht="18">
      <c r="A42" s="173" t="s">
        <v>186</v>
      </c>
      <c r="B42" s="169">
        <f t="shared" si="4"/>
        <v>305221.67</v>
      </c>
      <c r="C42" s="170">
        <f t="shared" si="5"/>
        <v>319704.32999999996</v>
      </c>
      <c r="D42" s="173" t="s">
        <v>219</v>
      </c>
      <c r="E42" s="169">
        <f t="shared" si="2"/>
        <v>0</v>
      </c>
      <c r="F42" s="170">
        <f t="shared" si="3"/>
        <v>0</v>
      </c>
      <c r="G42" s="166"/>
      <c r="H42" s="170">
        <v>14482.66</v>
      </c>
      <c r="I42" s="170">
        <v>0</v>
      </c>
      <c r="J42" s="171"/>
      <c r="K42" s="172" t="s">
        <v>106</v>
      </c>
      <c r="L42" s="172" t="s">
        <v>106</v>
      </c>
    </row>
    <row r="43" spans="1:12" ht="18">
      <c r="A43" s="173" t="s">
        <v>188</v>
      </c>
      <c r="B43" s="169">
        <f t="shared" si="4"/>
        <v>0</v>
      </c>
      <c r="C43" s="170">
        <f t="shared" si="5"/>
        <v>190175.1</v>
      </c>
      <c r="D43" s="173" t="s">
        <v>189</v>
      </c>
      <c r="E43" s="169">
        <f t="shared" si="2"/>
        <v>0</v>
      </c>
      <c r="F43" s="170">
        <f t="shared" si="3"/>
        <v>0</v>
      </c>
      <c r="G43" s="166"/>
      <c r="H43" s="170">
        <v>190175.1</v>
      </c>
      <c r="I43" s="170">
        <v>0</v>
      </c>
      <c r="J43" s="171"/>
      <c r="K43" s="172" t="s">
        <v>106</v>
      </c>
      <c r="L43" s="172" t="s">
        <v>106</v>
      </c>
    </row>
    <row r="44" spans="1:12" ht="18">
      <c r="A44" s="173" t="s">
        <v>190</v>
      </c>
      <c r="B44" s="169">
        <f t="shared" si="4"/>
        <v>86949</v>
      </c>
      <c r="C44" s="170">
        <f t="shared" si="5"/>
        <v>172199.01</v>
      </c>
      <c r="D44" s="173" t="s">
        <v>191</v>
      </c>
      <c r="E44" s="169">
        <f t="shared" si="2"/>
        <v>15</v>
      </c>
      <c r="F44" s="170">
        <f t="shared" si="3"/>
        <v>31900.32</v>
      </c>
      <c r="G44" s="166"/>
      <c r="H44" s="170">
        <v>85250.01</v>
      </c>
      <c r="I44" s="170">
        <v>31885.32</v>
      </c>
      <c r="J44" s="171"/>
      <c r="K44" s="172" t="s">
        <v>106</v>
      </c>
      <c r="L44" s="172" t="s">
        <v>106</v>
      </c>
    </row>
    <row r="45" spans="1:12" ht="18">
      <c r="A45" s="173" t="s">
        <v>192</v>
      </c>
      <c r="B45" s="169">
        <f t="shared" si="4"/>
        <v>0</v>
      </c>
      <c r="C45" s="170">
        <f t="shared" si="5"/>
        <v>0</v>
      </c>
      <c r="D45" s="173" t="s">
        <v>193</v>
      </c>
      <c r="E45" s="169">
        <f t="shared" si="2"/>
        <v>43166.82000000001</v>
      </c>
      <c r="F45" s="170">
        <f t="shared" si="3"/>
        <v>193448.08000000002</v>
      </c>
      <c r="G45" s="166"/>
      <c r="H45" s="170">
        <v>0</v>
      </c>
      <c r="I45" s="170">
        <v>150281.26</v>
      </c>
      <c r="J45" s="171"/>
      <c r="K45" s="172" t="s">
        <v>106</v>
      </c>
      <c r="L45" s="172" t="s">
        <v>106</v>
      </c>
    </row>
    <row r="46" spans="1:12" ht="18">
      <c r="A46" s="173" t="s">
        <v>194</v>
      </c>
      <c r="B46" s="169">
        <f t="shared" si="4"/>
        <v>30</v>
      </c>
      <c r="C46" s="170">
        <f t="shared" si="5"/>
        <v>30</v>
      </c>
      <c r="D46" s="173" t="s">
        <v>195</v>
      </c>
      <c r="E46" s="169">
        <f t="shared" si="2"/>
        <v>0</v>
      </c>
      <c r="F46" s="170">
        <f t="shared" si="3"/>
        <v>721.38</v>
      </c>
      <c r="G46" s="166"/>
      <c r="H46" s="170">
        <v>0</v>
      </c>
      <c r="I46" s="170">
        <v>721.38</v>
      </c>
      <c r="J46" s="171"/>
      <c r="K46" s="172" t="s">
        <v>106</v>
      </c>
      <c r="L46" s="172" t="s">
        <v>106</v>
      </c>
    </row>
    <row r="47" spans="1:12" ht="18">
      <c r="A47" s="173" t="s">
        <v>196</v>
      </c>
      <c r="B47" s="169">
        <f t="shared" si="4"/>
        <v>-16.29</v>
      </c>
      <c r="C47" s="170">
        <f t="shared" si="5"/>
        <v>4762.37</v>
      </c>
      <c r="D47" s="173" t="s">
        <v>197</v>
      </c>
      <c r="E47" s="169">
        <f t="shared" si="2"/>
        <v>60891</v>
      </c>
      <c r="F47" s="170">
        <f t="shared" si="3"/>
        <v>97408.26000000001</v>
      </c>
      <c r="G47" s="166"/>
      <c r="H47" s="170">
        <v>4778.66</v>
      </c>
      <c r="I47" s="170">
        <v>36517.26</v>
      </c>
      <c r="J47" s="171"/>
      <c r="K47" s="172" t="s">
        <v>106</v>
      </c>
      <c r="L47" s="172" t="s">
        <v>106</v>
      </c>
    </row>
    <row r="48" spans="1:12" ht="18">
      <c r="A48" s="173" t="s">
        <v>198</v>
      </c>
      <c r="B48" s="169">
        <f t="shared" si="4"/>
        <v>0</v>
      </c>
      <c r="C48" s="170">
        <f t="shared" si="5"/>
        <v>61437.13</v>
      </c>
      <c r="D48" s="173" t="s">
        <v>199</v>
      </c>
      <c r="E48" s="169">
        <f t="shared" si="2"/>
        <v>0</v>
      </c>
      <c r="F48" s="170">
        <f t="shared" si="3"/>
        <v>0</v>
      </c>
      <c r="G48" s="166"/>
      <c r="H48" s="170">
        <v>61437.13</v>
      </c>
      <c r="I48" s="170">
        <v>0</v>
      </c>
      <c r="J48" s="171"/>
      <c r="K48" s="172" t="s">
        <v>106</v>
      </c>
      <c r="L48" s="172" t="s">
        <v>106</v>
      </c>
    </row>
    <row r="49" spans="1:12" ht="18">
      <c r="A49" s="173" t="s">
        <v>200</v>
      </c>
      <c r="B49" s="169">
        <f t="shared" si="4"/>
        <v>5078.28</v>
      </c>
      <c r="C49" s="170">
        <f t="shared" si="5"/>
        <v>5711.45</v>
      </c>
      <c r="D49" s="173" t="s">
        <v>201</v>
      </c>
      <c r="E49" s="169">
        <f t="shared" si="2"/>
        <v>-48286.079999999994</v>
      </c>
      <c r="F49" s="170">
        <f t="shared" si="3"/>
        <v>269022.39999999997</v>
      </c>
      <c r="G49" s="166"/>
      <c r="H49" s="170">
        <v>633.17</v>
      </c>
      <c r="I49" s="170">
        <v>317308.48</v>
      </c>
      <c r="J49" s="171"/>
      <c r="K49" s="172" t="s">
        <v>106</v>
      </c>
      <c r="L49" s="172" t="s">
        <v>106</v>
      </c>
    </row>
    <row r="50" spans="1:12" ht="18">
      <c r="A50" s="173" t="s">
        <v>202</v>
      </c>
      <c r="B50" s="169">
        <f t="shared" si="4"/>
        <v>0</v>
      </c>
      <c r="C50" s="170">
        <f t="shared" si="5"/>
        <v>23846.87</v>
      </c>
      <c r="D50" s="173" t="s">
        <v>203</v>
      </c>
      <c r="E50" s="169">
        <f t="shared" si="2"/>
        <v>5647.330000000002</v>
      </c>
      <c r="F50" s="170">
        <f t="shared" si="3"/>
        <v>19497.57</v>
      </c>
      <c r="G50" s="166"/>
      <c r="H50" s="170">
        <v>23846.87</v>
      </c>
      <c r="I50" s="170">
        <v>13850.24</v>
      </c>
      <c r="J50" s="171"/>
      <c r="K50" s="172" t="s">
        <v>106</v>
      </c>
      <c r="L50" s="172" t="s">
        <v>106</v>
      </c>
    </row>
    <row r="51" spans="1:12" ht="18">
      <c r="A51" s="173" t="s">
        <v>204</v>
      </c>
      <c r="B51" s="169">
        <f t="shared" si="4"/>
        <v>415704.95</v>
      </c>
      <c r="C51" s="170">
        <f t="shared" si="5"/>
        <v>314397.89</v>
      </c>
      <c r="D51" s="173" t="s">
        <v>205</v>
      </c>
      <c r="E51" s="169">
        <f t="shared" si="2"/>
        <v>671311.43</v>
      </c>
      <c r="F51" s="170">
        <f t="shared" si="3"/>
        <v>2995169.41</v>
      </c>
      <c r="G51" s="166"/>
      <c r="H51" s="170">
        <v>-101307.06</v>
      </c>
      <c r="I51" s="170">
        <v>2323857.98</v>
      </c>
      <c r="J51" s="171"/>
      <c r="K51" s="172" t="s">
        <v>106</v>
      </c>
      <c r="L51" s="172" t="s">
        <v>106</v>
      </c>
    </row>
    <row r="52" spans="1:12" ht="18">
      <c r="A52" s="173" t="s">
        <v>206</v>
      </c>
      <c r="B52" s="169">
        <f t="shared" si="4"/>
        <v>0</v>
      </c>
      <c r="C52" s="170">
        <f t="shared" si="5"/>
        <v>0</v>
      </c>
      <c r="D52" s="173"/>
      <c r="E52" s="174"/>
      <c r="F52" s="169"/>
      <c r="G52" s="166"/>
      <c r="H52" s="170">
        <v>0</v>
      </c>
      <c r="I52" s="169"/>
      <c r="J52" s="171"/>
      <c r="K52" s="172" t="s">
        <v>106</v>
      </c>
      <c r="L52" s="172" t="s">
        <v>106</v>
      </c>
    </row>
    <row r="53" spans="1:12" ht="18">
      <c r="A53" s="173" t="s">
        <v>207</v>
      </c>
      <c r="B53" s="169">
        <f t="shared" si="4"/>
        <v>0</v>
      </c>
      <c r="C53" s="170">
        <f t="shared" si="5"/>
        <v>2200</v>
      </c>
      <c r="D53" s="175" t="s">
        <v>208</v>
      </c>
      <c r="E53" s="176">
        <f>SUM(B5:B53)+SUM(E5:E51)</f>
        <v>3752331.5100000002</v>
      </c>
      <c r="F53" s="176">
        <f>SUM(C5:C53)+SUM(F5:F51)</f>
        <v>20600037.540000003</v>
      </c>
      <c r="G53" s="166"/>
      <c r="H53" s="170">
        <v>2200</v>
      </c>
      <c r="I53" s="176">
        <v>0</v>
      </c>
      <c r="J53" s="171"/>
      <c r="K53" s="172" t="s">
        <v>106</v>
      </c>
      <c r="L53" s="172" t="s">
        <v>106</v>
      </c>
    </row>
    <row r="54" spans="1:9" ht="12.75">
      <c r="A54" s="177"/>
      <c r="B54" s="178"/>
      <c r="C54" s="177"/>
      <c r="D54" s="177"/>
      <c r="E54" s="179"/>
      <c r="F54" s="179"/>
      <c r="G54" s="160"/>
      <c r="H54" s="179"/>
      <c r="I54" s="179"/>
    </row>
    <row r="55" spans="1:9" ht="12.75">
      <c r="A55" s="160"/>
      <c r="B55" s="180"/>
      <c r="C55" s="160"/>
      <c r="D55" s="160"/>
      <c r="E55" s="160"/>
      <c r="F55" s="160"/>
      <c r="G55" s="160"/>
      <c r="H55" s="160"/>
      <c r="I55" s="160"/>
    </row>
    <row r="56" spans="1:9" ht="12.75">
      <c r="A56" s="160"/>
      <c r="B56" s="180"/>
      <c r="C56" s="160"/>
      <c r="D56" s="160"/>
      <c r="E56" s="160"/>
      <c r="F56" s="180">
        <f>E53+I53</f>
        <v>3752331.5100000002</v>
      </c>
      <c r="G56" s="160"/>
      <c r="H56" s="160"/>
      <c r="I56" s="160"/>
    </row>
    <row r="57" spans="8:9" ht="12.75">
      <c r="H57" s="160"/>
      <c r="I57" s="160"/>
    </row>
    <row r="58" spans="8:9" ht="12.75">
      <c r="H58" s="160"/>
      <c r="I58" s="160"/>
    </row>
    <row r="59" spans="8:9" ht="12.75">
      <c r="H59" s="160"/>
      <c r="I59" s="160"/>
    </row>
    <row r="60" spans="1:9" ht="12.75">
      <c r="A60" s="181" t="s">
        <v>231</v>
      </c>
      <c r="H60" s="160"/>
      <c r="I60" s="160"/>
    </row>
    <row r="61" spans="1:9" ht="12.75">
      <c r="A61" s="181" t="s">
        <v>210</v>
      </c>
      <c r="H61" s="160"/>
      <c r="I61" s="160"/>
    </row>
    <row r="62" spans="1:9" ht="12.75">
      <c r="A62" s="181" t="s">
        <v>211</v>
      </c>
      <c r="H62" s="160"/>
      <c r="I62" s="160"/>
    </row>
    <row r="63" spans="1:9" ht="12.75">
      <c r="A63" s="181" t="s">
        <v>212</v>
      </c>
      <c r="H63" s="160"/>
      <c r="I63" s="160"/>
    </row>
    <row r="64" spans="1:9" ht="12.75">
      <c r="A64" s="181" t="s">
        <v>213</v>
      </c>
      <c r="H64" s="160"/>
      <c r="I64" s="160"/>
    </row>
    <row r="65" spans="8:9" ht="12.75">
      <c r="H65" s="160"/>
      <c r="I65" s="160"/>
    </row>
    <row r="68" spans="1:19" ht="18">
      <c r="A68" s="182"/>
      <c r="B68" s="183">
        <v>11601</v>
      </c>
      <c r="C68" s="184" t="s">
        <v>232</v>
      </c>
      <c r="D68" s="184">
        <v>11603</v>
      </c>
      <c r="E68" s="184">
        <v>11604</v>
      </c>
      <c r="F68" s="184" t="s">
        <v>233</v>
      </c>
      <c r="G68" s="184" t="s">
        <v>234</v>
      </c>
      <c r="H68" s="184">
        <v>11607</v>
      </c>
      <c r="I68" s="185" t="s">
        <v>220</v>
      </c>
      <c r="J68" s="182"/>
      <c r="K68" s="183">
        <v>11601</v>
      </c>
      <c r="L68" s="184" t="s">
        <v>235</v>
      </c>
      <c r="M68" s="184">
        <v>11603</v>
      </c>
      <c r="N68" s="184">
        <v>11604</v>
      </c>
      <c r="O68" s="184" t="s">
        <v>233</v>
      </c>
      <c r="P68" s="184" t="s">
        <v>234</v>
      </c>
      <c r="Q68" s="184">
        <v>11607</v>
      </c>
      <c r="R68" s="185" t="s">
        <v>220</v>
      </c>
      <c r="S68" s="171"/>
    </row>
    <row r="69" spans="1:19" ht="18">
      <c r="A69" s="186" t="s">
        <v>112</v>
      </c>
      <c r="B69" s="187">
        <v>100953.44</v>
      </c>
      <c r="C69" s="188">
        <v>-11.75</v>
      </c>
      <c r="D69" s="188">
        <v>46124.5</v>
      </c>
      <c r="E69" s="188">
        <v>5.01</v>
      </c>
      <c r="F69" s="188">
        <v>0</v>
      </c>
      <c r="G69" s="188">
        <v>0</v>
      </c>
      <c r="H69" s="188">
        <v>0</v>
      </c>
      <c r="I69" s="189">
        <f aca="true" t="shared" si="6" ref="I69:I100">SUM(B69:H69)</f>
        <v>147071.2</v>
      </c>
      <c r="J69" s="186" t="s">
        <v>113</v>
      </c>
      <c r="K69" s="188">
        <v>0</v>
      </c>
      <c r="L69" s="188">
        <v>0</v>
      </c>
      <c r="M69" s="188">
        <v>0</v>
      </c>
      <c r="N69" s="188">
        <v>0</v>
      </c>
      <c r="O69" s="188">
        <v>0</v>
      </c>
      <c r="P69" s="188">
        <v>0</v>
      </c>
      <c r="Q69" s="188">
        <v>0</v>
      </c>
      <c r="R69" s="189">
        <f aca="true" t="shared" si="7" ref="R69:R115">SUM(K69:Q69)</f>
        <v>0</v>
      </c>
      <c r="S69" s="171"/>
    </row>
    <row r="70" spans="1:19" ht="18">
      <c r="A70" s="186" t="s">
        <v>114</v>
      </c>
      <c r="B70" s="187">
        <v>-12424.7</v>
      </c>
      <c r="C70" s="188">
        <v>2066.85</v>
      </c>
      <c r="D70" s="188">
        <v>-806.14</v>
      </c>
      <c r="E70" s="188">
        <v>0</v>
      </c>
      <c r="F70" s="188">
        <v>0</v>
      </c>
      <c r="G70" s="188">
        <v>0</v>
      </c>
      <c r="H70" s="188">
        <v>0</v>
      </c>
      <c r="I70" s="189">
        <f t="shared" si="6"/>
        <v>-11163.99</v>
      </c>
      <c r="J70" s="186" t="s">
        <v>115</v>
      </c>
      <c r="K70" s="188">
        <v>0</v>
      </c>
      <c r="L70" s="188">
        <v>0</v>
      </c>
      <c r="M70" s="188">
        <v>0</v>
      </c>
      <c r="N70" s="188">
        <v>0</v>
      </c>
      <c r="O70" s="188">
        <v>0</v>
      </c>
      <c r="P70" s="188">
        <v>0</v>
      </c>
      <c r="Q70" s="188">
        <v>0</v>
      </c>
      <c r="R70" s="189">
        <f t="shared" si="7"/>
        <v>0</v>
      </c>
      <c r="S70" s="171"/>
    </row>
    <row r="71" spans="1:19" ht="18">
      <c r="A71" s="186" t="s">
        <v>116</v>
      </c>
      <c r="B71" s="187">
        <v>0</v>
      </c>
      <c r="C71" s="188">
        <v>0</v>
      </c>
      <c r="D71" s="188">
        <v>0</v>
      </c>
      <c r="E71" s="188">
        <v>0</v>
      </c>
      <c r="F71" s="188">
        <v>0</v>
      </c>
      <c r="G71" s="188">
        <v>0</v>
      </c>
      <c r="H71" s="188">
        <v>0</v>
      </c>
      <c r="I71" s="189">
        <f t="shared" si="6"/>
        <v>0</v>
      </c>
      <c r="J71" s="186" t="s">
        <v>117</v>
      </c>
      <c r="K71" s="188">
        <v>0</v>
      </c>
      <c r="L71" s="188">
        <v>0</v>
      </c>
      <c r="M71" s="188">
        <v>0</v>
      </c>
      <c r="N71" s="188">
        <v>0</v>
      </c>
      <c r="O71" s="188">
        <v>0</v>
      </c>
      <c r="P71" s="188">
        <v>0</v>
      </c>
      <c r="Q71" s="188">
        <v>0</v>
      </c>
      <c r="R71" s="189">
        <f t="shared" si="7"/>
        <v>0</v>
      </c>
      <c r="S71" s="171"/>
    </row>
    <row r="72" spans="1:19" ht="18">
      <c r="A72" s="186" t="s">
        <v>118</v>
      </c>
      <c r="B72" s="187">
        <v>0</v>
      </c>
      <c r="C72" s="188">
        <v>0</v>
      </c>
      <c r="D72" s="188">
        <v>0</v>
      </c>
      <c r="E72" s="188">
        <v>0</v>
      </c>
      <c r="F72" s="188">
        <v>0</v>
      </c>
      <c r="G72" s="188">
        <v>0</v>
      </c>
      <c r="H72" s="188">
        <v>0</v>
      </c>
      <c r="I72" s="189">
        <f t="shared" si="6"/>
        <v>0</v>
      </c>
      <c r="J72" s="186" t="s">
        <v>119</v>
      </c>
      <c r="K72" s="188">
        <v>0</v>
      </c>
      <c r="L72" s="188">
        <v>7.5</v>
      </c>
      <c r="M72" s="188">
        <v>0</v>
      </c>
      <c r="N72" s="188">
        <v>0</v>
      </c>
      <c r="O72" s="188">
        <v>7.5</v>
      </c>
      <c r="P72" s="188">
        <v>0</v>
      </c>
      <c r="Q72" s="188">
        <v>0</v>
      </c>
      <c r="R72" s="189">
        <f t="shared" si="7"/>
        <v>15</v>
      </c>
      <c r="S72" s="171"/>
    </row>
    <row r="73" spans="1:19" ht="18">
      <c r="A73" s="186" t="s">
        <v>120</v>
      </c>
      <c r="B73" s="187">
        <v>399209.52</v>
      </c>
      <c r="C73" s="188">
        <v>0</v>
      </c>
      <c r="D73" s="188">
        <v>13731.58</v>
      </c>
      <c r="E73" s="188">
        <v>0</v>
      </c>
      <c r="F73" s="188">
        <v>0</v>
      </c>
      <c r="G73" s="188">
        <v>0</v>
      </c>
      <c r="H73" s="188">
        <v>-381500</v>
      </c>
      <c r="I73" s="189">
        <f t="shared" si="6"/>
        <v>31441.100000000035</v>
      </c>
      <c r="J73" s="186" t="s">
        <v>121</v>
      </c>
      <c r="K73" s="188">
        <v>0</v>
      </c>
      <c r="L73" s="188">
        <v>0</v>
      </c>
      <c r="M73" s="188">
        <v>0</v>
      </c>
      <c r="N73" s="188">
        <v>0</v>
      </c>
      <c r="O73" s="188">
        <v>0</v>
      </c>
      <c r="P73" s="188">
        <v>0</v>
      </c>
      <c r="Q73" s="188">
        <v>0</v>
      </c>
      <c r="R73" s="189">
        <f t="shared" si="7"/>
        <v>0</v>
      </c>
      <c r="S73" s="171"/>
    </row>
    <row r="74" spans="1:19" ht="18">
      <c r="A74" s="186" t="s">
        <v>122</v>
      </c>
      <c r="B74" s="187">
        <v>4.99</v>
      </c>
      <c r="C74" s="188">
        <v>223.32</v>
      </c>
      <c r="D74" s="188">
        <v>5</v>
      </c>
      <c r="E74" s="188">
        <v>5.01</v>
      </c>
      <c r="F74" s="188">
        <v>7.5</v>
      </c>
      <c r="G74" s="188">
        <v>0</v>
      </c>
      <c r="H74" s="188">
        <v>0</v>
      </c>
      <c r="I74" s="189">
        <f t="shared" si="6"/>
        <v>245.82</v>
      </c>
      <c r="J74" s="186" t="s">
        <v>123</v>
      </c>
      <c r="K74" s="188">
        <v>0</v>
      </c>
      <c r="L74" s="188"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9">
        <f t="shared" si="7"/>
        <v>0</v>
      </c>
      <c r="S74" s="171"/>
    </row>
    <row r="75" spans="1:19" ht="18">
      <c r="A75" s="186" t="s">
        <v>124</v>
      </c>
      <c r="B75" s="187">
        <v>0</v>
      </c>
      <c r="C75" s="188">
        <v>0</v>
      </c>
      <c r="D75" s="188">
        <v>0</v>
      </c>
      <c r="E75" s="188">
        <v>0</v>
      </c>
      <c r="F75" s="188">
        <v>0</v>
      </c>
      <c r="G75" s="188">
        <v>0</v>
      </c>
      <c r="H75" s="188">
        <v>0</v>
      </c>
      <c r="I75" s="189">
        <f t="shared" si="6"/>
        <v>0</v>
      </c>
      <c r="J75" s="186" t="s">
        <v>125</v>
      </c>
      <c r="K75" s="188">
        <v>0</v>
      </c>
      <c r="L75" s="188">
        <v>0</v>
      </c>
      <c r="M75" s="188">
        <v>0</v>
      </c>
      <c r="N75" s="188">
        <v>0</v>
      </c>
      <c r="O75" s="188">
        <v>0</v>
      </c>
      <c r="P75" s="188">
        <v>0</v>
      </c>
      <c r="Q75" s="188">
        <v>0</v>
      </c>
      <c r="R75" s="189">
        <f t="shared" si="7"/>
        <v>0</v>
      </c>
      <c r="S75" s="171"/>
    </row>
    <row r="76" spans="1:19" ht="18">
      <c r="A76" s="186" t="s">
        <v>126</v>
      </c>
      <c r="B76" s="187">
        <v>0</v>
      </c>
      <c r="C76" s="188">
        <v>0</v>
      </c>
      <c r="D76" s="188">
        <v>0</v>
      </c>
      <c r="E76" s="188">
        <v>0</v>
      </c>
      <c r="F76" s="188">
        <v>0</v>
      </c>
      <c r="G76" s="188">
        <v>0</v>
      </c>
      <c r="H76" s="188">
        <v>0</v>
      </c>
      <c r="I76" s="189">
        <f t="shared" si="6"/>
        <v>0</v>
      </c>
      <c r="J76" s="186" t="s">
        <v>127</v>
      </c>
      <c r="K76" s="188">
        <v>0</v>
      </c>
      <c r="L76" s="188">
        <v>21494</v>
      </c>
      <c r="M76" s="188">
        <v>0</v>
      </c>
      <c r="N76" s="188">
        <v>0</v>
      </c>
      <c r="O76" s="188">
        <v>0</v>
      </c>
      <c r="P76" s="188">
        <v>0</v>
      </c>
      <c r="Q76" s="188">
        <v>0</v>
      </c>
      <c r="R76" s="189">
        <f t="shared" si="7"/>
        <v>21494</v>
      </c>
      <c r="S76" s="171"/>
    </row>
    <row r="77" spans="1:19" ht="18">
      <c r="A77" s="186" t="s">
        <v>128</v>
      </c>
      <c r="B77" s="187">
        <v>0</v>
      </c>
      <c r="C77" s="188">
        <v>0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9">
        <f t="shared" si="6"/>
        <v>0</v>
      </c>
      <c r="J77" s="186" t="s">
        <v>129</v>
      </c>
      <c r="K77" s="188">
        <v>0</v>
      </c>
      <c r="L77" s="188">
        <v>0</v>
      </c>
      <c r="M77" s="188">
        <v>13211</v>
      </c>
      <c r="N77" s="188">
        <v>0</v>
      </c>
      <c r="O77" s="188">
        <v>0</v>
      </c>
      <c r="P77" s="188">
        <v>0</v>
      </c>
      <c r="Q77" s="188">
        <v>0</v>
      </c>
      <c r="R77" s="189">
        <f t="shared" si="7"/>
        <v>13211</v>
      </c>
      <c r="S77" s="171"/>
    </row>
    <row r="78" spans="1:19" ht="18">
      <c r="A78" s="186" t="s">
        <v>130</v>
      </c>
      <c r="B78" s="187">
        <v>970.01</v>
      </c>
      <c r="C78" s="188">
        <v>8874.05</v>
      </c>
      <c r="D78" s="188">
        <v>0</v>
      </c>
      <c r="E78" s="188">
        <v>0</v>
      </c>
      <c r="F78" s="188">
        <v>0</v>
      </c>
      <c r="G78" s="188">
        <v>0</v>
      </c>
      <c r="H78" s="188">
        <v>0</v>
      </c>
      <c r="I78" s="189">
        <f t="shared" si="6"/>
        <v>9844.06</v>
      </c>
      <c r="J78" s="186" t="s">
        <v>131</v>
      </c>
      <c r="K78" s="188">
        <v>0</v>
      </c>
      <c r="L78" s="188">
        <v>1318.46</v>
      </c>
      <c r="M78" s="188">
        <v>0</v>
      </c>
      <c r="N78" s="188">
        <v>0</v>
      </c>
      <c r="O78" s="188">
        <v>0</v>
      </c>
      <c r="P78" s="188">
        <v>0</v>
      </c>
      <c r="Q78" s="188">
        <v>0</v>
      </c>
      <c r="R78" s="189">
        <f t="shared" si="7"/>
        <v>1318.46</v>
      </c>
      <c r="S78" s="171"/>
    </row>
    <row r="79" spans="1:19" ht="18">
      <c r="A79" s="186" t="s">
        <v>132</v>
      </c>
      <c r="B79" s="187">
        <v>0</v>
      </c>
      <c r="C79" s="188">
        <v>0</v>
      </c>
      <c r="D79" s="188">
        <v>0</v>
      </c>
      <c r="E79" s="188">
        <v>0</v>
      </c>
      <c r="F79" s="188">
        <v>0</v>
      </c>
      <c r="G79" s="188">
        <v>0</v>
      </c>
      <c r="H79" s="188">
        <v>0</v>
      </c>
      <c r="I79" s="189">
        <f t="shared" si="6"/>
        <v>0</v>
      </c>
      <c r="J79" s="186" t="s">
        <v>133</v>
      </c>
      <c r="K79" s="188">
        <v>101978.67</v>
      </c>
      <c r="L79" s="188">
        <v>0</v>
      </c>
      <c r="M79" s="188">
        <v>15756.82</v>
      </c>
      <c r="N79" s="188">
        <v>0</v>
      </c>
      <c r="O79" s="188">
        <v>0</v>
      </c>
      <c r="P79" s="188">
        <v>0</v>
      </c>
      <c r="Q79" s="188">
        <v>-162484</v>
      </c>
      <c r="R79" s="189">
        <f t="shared" si="7"/>
        <v>-44748.51000000001</v>
      </c>
      <c r="S79" s="171"/>
    </row>
    <row r="80" spans="1:19" ht="18">
      <c r="A80" s="186" t="s">
        <v>134</v>
      </c>
      <c r="B80" s="187">
        <v>0</v>
      </c>
      <c r="C80" s="188">
        <v>0</v>
      </c>
      <c r="D80" s="188">
        <v>0</v>
      </c>
      <c r="E80" s="188">
        <v>0</v>
      </c>
      <c r="F80" s="188">
        <v>0</v>
      </c>
      <c r="G80" s="188">
        <v>0</v>
      </c>
      <c r="H80" s="188">
        <v>0</v>
      </c>
      <c r="I80" s="189">
        <f t="shared" si="6"/>
        <v>0</v>
      </c>
      <c r="J80" s="186" t="s">
        <v>135</v>
      </c>
      <c r="K80" s="188">
        <v>0</v>
      </c>
      <c r="L80" s="188">
        <v>0</v>
      </c>
      <c r="M80" s="188">
        <v>0</v>
      </c>
      <c r="N80" s="188">
        <v>0</v>
      </c>
      <c r="O80" s="188">
        <v>0</v>
      </c>
      <c r="P80" s="188">
        <v>0</v>
      </c>
      <c r="Q80" s="188">
        <v>0</v>
      </c>
      <c r="R80" s="189">
        <f t="shared" si="7"/>
        <v>0</v>
      </c>
      <c r="S80" s="171"/>
    </row>
    <row r="81" spans="1:19" ht="18">
      <c r="A81" s="186" t="s">
        <v>136</v>
      </c>
      <c r="B81" s="187">
        <v>0</v>
      </c>
      <c r="C81" s="188">
        <v>0</v>
      </c>
      <c r="D81" s="188">
        <v>0</v>
      </c>
      <c r="E81" s="188">
        <v>0</v>
      </c>
      <c r="F81" s="188">
        <v>0</v>
      </c>
      <c r="G81" s="188">
        <v>0</v>
      </c>
      <c r="H81" s="188">
        <v>0</v>
      </c>
      <c r="I81" s="189">
        <f t="shared" si="6"/>
        <v>0</v>
      </c>
      <c r="J81" s="186" t="s">
        <v>137</v>
      </c>
      <c r="K81" s="188">
        <v>4185.92</v>
      </c>
      <c r="L81" s="188">
        <v>0</v>
      </c>
      <c r="M81" s="188">
        <v>0</v>
      </c>
      <c r="N81" s="188">
        <v>0</v>
      </c>
      <c r="O81" s="188">
        <v>0</v>
      </c>
      <c r="P81" s="188">
        <v>0</v>
      </c>
      <c r="Q81" s="188">
        <v>0</v>
      </c>
      <c r="R81" s="189">
        <f t="shared" si="7"/>
        <v>4185.92</v>
      </c>
      <c r="S81" s="171"/>
    </row>
    <row r="82" spans="1:19" ht="18">
      <c r="A82" s="186" t="s">
        <v>138</v>
      </c>
      <c r="B82" s="187">
        <v>0</v>
      </c>
      <c r="C82" s="188">
        <v>0</v>
      </c>
      <c r="D82" s="188">
        <v>0</v>
      </c>
      <c r="E82" s="188">
        <v>0</v>
      </c>
      <c r="F82" s="188">
        <v>0</v>
      </c>
      <c r="G82" s="188">
        <v>0</v>
      </c>
      <c r="H82" s="188">
        <v>0</v>
      </c>
      <c r="I82" s="189">
        <f t="shared" si="6"/>
        <v>0</v>
      </c>
      <c r="J82" s="186" t="s">
        <v>139</v>
      </c>
      <c r="K82" s="188">
        <v>575.11</v>
      </c>
      <c r="L82" s="188">
        <v>15</v>
      </c>
      <c r="M82" s="188">
        <v>60.9</v>
      </c>
      <c r="N82" s="188">
        <v>0</v>
      </c>
      <c r="O82" s="188">
        <v>15</v>
      </c>
      <c r="P82" s="188">
        <v>0</v>
      </c>
      <c r="Q82" s="188">
        <v>0</v>
      </c>
      <c r="R82" s="189">
        <f t="shared" si="7"/>
        <v>666.01</v>
      </c>
      <c r="S82" s="171"/>
    </row>
    <row r="83" spans="1:19" ht="18">
      <c r="A83" s="186" t="s">
        <v>140</v>
      </c>
      <c r="B83" s="187">
        <v>0</v>
      </c>
      <c r="C83" s="188">
        <v>0</v>
      </c>
      <c r="D83" s="188">
        <v>0</v>
      </c>
      <c r="E83" s="188">
        <v>0</v>
      </c>
      <c r="F83" s="188">
        <v>0</v>
      </c>
      <c r="G83" s="188">
        <v>0</v>
      </c>
      <c r="H83" s="188">
        <v>0</v>
      </c>
      <c r="I83" s="189">
        <f t="shared" si="6"/>
        <v>0</v>
      </c>
      <c r="J83" s="186" t="s">
        <v>141</v>
      </c>
      <c r="K83" s="188">
        <v>0</v>
      </c>
      <c r="L83" s="188">
        <v>0</v>
      </c>
      <c r="M83" s="188">
        <v>0</v>
      </c>
      <c r="N83" s="188">
        <v>0</v>
      </c>
      <c r="O83" s="188">
        <v>0</v>
      </c>
      <c r="P83" s="188">
        <v>0</v>
      </c>
      <c r="Q83" s="188">
        <v>0</v>
      </c>
      <c r="R83" s="189">
        <f t="shared" si="7"/>
        <v>0</v>
      </c>
      <c r="S83" s="171"/>
    </row>
    <row r="84" spans="1:19" ht="18">
      <c r="A84" s="186" t="s">
        <v>142</v>
      </c>
      <c r="B84" s="187">
        <v>0</v>
      </c>
      <c r="C84" s="188">
        <v>0</v>
      </c>
      <c r="D84" s="188">
        <v>0</v>
      </c>
      <c r="E84" s="188">
        <v>0</v>
      </c>
      <c r="F84" s="188">
        <v>0</v>
      </c>
      <c r="G84" s="188">
        <v>0</v>
      </c>
      <c r="H84" s="188">
        <v>0</v>
      </c>
      <c r="I84" s="189">
        <f t="shared" si="6"/>
        <v>0</v>
      </c>
      <c r="J84" s="186" t="s">
        <v>143</v>
      </c>
      <c r="K84" s="188">
        <v>0</v>
      </c>
      <c r="L84" s="188">
        <v>0</v>
      </c>
      <c r="M84" s="188">
        <v>0</v>
      </c>
      <c r="N84" s="188">
        <v>0</v>
      </c>
      <c r="O84" s="188">
        <v>0</v>
      </c>
      <c r="P84" s="188">
        <v>0</v>
      </c>
      <c r="Q84" s="188">
        <v>0</v>
      </c>
      <c r="R84" s="189">
        <f t="shared" si="7"/>
        <v>0</v>
      </c>
      <c r="S84" s="171"/>
    </row>
    <row r="85" spans="1:19" ht="18">
      <c r="A85" s="186" t="s">
        <v>144</v>
      </c>
      <c r="B85" s="187">
        <v>0</v>
      </c>
      <c r="C85" s="188">
        <v>0</v>
      </c>
      <c r="D85" s="188">
        <v>0</v>
      </c>
      <c r="E85" s="188">
        <v>0</v>
      </c>
      <c r="F85" s="188">
        <v>0</v>
      </c>
      <c r="G85" s="188">
        <v>0</v>
      </c>
      <c r="H85" s="188">
        <v>0</v>
      </c>
      <c r="I85" s="189">
        <f t="shared" si="6"/>
        <v>0</v>
      </c>
      <c r="J85" s="186" t="s">
        <v>145</v>
      </c>
      <c r="K85" s="188">
        <v>15140.16</v>
      </c>
      <c r="L85" s="188">
        <v>0</v>
      </c>
      <c r="M85" s="188">
        <v>19187.29</v>
      </c>
      <c r="N85" s="188">
        <v>0</v>
      </c>
      <c r="O85" s="188">
        <v>0</v>
      </c>
      <c r="P85" s="188">
        <v>0</v>
      </c>
      <c r="Q85" s="188">
        <v>0</v>
      </c>
      <c r="R85" s="189">
        <f t="shared" si="7"/>
        <v>34327.45</v>
      </c>
      <c r="S85" s="171"/>
    </row>
    <row r="86" spans="1:19" ht="18">
      <c r="A86" s="186" t="s">
        <v>146</v>
      </c>
      <c r="B86" s="187">
        <v>0</v>
      </c>
      <c r="C86" s="188">
        <v>0</v>
      </c>
      <c r="D86" s="188">
        <v>0</v>
      </c>
      <c r="E86" s="188">
        <v>0</v>
      </c>
      <c r="F86" s="188">
        <v>0</v>
      </c>
      <c r="G86" s="188">
        <v>0</v>
      </c>
      <c r="H86" s="188">
        <v>0</v>
      </c>
      <c r="I86" s="189">
        <f t="shared" si="6"/>
        <v>0</v>
      </c>
      <c r="J86" s="186" t="s">
        <v>147</v>
      </c>
      <c r="K86" s="188">
        <v>0</v>
      </c>
      <c r="L86" s="188">
        <v>115.54</v>
      </c>
      <c r="M86" s="188">
        <v>0</v>
      </c>
      <c r="N86" s="188">
        <v>0</v>
      </c>
      <c r="O86" s="188">
        <v>0</v>
      </c>
      <c r="P86" s="188">
        <v>0</v>
      </c>
      <c r="Q86" s="188">
        <v>6000</v>
      </c>
      <c r="R86" s="189">
        <f t="shared" si="7"/>
        <v>6115.54</v>
      </c>
      <c r="S86" s="171"/>
    </row>
    <row r="87" spans="1:19" ht="18">
      <c r="A87" s="186" t="s">
        <v>218</v>
      </c>
      <c r="B87" s="187">
        <v>1329569.32</v>
      </c>
      <c r="C87" s="188">
        <v>39774.16</v>
      </c>
      <c r="D87" s="188">
        <v>29774.64</v>
      </c>
      <c r="E87" s="188">
        <v>15.03</v>
      </c>
      <c r="F87" s="188">
        <v>-18475.77</v>
      </c>
      <c r="G87" s="188">
        <v>-1748</v>
      </c>
      <c r="H87" s="188">
        <v>-584601</v>
      </c>
      <c r="I87" s="189">
        <f t="shared" si="6"/>
        <v>794308.3799999999</v>
      </c>
      <c r="J87" s="186" t="s">
        <v>149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0</v>
      </c>
      <c r="Q87" s="188">
        <v>0</v>
      </c>
      <c r="R87" s="189">
        <f t="shared" si="7"/>
        <v>0</v>
      </c>
      <c r="S87" s="171"/>
    </row>
    <row r="88" spans="1:19" ht="18">
      <c r="A88" s="186" t="s">
        <v>150</v>
      </c>
      <c r="B88" s="187">
        <v>0</v>
      </c>
      <c r="C88" s="188">
        <v>0</v>
      </c>
      <c r="D88" s="188">
        <v>0</v>
      </c>
      <c r="E88" s="188">
        <v>0</v>
      </c>
      <c r="F88" s="188">
        <v>0</v>
      </c>
      <c r="G88" s="188">
        <v>0</v>
      </c>
      <c r="H88" s="188">
        <v>0</v>
      </c>
      <c r="I88" s="189">
        <f t="shared" si="6"/>
        <v>0</v>
      </c>
      <c r="J88" s="186" t="s">
        <v>151</v>
      </c>
      <c r="K88" s="188">
        <v>0</v>
      </c>
      <c r="L88" s="188">
        <v>0</v>
      </c>
      <c r="M88" s="188">
        <v>0</v>
      </c>
      <c r="N88" s="188">
        <v>0</v>
      </c>
      <c r="O88" s="188">
        <v>0</v>
      </c>
      <c r="P88" s="188">
        <v>0</v>
      </c>
      <c r="Q88" s="188">
        <v>0</v>
      </c>
      <c r="R88" s="189">
        <f t="shared" si="7"/>
        <v>0</v>
      </c>
      <c r="S88" s="171"/>
    </row>
    <row r="89" spans="1:19" ht="18">
      <c r="A89" s="186" t="s">
        <v>152</v>
      </c>
      <c r="B89" s="187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88">
        <v>0</v>
      </c>
      <c r="I89" s="189">
        <f t="shared" si="6"/>
        <v>0</v>
      </c>
      <c r="J89" s="186" t="s">
        <v>153</v>
      </c>
      <c r="K89" s="188">
        <v>0</v>
      </c>
      <c r="L89" s="188">
        <v>0</v>
      </c>
      <c r="M89" s="188">
        <v>0</v>
      </c>
      <c r="N89" s="188">
        <v>0</v>
      </c>
      <c r="O89" s="188">
        <v>0</v>
      </c>
      <c r="P89" s="188">
        <v>0</v>
      </c>
      <c r="Q89" s="188">
        <v>0</v>
      </c>
      <c r="R89" s="189">
        <f t="shared" si="7"/>
        <v>0</v>
      </c>
      <c r="S89" s="171"/>
    </row>
    <row r="90" spans="1:19" ht="18">
      <c r="A90" s="186" t="s">
        <v>154</v>
      </c>
      <c r="B90" s="187">
        <v>0</v>
      </c>
      <c r="C90" s="188">
        <v>823</v>
      </c>
      <c r="D90" s="188">
        <v>0</v>
      </c>
      <c r="E90" s="188">
        <v>0</v>
      </c>
      <c r="F90" s="188">
        <v>0</v>
      </c>
      <c r="G90" s="188">
        <v>-1494</v>
      </c>
      <c r="H90" s="188">
        <v>0</v>
      </c>
      <c r="I90" s="189">
        <f t="shared" si="6"/>
        <v>-671</v>
      </c>
      <c r="J90" s="186" t="s">
        <v>155</v>
      </c>
      <c r="K90" s="188">
        <v>0</v>
      </c>
      <c r="L90" s="188">
        <v>6937</v>
      </c>
      <c r="M90" s="188">
        <v>0</v>
      </c>
      <c r="N90" s="188">
        <v>0</v>
      </c>
      <c r="O90" s="188">
        <v>0</v>
      </c>
      <c r="P90" s="188">
        <v>-6570</v>
      </c>
      <c r="Q90" s="188">
        <v>10000</v>
      </c>
      <c r="R90" s="189">
        <f t="shared" si="7"/>
        <v>10367</v>
      </c>
      <c r="S90" s="171"/>
    </row>
    <row r="91" spans="1:19" ht="18">
      <c r="A91" s="186" t="s">
        <v>156</v>
      </c>
      <c r="B91" s="187">
        <v>7410.85</v>
      </c>
      <c r="C91" s="188">
        <v>0</v>
      </c>
      <c r="D91" s="188">
        <v>20454.15</v>
      </c>
      <c r="E91" s="188">
        <v>0</v>
      </c>
      <c r="F91" s="188">
        <v>0</v>
      </c>
      <c r="G91" s="188">
        <v>0</v>
      </c>
      <c r="H91" s="188">
        <v>0</v>
      </c>
      <c r="I91" s="189">
        <f t="shared" si="6"/>
        <v>27865</v>
      </c>
      <c r="J91" s="186" t="s">
        <v>157</v>
      </c>
      <c r="K91" s="188">
        <v>0</v>
      </c>
      <c r="L91" s="188">
        <v>0</v>
      </c>
      <c r="M91" s="188">
        <v>0</v>
      </c>
      <c r="N91" s="188">
        <v>0</v>
      </c>
      <c r="O91" s="188">
        <v>0</v>
      </c>
      <c r="P91" s="188">
        <v>0</v>
      </c>
      <c r="Q91" s="188">
        <v>0</v>
      </c>
      <c r="R91" s="189">
        <f t="shared" si="7"/>
        <v>0</v>
      </c>
      <c r="S91" s="171"/>
    </row>
    <row r="92" spans="1:19" ht="18">
      <c r="A92" s="186" t="s">
        <v>158</v>
      </c>
      <c r="B92" s="187">
        <v>17620.49</v>
      </c>
      <c r="C92" s="188">
        <v>0</v>
      </c>
      <c r="D92" s="188">
        <v>32136.5</v>
      </c>
      <c r="E92" s="188">
        <v>0</v>
      </c>
      <c r="F92" s="188">
        <v>0</v>
      </c>
      <c r="G92" s="188">
        <v>0</v>
      </c>
      <c r="H92" s="188">
        <v>0</v>
      </c>
      <c r="I92" s="189">
        <f t="shared" si="6"/>
        <v>49756.990000000005</v>
      </c>
      <c r="J92" s="186" t="s">
        <v>159</v>
      </c>
      <c r="K92" s="188">
        <v>5426.2</v>
      </c>
      <c r="L92" s="188">
        <v>-2.65</v>
      </c>
      <c r="M92" s="188">
        <v>8544.8</v>
      </c>
      <c r="N92" s="188">
        <v>0</v>
      </c>
      <c r="O92" s="188">
        <v>0</v>
      </c>
      <c r="P92" s="188">
        <v>0</v>
      </c>
      <c r="Q92" s="188">
        <v>0</v>
      </c>
      <c r="R92" s="189">
        <f t="shared" si="7"/>
        <v>13968.349999999999</v>
      </c>
      <c r="S92" s="171"/>
    </row>
    <row r="93" spans="1:19" ht="18">
      <c r="A93" s="186" t="s">
        <v>160</v>
      </c>
      <c r="B93" s="187">
        <v>0</v>
      </c>
      <c r="C93" s="188">
        <v>0</v>
      </c>
      <c r="D93" s="188">
        <v>0</v>
      </c>
      <c r="E93" s="188">
        <v>0</v>
      </c>
      <c r="F93" s="188">
        <v>0</v>
      </c>
      <c r="G93" s="188">
        <v>0</v>
      </c>
      <c r="H93" s="188">
        <v>0</v>
      </c>
      <c r="I93" s="189">
        <f t="shared" si="6"/>
        <v>0</v>
      </c>
      <c r="J93" s="186" t="s">
        <v>161</v>
      </c>
      <c r="K93" s="188">
        <v>6897.1</v>
      </c>
      <c r="L93" s="188">
        <v>0</v>
      </c>
      <c r="M93" s="188">
        <v>15291.9</v>
      </c>
      <c r="N93" s="188">
        <v>0</v>
      </c>
      <c r="O93" s="188">
        <v>0</v>
      </c>
      <c r="P93" s="188">
        <v>0</v>
      </c>
      <c r="Q93" s="188">
        <v>0</v>
      </c>
      <c r="R93" s="189">
        <f t="shared" si="7"/>
        <v>22189</v>
      </c>
      <c r="S93" s="171"/>
    </row>
    <row r="94" spans="1:19" ht="18">
      <c r="A94" s="186" t="s">
        <v>162</v>
      </c>
      <c r="B94" s="187">
        <v>7001.14</v>
      </c>
      <c r="C94" s="188">
        <v>0</v>
      </c>
      <c r="D94" s="188">
        <v>20290.86</v>
      </c>
      <c r="E94" s="188">
        <v>0</v>
      </c>
      <c r="F94" s="188">
        <v>0</v>
      </c>
      <c r="G94" s="188">
        <v>0</v>
      </c>
      <c r="H94" s="188">
        <v>22316</v>
      </c>
      <c r="I94" s="189">
        <f t="shared" si="6"/>
        <v>49608</v>
      </c>
      <c r="J94" s="186" t="s">
        <v>163</v>
      </c>
      <c r="K94" s="188">
        <v>457352.7</v>
      </c>
      <c r="L94" s="188">
        <v>15</v>
      </c>
      <c r="M94" s="188">
        <v>31580.22</v>
      </c>
      <c r="N94" s="188">
        <v>0</v>
      </c>
      <c r="O94" s="188">
        <v>15</v>
      </c>
      <c r="P94" s="188">
        <v>0</v>
      </c>
      <c r="Q94" s="188">
        <v>-250000</v>
      </c>
      <c r="R94" s="189">
        <f t="shared" si="7"/>
        <v>238962.92000000004</v>
      </c>
      <c r="S94" s="171"/>
    </row>
    <row r="95" spans="1:19" ht="18">
      <c r="A95" s="186" t="s">
        <v>164</v>
      </c>
      <c r="B95" s="187">
        <v>0</v>
      </c>
      <c r="C95" s="188">
        <v>0</v>
      </c>
      <c r="D95" s="188">
        <v>0</v>
      </c>
      <c r="E95" s="188">
        <v>0</v>
      </c>
      <c r="F95" s="188">
        <v>120.27</v>
      </c>
      <c r="G95" s="188">
        <v>0</v>
      </c>
      <c r="H95" s="188">
        <v>0</v>
      </c>
      <c r="I95" s="189">
        <f t="shared" si="6"/>
        <v>120.27</v>
      </c>
      <c r="J95" s="186" t="s">
        <v>165</v>
      </c>
      <c r="K95" s="188">
        <v>0</v>
      </c>
      <c r="L95" s="188">
        <v>0</v>
      </c>
      <c r="M95" s="188">
        <v>0</v>
      </c>
      <c r="N95" s="188">
        <v>0</v>
      </c>
      <c r="O95" s="188">
        <v>0</v>
      </c>
      <c r="P95" s="188">
        <v>0</v>
      </c>
      <c r="Q95" s="188">
        <v>0</v>
      </c>
      <c r="R95" s="189">
        <f t="shared" si="7"/>
        <v>0</v>
      </c>
      <c r="S95" s="171"/>
    </row>
    <row r="96" spans="1:19" ht="18">
      <c r="A96" s="186" t="s">
        <v>166</v>
      </c>
      <c r="B96" s="187">
        <v>0</v>
      </c>
      <c r="C96" s="188">
        <v>-36.35</v>
      </c>
      <c r="D96" s="188">
        <v>0</v>
      </c>
      <c r="E96" s="188">
        <v>0</v>
      </c>
      <c r="F96" s="188">
        <v>0</v>
      </c>
      <c r="G96" s="188">
        <v>0</v>
      </c>
      <c r="H96" s="188">
        <v>0</v>
      </c>
      <c r="I96" s="189">
        <f t="shared" si="6"/>
        <v>-36.35</v>
      </c>
      <c r="J96" s="186" t="s">
        <v>167</v>
      </c>
      <c r="K96" s="188">
        <v>0</v>
      </c>
      <c r="L96" s="188">
        <v>0</v>
      </c>
      <c r="M96" s="188">
        <v>0</v>
      </c>
      <c r="N96" s="188">
        <v>0</v>
      </c>
      <c r="O96" s="188">
        <v>0</v>
      </c>
      <c r="P96" s="188">
        <v>0</v>
      </c>
      <c r="Q96" s="188">
        <v>0</v>
      </c>
      <c r="R96" s="189">
        <f t="shared" si="7"/>
        <v>0</v>
      </c>
      <c r="S96" s="171"/>
    </row>
    <row r="97" spans="1:19" ht="18">
      <c r="A97" s="186" t="s">
        <v>168</v>
      </c>
      <c r="B97" s="187">
        <v>0</v>
      </c>
      <c r="C97" s="188">
        <v>-0.64</v>
      </c>
      <c r="D97" s="188">
        <v>0</v>
      </c>
      <c r="E97" s="188">
        <v>0</v>
      </c>
      <c r="F97" s="188">
        <v>0</v>
      </c>
      <c r="G97" s="188">
        <v>0</v>
      </c>
      <c r="H97" s="188">
        <v>0</v>
      </c>
      <c r="I97" s="189">
        <f t="shared" si="6"/>
        <v>-0.64</v>
      </c>
      <c r="J97" s="186" t="s">
        <v>169</v>
      </c>
      <c r="K97" s="188">
        <v>0</v>
      </c>
      <c r="L97" s="188">
        <v>223.26</v>
      </c>
      <c r="M97" s="188">
        <v>0</v>
      </c>
      <c r="N97" s="188">
        <v>0</v>
      </c>
      <c r="O97" s="188">
        <v>0</v>
      </c>
      <c r="P97" s="188">
        <v>0</v>
      </c>
      <c r="Q97" s="188">
        <v>0</v>
      </c>
      <c r="R97" s="189">
        <f t="shared" si="7"/>
        <v>223.26</v>
      </c>
      <c r="S97" s="171"/>
    </row>
    <row r="98" spans="1:19" ht="18">
      <c r="A98" s="186" t="s">
        <v>170</v>
      </c>
      <c r="B98" s="187">
        <v>0</v>
      </c>
      <c r="C98" s="188">
        <v>0</v>
      </c>
      <c r="D98" s="188">
        <v>0</v>
      </c>
      <c r="E98" s="188">
        <v>0</v>
      </c>
      <c r="F98" s="188">
        <v>0</v>
      </c>
      <c r="G98" s="188">
        <v>0</v>
      </c>
      <c r="H98" s="188">
        <v>0</v>
      </c>
      <c r="I98" s="189">
        <f t="shared" si="6"/>
        <v>0</v>
      </c>
      <c r="J98" s="186" t="s">
        <v>171</v>
      </c>
      <c r="K98" s="188">
        <v>1261767.14</v>
      </c>
      <c r="L98" s="188">
        <v>8916.78</v>
      </c>
      <c r="M98" s="188">
        <v>427011.69</v>
      </c>
      <c r="N98" s="188">
        <v>5.01</v>
      </c>
      <c r="O98" s="188">
        <v>715.39</v>
      </c>
      <c r="P98" s="188">
        <v>-5178.75</v>
      </c>
      <c r="Q98" s="188">
        <v>-1401700</v>
      </c>
      <c r="R98" s="189">
        <f t="shared" si="7"/>
        <v>291537.2599999998</v>
      </c>
      <c r="S98" s="171"/>
    </row>
    <row r="99" spans="1:19" ht="18">
      <c r="A99" s="186" t="s">
        <v>172</v>
      </c>
      <c r="B99" s="187">
        <v>0</v>
      </c>
      <c r="C99" s="188">
        <v>0</v>
      </c>
      <c r="D99" s="188">
        <v>0</v>
      </c>
      <c r="E99" s="188">
        <v>0</v>
      </c>
      <c r="F99" s="188">
        <v>0</v>
      </c>
      <c r="G99" s="188">
        <v>0</v>
      </c>
      <c r="H99" s="188">
        <v>0</v>
      </c>
      <c r="I99" s="189">
        <f t="shared" si="6"/>
        <v>0</v>
      </c>
      <c r="J99" s="186" t="s">
        <v>173</v>
      </c>
      <c r="K99" s="188">
        <v>133340.91</v>
      </c>
      <c r="L99" s="188">
        <v>-38.86</v>
      </c>
      <c r="M99" s="188">
        <v>14931.7</v>
      </c>
      <c r="N99" s="188">
        <v>0</v>
      </c>
      <c r="O99" s="188">
        <v>-13.9</v>
      </c>
      <c r="P99" s="188">
        <v>0</v>
      </c>
      <c r="Q99" s="188">
        <v>0</v>
      </c>
      <c r="R99" s="189">
        <f t="shared" si="7"/>
        <v>148219.85000000003</v>
      </c>
      <c r="S99" s="171"/>
    </row>
    <row r="100" spans="1:19" ht="18">
      <c r="A100" s="186" t="s">
        <v>174</v>
      </c>
      <c r="B100" s="187">
        <v>0</v>
      </c>
      <c r="C100" s="188">
        <v>7.5</v>
      </c>
      <c r="D100" s="188">
        <v>0</v>
      </c>
      <c r="E100" s="188">
        <v>0</v>
      </c>
      <c r="F100" s="188">
        <v>7.5</v>
      </c>
      <c r="G100" s="188">
        <v>0</v>
      </c>
      <c r="H100" s="188">
        <v>0</v>
      </c>
      <c r="I100" s="189">
        <f t="shared" si="6"/>
        <v>15</v>
      </c>
      <c r="J100" s="186" t="s">
        <v>175</v>
      </c>
      <c r="K100" s="188">
        <v>0</v>
      </c>
      <c r="L100" s="188">
        <v>0</v>
      </c>
      <c r="M100" s="188">
        <v>0</v>
      </c>
      <c r="N100" s="188">
        <v>0</v>
      </c>
      <c r="O100" s="188">
        <v>0</v>
      </c>
      <c r="P100" s="188">
        <v>0</v>
      </c>
      <c r="Q100" s="188">
        <v>0</v>
      </c>
      <c r="R100" s="189">
        <f t="shared" si="7"/>
        <v>0</v>
      </c>
      <c r="S100" s="171"/>
    </row>
    <row r="101" spans="1:19" ht="18">
      <c r="A101" s="186" t="s">
        <v>176</v>
      </c>
      <c r="B101" s="187">
        <v>391755.2</v>
      </c>
      <c r="C101" s="188">
        <v>3259.66</v>
      </c>
      <c r="D101" s="188">
        <v>10795.82</v>
      </c>
      <c r="E101" s="188">
        <v>75.82</v>
      </c>
      <c r="F101" s="188">
        <v>0</v>
      </c>
      <c r="G101" s="188">
        <v>-867</v>
      </c>
      <c r="H101" s="188">
        <v>-100000</v>
      </c>
      <c r="I101" s="189">
        <f aca="true" t="shared" si="8" ref="I101:I117">SUM(B101:H101)</f>
        <v>305019.5</v>
      </c>
      <c r="J101" s="186" t="s">
        <v>177</v>
      </c>
      <c r="K101" s="188">
        <v>0</v>
      </c>
      <c r="L101" s="188">
        <v>0</v>
      </c>
      <c r="M101" s="188">
        <v>0</v>
      </c>
      <c r="N101" s="188">
        <v>0</v>
      </c>
      <c r="O101" s="188">
        <v>0</v>
      </c>
      <c r="P101" s="188">
        <v>0</v>
      </c>
      <c r="Q101" s="188">
        <v>0</v>
      </c>
      <c r="R101" s="189">
        <f t="shared" si="7"/>
        <v>0</v>
      </c>
      <c r="S101" s="171"/>
    </row>
    <row r="102" spans="1:19" ht="18">
      <c r="A102" s="186" t="s">
        <v>178</v>
      </c>
      <c r="B102" s="187">
        <v>0</v>
      </c>
      <c r="C102" s="188">
        <v>0</v>
      </c>
      <c r="D102" s="188">
        <v>0</v>
      </c>
      <c r="E102" s="188">
        <v>0</v>
      </c>
      <c r="F102" s="188">
        <v>0</v>
      </c>
      <c r="G102" s="188">
        <v>0</v>
      </c>
      <c r="H102" s="188">
        <v>0</v>
      </c>
      <c r="I102" s="189">
        <f t="shared" si="8"/>
        <v>0</v>
      </c>
      <c r="J102" s="186" t="s">
        <v>179</v>
      </c>
      <c r="K102" s="188">
        <v>18355.8</v>
      </c>
      <c r="L102" s="188">
        <v>-1133.25</v>
      </c>
      <c r="M102" s="188">
        <v>0</v>
      </c>
      <c r="N102" s="188">
        <v>0</v>
      </c>
      <c r="O102" s="188">
        <v>7.5</v>
      </c>
      <c r="P102" s="188">
        <v>0</v>
      </c>
      <c r="Q102" s="188">
        <v>-15000</v>
      </c>
      <c r="R102" s="189">
        <f t="shared" si="7"/>
        <v>2230.0499999999993</v>
      </c>
      <c r="S102" s="171"/>
    </row>
    <row r="103" spans="1:19" ht="18">
      <c r="A103" s="186" t="s">
        <v>180</v>
      </c>
      <c r="B103" s="187">
        <v>6382.97</v>
      </c>
      <c r="C103" s="188">
        <v>0</v>
      </c>
      <c r="D103" s="188">
        <v>33289.03</v>
      </c>
      <c r="E103" s="188">
        <v>0</v>
      </c>
      <c r="F103" s="188">
        <v>0</v>
      </c>
      <c r="G103" s="188">
        <v>0</v>
      </c>
      <c r="H103" s="188">
        <v>0</v>
      </c>
      <c r="I103" s="189">
        <f t="shared" si="8"/>
        <v>39672</v>
      </c>
      <c r="J103" s="186" t="s">
        <v>181</v>
      </c>
      <c r="K103" s="188">
        <v>0</v>
      </c>
      <c r="L103" s="188">
        <v>0</v>
      </c>
      <c r="M103" s="188">
        <v>0</v>
      </c>
      <c r="N103" s="188">
        <v>0</v>
      </c>
      <c r="O103" s="188">
        <v>0</v>
      </c>
      <c r="P103" s="188">
        <v>0</v>
      </c>
      <c r="Q103" s="188">
        <v>0</v>
      </c>
      <c r="R103" s="189">
        <f t="shared" si="7"/>
        <v>0</v>
      </c>
      <c r="S103" s="171"/>
    </row>
    <row r="104" spans="1:19" ht="18">
      <c r="A104" s="186" t="s">
        <v>182</v>
      </c>
      <c r="B104" s="187">
        <v>0</v>
      </c>
      <c r="C104" s="188">
        <v>0</v>
      </c>
      <c r="D104" s="188">
        <v>0</v>
      </c>
      <c r="E104" s="188">
        <v>0</v>
      </c>
      <c r="F104" s="188">
        <v>0</v>
      </c>
      <c r="G104" s="188">
        <v>0</v>
      </c>
      <c r="H104" s="188">
        <v>0</v>
      </c>
      <c r="I104" s="189">
        <f t="shared" si="8"/>
        <v>0</v>
      </c>
      <c r="J104" s="186" t="s">
        <v>183</v>
      </c>
      <c r="K104" s="188">
        <v>0</v>
      </c>
      <c r="L104" s="188">
        <v>0</v>
      </c>
      <c r="M104" s="188">
        <v>0</v>
      </c>
      <c r="N104" s="188">
        <v>0</v>
      </c>
      <c r="O104" s="188">
        <v>0</v>
      </c>
      <c r="P104" s="188">
        <v>0</v>
      </c>
      <c r="Q104" s="188">
        <v>0</v>
      </c>
      <c r="R104" s="189">
        <f t="shared" si="7"/>
        <v>0</v>
      </c>
      <c r="S104" s="171"/>
    </row>
    <row r="105" spans="1:19" ht="18">
      <c r="A105" s="186" t="s">
        <v>184</v>
      </c>
      <c r="B105" s="187">
        <v>0</v>
      </c>
      <c r="C105" s="188">
        <v>-564.5</v>
      </c>
      <c r="D105" s="188">
        <v>0</v>
      </c>
      <c r="E105" s="188">
        <v>0</v>
      </c>
      <c r="F105" s="188">
        <v>-195</v>
      </c>
      <c r="G105" s="188">
        <v>0</v>
      </c>
      <c r="H105" s="188">
        <v>0</v>
      </c>
      <c r="I105" s="189">
        <f t="shared" si="8"/>
        <v>-759.5</v>
      </c>
      <c r="J105" s="186" t="s">
        <v>185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188">
        <v>0</v>
      </c>
      <c r="R105" s="189">
        <f t="shared" si="7"/>
        <v>0</v>
      </c>
      <c r="S105" s="171"/>
    </row>
    <row r="106" spans="1:19" ht="18">
      <c r="A106" s="186" t="s">
        <v>186</v>
      </c>
      <c r="B106" s="187">
        <v>305221.67</v>
      </c>
      <c r="C106" s="188">
        <v>0</v>
      </c>
      <c r="D106" s="188">
        <v>0</v>
      </c>
      <c r="E106" s="188">
        <v>0</v>
      </c>
      <c r="F106" s="188">
        <v>0</v>
      </c>
      <c r="G106" s="188">
        <v>0</v>
      </c>
      <c r="H106" s="188">
        <v>0</v>
      </c>
      <c r="I106" s="189">
        <f t="shared" si="8"/>
        <v>305221.67</v>
      </c>
      <c r="J106" s="186" t="s">
        <v>219</v>
      </c>
      <c r="K106" s="188">
        <v>0</v>
      </c>
      <c r="L106" s="188">
        <v>0</v>
      </c>
      <c r="M106" s="188">
        <v>0</v>
      </c>
      <c r="N106" s="188">
        <v>0</v>
      </c>
      <c r="O106" s="188">
        <v>0</v>
      </c>
      <c r="P106" s="188">
        <v>0</v>
      </c>
      <c r="Q106" s="188">
        <v>0</v>
      </c>
      <c r="R106" s="189">
        <f t="shared" si="7"/>
        <v>0</v>
      </c>
      <c r="S106" s="171"/>
    </row>
    <row r="107" spans="1:19" ht="18">
      <c r="A107" s="186" t="s">
        <v>188</v>
      </c>
      <c r="B107" s="187">
        <v>0</v>
      </c>
      <c r="C107" s="188">
        <v>0</v>
      </c>
      <c r="D107" s="188">
        <v>0</v>
      </c>
      <c r="E107" s="188">
        <v>0</v>
      </c>
      <c r="F107" s="188">
        <v>0</v>
      </c>
      <c r="G107" s="188">
        <v>0</v>
      </c>
      <c r="H107" s="188">
        <v>0</v>
      </c>
      <c r="I107" s="189">
        <f t="shared" si="8"/>
        <v>0</v>
      </c>
      <c r="J107" s="186" t="s">
        <v>189</v>
      </c>
      <c r="K107" s="188">
        <v>0</v>
      </c>
      <c r="L107" s="188">
        <v>0</v>
      </c>
      <c r="M107" s="188">
        <v>0</v>
      </c>
      <c r="N107" s="188">
        <v>0</v>
      </c>
      <c r="O107" s="188">
        <v>0</v>
      </c>
      <c r="P107" s="188">
        <v>0</v>
      </c>
      <c r="Q107" s="188">
        <v>0</v>
      </c>
      <c r="R107" s="189">
        <f t="shared" si="7"/>
        <v>0</v>
      </c>
      <c r="S107" s="171"/>
    </row>
    <row r="108" spans="1:19" ht="18">
      <c r="A108" s="186" t="s">
        <v>190</v>
      </c>
      <c r="B108" s="187">
        <v>74173</v>
      </c>
      <c r="C108" s="188">
        <v>0</v>
      </c>
      <c r="D108" s="188">
        <v>12776</v>
      </c>
      <c r="E108" s="188">
        <v>0</v>
      </c>
      <c r="F108" s="188">
        <v>0</v>
      </c>
      <c r="G108" s="188">
        <v>0</v>
      </c>
      <c r="H108" s="188">
        <v>0</v>
      </c>
      <c r="I108" s="189">
        <f t="shared" si="8"/>
        <v>86949</v>
      </c>
      <c r="J108" s="186" t="s">
        <v>191</v>
      </c>
      <c r="K108" s="188">
        <v>0</v>
      </c>
      <c r="L108" s="188">
        <v>7.5</v>
      </c>
      <c r="M108" s="188">
        <v>0</v>
      </c>
      <c r="N108" s="188">
        <v>0</v>
      </c>
      <c r="O108" s="188">
        <v>7.5</v>
      </c>
      <c r="P108" s="188">
        <v>0</v>
      </c>
      <c r="Q108" s="188">
        <v>0</v>
      </c>
      <c r="R108" s="189">
        <f t="shared" si="7"/>
        <v>15</v>
      </c>
      <c r="S108" s="171"/>
    </row>
    <row r="109" spans="1:19" ht="18">
      <c r="A109" s="186" t="s">
        <v>192</v>
      </c>
      <c r="B109" s="187">
        <v>0</v>
      </c>
      <c r="C109" s="188">
        <v>0</v>
      </c>
      <c r="D109" s="188">
        <v>0</v>
      </c>
      <c r="E109" s="188">
        <v>0</v>
      </c>
      <c r="F109" s="188">
        <v>0</v>
      </c>
      <c r="G109" s="188">
        <v>0</v>
      </c>
      <c r="H109" s="188">
        <v>0</v>
      </c>
      <c r="I109" s="189">
        <f t="shared" si="8"/>
        <v>0</v>
      </c>
      <c r="J109" s="186" t="s">
        <v>193</v>
      </c>
      <c r="K109" s="188">
        <v>57720.07</v>
      </c>
      <c r="L109" s="188">
        <v>0</v>
      </c>
      <c r="M109" s="188">
        <v>36516.75</v>
      </c>
      <c r="N109" s="188">
        <v>0</v>
      </c>
      <c r="O109" s="188">
        <v>0</v>
      </c>
      <c r="P109" s="188">
        <v>0</v>
      </c>
      <c r="Q109" s="188">
        <v>-51070</v>
      </c>
      <c r="R109" s="189">
        <f t="shared" si="7"/>
        <v>43166.82000000001</v>
      </c>
      <c r="S109" s="171"/>
    </row>
    <row r="110" spans="1:19" ht="18">
      <c r="A110" s="186" t="s">
        <v>194</v>
      </c>
      <c r="B110" s="187">
        <v>9.98</v>
      </c>
      <c r="C110" s="188">
        <v>0</v>
      </c>
      <c r="D110" s="188">
        <v>10</v>
      </c>
      <c r="E110" s="188">
        <v>10.02</v>
      </c>
      <c r="F110" s="188">
        <v>0</v>
      </c>
      <c r="G110" s="188">
        <v>0</v>
      </c>
      <c r="H110" s="188">
        <v>0</v>
      </c>
      <c r="I110" s="189">
        <f t="shared" si="8"/>
        <v>30</v>
      </c>
      <c r="J110" s="186" t="s">
        <v>195</v>
      </c>
      <c r="K110" s="188">
        <v>0</v>
      </c>
      <c r="L110" s="188">
        <v>0</v>
      </c>
      <c r="M110" s="188">
        <v>0</v>
      </c>
      <c r="N110" s="188">
        <v>0</v>
      </c>
      <c r="O110" s="188">
        <v>0</v>
      </c>
      <c r="P110" s="188">
        <v>0</v>
      </c>
      <c r="Q110" s="188">
        <v>0</v>
      </c>
      <c r="R110" s="189">
        <f t="shared" si="7"/>
        <v>0</v>
      </c>
      <c r="S110" s="171"/>
    </row>
    <row r="111" spans="1:19" ht="18">
      <c r="A111" s="186" t="s">
        <v>196</v>
      </c>
      <c r="B111" s="187">
        <v>0</v>
      </c>
      <c r="C111" s="188">
        <v>-23.79</v>
      </c>
      <c r="D111" s="188">
        <v>0</v>
      </c>
      <c r="E111" s="188">
        <v>0</v>
      </c>
      <c r="F111" s="188">
        <v>7.5</v>
      </c>
      <c r="G111" s="188">
        <v>0</v>
      </c>
      <c r="H111" s="188">
        <v>0</v>
      </c>
      <c r="I111" s="189">
        <f t="shared" si="8"/>
        <v>-16.29</v>
      </c>
      <c r="J111" s="186" t="s">
        <v>197</v>
      </c>
      <c r="K111" s="188">
        <v>60891</v>
      </c>
      <c r="L111" s="188">
        <v>0</v>
      </c>
      <c r="M111" s="188">
        <v>0</v>
      </c>
      <c r="N111" s="188">
        <v>0</v>
      </c>
      <c r="O111" s="188">
        <v>0</v>
      </c>
      <c r="P111" s="188">
        <v>0</v>
      </c>
      <c r="Q111" s="188">
        <v>0</v>
      </c>
      <c r="R111" s="189">
        <f t="shared" si="7"/>
        <v>60891</v>
      </c>
      <c r="S111" s="171"/>
    </row>
    <row r="112" spans="1:19" ht="18">
      <c r="A112" s="186" t="s">
        <v>198</v>
      </c>
      <c r="B112" s="187">
        <v>0</v>
      </c>
      <c r="C112" s="188">
        <v>0</v>
      </c>
      <c r="D112" s="188">
        <v>0</v>
      </c>
      <c r="E112" s="188">
        <v>0</v>
      </c>
      <c r="F112" s="188">
        <v>0</v>
      </c>
      <c r="G112" s="188">
        <v>0</v>
      </c>
      <c r="H112" s="188">
        <v>0</v>
      </c>
      <c r="I112" s="189">
        <f t="shared" si="8"/>
        <v>0</v>
      </c>
      <c r="J112" s="186" t="s">
        <v>199</v>
      </c>
      <c r="K112" s="188">
        <v>0</v>
      </c>
      <c r="L112" s="188">
        <v>0</v>
      </c>
      <c r="M112" s="188">
        <v>0</v>
      </c>
      <c r="N112" s="188">
        <v>0</v>
      </c>
      <c r="O112" s="188">
        <v>0</v>
      </c>
      <c r="P112" s="188">
        <v>0</v>
      </c>
      <c r="Q112" s="188">
        <v>0</v>
      </c>
      <c r="R112" s="189">
        <f t="shared" si="7"/>
        <v>0</v>
      </c>
      <c r="S112" s="171"/>
    </row>
    <row r="113" spans="1:19" ht="18">
      <c r="A113" s="186" t="s">
        <v>200</v>
      </c>
      <c r="B113" s="187">
        <v>1237.08</v>
      </c>
      <c r="C113" s="188">
        <v>0</v>
      </c>
      <c r="D113" s="188">
        <v>3841.2</v>
      </c>
      <c r="E113" s="188">
        <v>0</v>
      </c>
      <c r="F113" s="188">
        <v>0</v>
      </c>
      <c r="G113" s="188">
        <v>0</v>
      </c>
      <c r="H113" s="188">
        <v>0</v>
      </c>
      <c r="I113" s="189">
        <f t="shared" si="8"/>
        <v>5078.28</v>
      </c>
      <c r="J113" s="186" t="s">
        <v>201</v>
      </c>
      <c r="K113" s="188">
        <v>-41915.67</v>
      </c>
      <c r="L113" s="188">
        <v>163.08</v>
      </c>
      <c r="M113" s="188">
        <v>-6705.06</v>
      </c>
      <c r="N113" s="188">
        <v>0</v>
      </c>
      <c r="O113" s="188">
        <v>171.57</v>
      </c>
      <c r="P113" s="188">
        <v>0</v>
      </c>
      <c r="Q113" s="188">
        <v>0</v>
      </c>
      <c r="R113" s="189">
        <f t="shared" si="7"/>
        <v>-48286.079999999994</v>
      </c>
      <c r="S113" s="171"/>
    </row>
    <row r="114" spans="1:19" ht="18">
      <c r="A114" s="186" t="s">
        <v>202</v>
      </c>
      <c r="B114" s="187">
        <v>0</v>
      </c>
      <c r="C114" s="188">
        <v>0</v>
      </c>
      <c r="D114" s="188">
        <v>0</v>
      </c>
      <c r="E114" s="188">
        <v>0</v>
      </c>
      <c r="F114" s="188">
        <v>0</v>
      </c>
      <c r="G114" s="188">
        <v>0</v>
      </c>
      <c r="H114" s="188">
        <v>0</v>
      </c>
      <c r="I114" s="189">
        <f t="shared" si="8"/>
        <v>0</v>
      </c>
      <c r="J114" s="186" t="s">
        <v>203</v>
      </c>
      <c r="K114" s="188">
        <v>4125.06</v>
      </c>
      <c r="L114" s="188">
        <v>8868.33</v>
      </c>
      <c r="M114" s="188">
        <v>16016.94</v>
      </c>
      <c r="N114" s="188">
        <v>0</v>
      </c>
      <c r="O114" s="188">
        <v>0</v>
      </c>
      <c r="P114" s="188">
        <v>-2700</v>
      </c>
      <c r="Q114" s="188">
        <v>-20663</v>
      </c>
      <c r="R114" s="189">
        <f t="shared" si="7"/>
        <v>5647.330000000002</v>
      </c>
      <c r="S114" s="171"/>
    </row>
    <row r="115" spans="1:19" ht="18">
      <c r="A115" s="186" t="s">
        <v>204</v>
      </c>
      <c r="B115" s="187">
        <v>336733.66</v>
      </c>
      <c r="C115" s="188">
        <v>27898.81</v>
      </c>
      <c r="D115" s="188">
        <v>16236.33</v>
      </c>
      <c r="E115" s="188">
        <v>0</v>
      </c>
      <c r="F115" s="188">
        <v>2748.15</v>
      </c>
      <c r="G115" s="188">
        <v>-4412</v>
      </c>
      <c r="H115" s="188">
        <v>36500</v>
      </c>
      <c r="I115" s="189">
        <f t="shared" si="8"/>
        <v>415704.95</v>
      </c>
      <c r="J115" s="186" t="s">
        <v>205</v>
      </c>
      <c r="K115" s="188">
        <v>6324.29</v>
      </c>
      <c r="L115" s="188">
        <v>944.38</v>
      </c>
      <c r="M115" s="188">
        <v>158908.36</v>
      </c>
      <c r="N115" s="188">
        <v>10.02</v>
      </c>
      <c r="O115" s="188">
        <v>1196.04</v>
      </c>
      <c r="P115" s="188">
        <v>0</v>
      </c>
      <c r="Q115" s="188">
        <v>503928.34</v>
      </c>
      <c r="R115" s="189">
        <f t="shared" si="7"/>
        <v>671311.43</v>
      </c>
      <c r="S115" s="171"/>
    </row>
    <row r="116" spans="1:19" ht="18">
      <c r="A116" s="186" t="s">
        <v>206</v>
      </c>
      <c r="B116" s="187">
        <v>0</v>
      </c>
      <c r="C116" s="188">
        <v>0</v>
      </c>
      <c r="D116" s="188">
        <v>0</v>
      </c>
      <c r="E116" s="188">
        <v>0</v>
      </c>
      <c r="F116" s="188">
        <v>0</v>
      </c>
      <c r="G116" s="188">
        <v>0</v>
      </c>
      <c r="H116" s="188">
        <v>0</v>
      </c>
      <c r="I116" s="189">
        <f t="shared" si="8"/>
        <v>0</v>
      </c>
      <c r="J116" s="186"/>
      <c r="K116" s="190"/>
      <c r="L116" s="189"/>
      <c r="M116" s="189"/>
      <c r="N116" s="189"/>
      <c r="O116" s="189"/>
      <c r="P116" s="189"/>
      <c r="Q116" s="189"/>
      <c r="R116" s="191" t="s">
        <v>106</v>
      </c>
      <c r="S116" s="171"/>
    </row>
    <row r="117" spans="1:19" ht="18">
      <c r="A117" s="186" t="s">
        <v>207</v>
      </c>
      <c r="B117" s="187">
        <v>0</v>
      </c>
      <c r="C117" s="188">
        <v>0</v>
      </c>
      <c r="D117" s="188">
        <v>0</v>
      </c>
      <c r="E117" s="188">
        <v>0</v>
      </c>
      <c r="F117" s="188">
        <v>0</v>
      </c>
      <c r="G117" s="188">
        <v>0</v>
      </c>
      <c r="H117" s="188">
        <v>0</v>
      </c>
      <c r="I117" s="189">
        <f t="shared" si="8"/>
        <v>0</v>
      </c>
      <c r="J117" s="192" t="s">
        <v>208</v>
      </c>
      <c r="K117" s="189">
        <f aca="true" t="shared" si="9" ref="K117:R117">SUM(B69:B117)+SUM(K69:K115)</f>
        <v>5057993.080000001</v>
      </c>
      <c r="L117" s="189">
        <f t="shared" si="9"/>
        <v>130141.39000000001</v>
      </c>
      <c r="M117" s="189">
        <f t="shared" si="9"/>
        <v>988972.7799999998</v>
      </c>
      <c r="N117" s="189">
        <f t="shared" si="9"/>
        <v>125.91999999999999</v>
      </c>
      <c r="O117" s="189">
        <f t="shared" si="9"/>
        <v>-13658.25</v>
      </c>
      <c r="P117" s="189">
        <f t="shared" si="9"/>
        <v>-22969.75</v>
      </c>
      <c r="Q117" s="189">
        <f t="shared" si="9"/>
        <v>-2388273.66</v>
      </c>
      <c r="R117" s="189">
        <f t="shared" si="9"/>
        <v>3752331.5100000002</v>
      </c>
      <c r="S117" s="171"/>
    </row>
    <row r="118" spans="1:18" ht="12.75">
      <c r="A118" s="193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4">
        <f>SUM(K117:Q117)</f>
        <v>3752331.51</v>
      </c>
    </row>
    <row r="125" spans="2:6" ht="12.75">
      <c r="B125" s="195"/>
      <c r="C125" s="195"/>
      <c r="F125" s="195"/>
    </row>
    <row r="126" spans="2:6" ht="12.75">
      <c r="B126" s="195"/>
      <c r="C126" s="195"/>
      <c r="F126" s="195"/>
    </row>
    <row r="127" spans="2:6" ht="12.75">
      <c r="B127" s="195"/>
      <c r="C127" s="195"/>
      <c r="F127" s="195"/>
    </row>
    <row r="128" spans="2:6" ht="12.75">
      <c r="B128" s="195"/>
      <c r="C128" s="195"/>
      <c r="E128" s="195"/>
      <c r="F128" s="195"/>
    </row>
    <row r="129" spans="2:6" ht="12.75">
      <c r="B129" s="195"/>
      <c r="C129" s="195"/>
      <c r="E129" s="195"/>
      <c r="F129" s="195"/>
    </row>
    <row r="130" spans="2:6" ht="12.75">
      <c r="B130" s="195"/>
      <c r="C130" s="195"/>
      <c r="E130" s="195"/>
      <c r="F130" s="195"/>
    </row>
    <row r="131" spans="2:6" ht="12.75">
      <c r="B131" s="195"/>
      <c r="C131" s="195"/>
      <c r="E131" s="195"/>
      <c r="F131" s="195"/>
    </row>
    <row r="132" spans="2:6" ht="12.75">
      <c r="B132" s="195"/>
      <c r="C132" s="195"/>
      <c r="E132" s="195"/>
      <c r="F132" s="195"/>
    </row>
    <row r="133" spans="2:6" ht="12.75">
      <c r="B133" s="195"/>
      <c r="C133" s="195"/>
      <c r="E133" s="195"/>
      <c r="F133" s="195"/>
    </row>
    <row r="134" spans="2:6" ht="12.75">
      <c r="B134" s="195"/>
      <c r="C134" s="195"/>
      <c r="E134" s="195"/>
      <c r="F134" s="195"/>
    </row>
    <row r="135" spans="2:6" ht="12.75">
      <c r="B135" s="195"/>
      <c r="C135" s="195"/>
      <c r="E135" s="195"/>
      <c r="F135" s="195"/>
    </row>
    <row r="136" spans="2:6" ht="12.75">
      <c r="B136" s="195"/>
      <c r="C136" s="195"/>
      <c r="E136" s="195"/>
      <c r="F136" s="195"/>
    </row>
    <row r="137" spans="2:6" ht="12.75">
      <c r="B137" s="195"/>
      <c r="C137" s="195"/>
      <c r="E137" s="195"/>
      <c r="F137" s="195"/>
    </row>
    <row r="138" spans="2:6" ht="12.75">
      <c r="B138" s="195"/>
      <c r="C138" s="195"/>
      <c r="E138" s="195"/>
      <c r="F138" s="195"/>
    </row>
    <row r="139" spans="2:6" ht="12.75">
      <c r="B139" s="195"/>
      <c r="C139" s="195"/>
      <c r="E139" s="195"/>
      <c r="F139" s="195"/>
    </row>
    <row r="140" spans="2:6" ht="12.75">
      <c r="B140" s="195"/>
      <c r="C140" s="195"/>
      <c r="E140" s="195"/>
      <c r="F140" s="195"/>
    </row>
    <row r="141" spans="2:6" ht="12.75">
      <c r="B141" s="195"/>
      <c r="C141" s="195"/>
      <c r="E141" s="195"/>
      <c r="F141" s="195"/>
    </row>
    <row r="142" spans="2:6" ht="12.75">
      <c r="B142" s="195"/>
      <c r="C142" s="195"/>
      <c r="E142" s="195"/>
      <c r="F142" s="195"/>
    </row>
    <row r="143" spans="2:6" ht="12.75">
      <c r="B143" s="195"/>
      <c r="C143" s="195"/>
      <c r="E143" s="195"/>
      <c r="F143" s="195"/>
    </row>
    <row r="144" spans="2:6" ht="12.75">
      <c r="B144" s="195"/>
      <c r="C144" s="195"/>
      <c r="E144" s="195"/>
      <c r="F144" s="195"/>
    </row>
    <row r="145" spans="2:6" ht="12.75">
      <c r="B145" s="195"/>
      <c r="C145" s="195"/>
      <c r="E145" s="195"/>
      <c r="F145" s="195"/>
    </row>
    <row r="146" spans="2:6" ht="12.75">
      <c r="B146" s="195"/>
      <c r="C146" s="195"/>
      <c r="E146" s="195"/>
      <c r="F146" s="195"/>
    </row>
    <row r="147" spans="2:6" ht="12.75">
      <c r="B147" s="195"/>
      <c r="C147" s="195"/>
      <c r="E147" s="195"/>
      <c r="F147" s="195"/>
    </row>
    <row r="148" spans="2:6" ht="12.75">
      <c r="B148" s="195"/>
      <c r="C148" s="195"/>
      <c r="E148" s="195"/>
      <c r="F148" s="195"/>
    </row>
    <row r="149" spans="2:6" ht="12.75">
      <c r="B149" s="195"/>
      <c r="C149" s="195"/>
      <c r="E149" s="195"/>
      <c r="F149" s="195"/>
    </row>
    <row r="150" spans="2:6" ht="12.75">
      <c r="B150" s="195"/>
      <c r="C150" s="195"/>
      <c r="E150" s="195"/>
      <c r="F150" s="195"/>
    </row>
    <row r="151" spans="2:6" ht="12.75">
      <c r="B151" s="195"/>
      <c r="C151" s="195"/>
      <c r="E151" s="195"/>
      <c r="F151" s="195"/>
    </row>
    <row r="152" spans="2:6" ht="12.75">
      <c r="B152" s="195"/>
      <c r="C152" s="195"/>
      <c r="E152" s="195"/>
      <c r="F152" s="195"/>
    </row>
    <row r="153" spans="2:6" ht="12.75">
      <c r="B153" s="195"/>
      <c r="C153" s="195"/>
      <c r="E153" s="195"/>
      <c r="F153" s="195"/>
    </row>
    <row r="154" spans="2:6" ht="12.75">
      <c r="B154" s="195"/>
      <c r="C154" s="195"/>
      <c r="E154" s="195"/>
      <c r="F154" s="195"/>
    </row>
    <row r="155" spans="2:6" ht="12.75">
      <c r="B155" s="195"/>
      <c r="C155" s="195"/>
      <c r="E155" s="195"/>
      <c r="F155" s="195"/>
    </row>
    <row r="156" spans="2:6" ht="12.75">
      <c r="B156" s="195"/>
      <c r="C156" s="195"/>
      <c r="E156" s="195"/>
      <c r="F156" s="195"/>
    </row>
    <row r="157" spans="2:6" ht="12.75">
      <c r="B157" s="195"/>
      <c r="C157" s="195"/>
      <c r="E157" s="195"/>
      <c r="F157" s="195"/>
    </row>
    <row r="158" spans="2:6" ht="12.75">
      <c r="B158" s="195"/>
      <c r="C158" s="195"/>
      <c r="E158" s="195"/>
      <c r="F158" s="195"/>
    </row>
    <row r="159" spans="2:6" ht="12.75">
      <c r="B159" s="195"/>
      <c r="C159" s="195"/>
      <c r="E159" s="195"/>
      <c r="F159" s="195"/>
    </row>
    <row r="160" spans="2:6" ht="12.75">
      <c r="B160" s="195"/>
      <c r="C160" s="195"/>
      <c r="E160" s="195"/>
      <c r="F160" s="195"/>
    </row>
    <row r="161" spans="2:6" ht="12.75">
      <c r="B161" s="195"/>
      <c r="C161" s="195"/>
      <c r="E161" s="195"/>
      <c r="F161" s="195"/>
    </row>
    <row r="162" spans="2:6" ht="12.75">
      <c r="B162" s="195"/>
      <c r="C162" s="195"/>
      <c r="E162" s="195"/>
      <c r="F162" s="195"/>
    </row>
    <row r="163" spans="2:6" ht="12.75">
      <c r="B163" s="195"/>
      <c r="C163" s="195"/>
      <c r="E163" s="195"/>
      <c r="F163" s="195"/>
    </row>
    <row r="164" spans="2:6" ht="12.75">
      <c r="B164" s="195"/>
      <c r="C164" s="195"/>
      <c r="E164" s="195"/>
      <c r="F164" s="195"/>
    </row>
    <row r="165" spans="2:6" ht="12.75">
      <c r="B165" s="195"/>
      <c r="C165" s="195"/>
      <c r="E165" s="195"/>
      <c r="F165" s="195"/>
    </row>
    <row r="166" spans="2:6" ht="12.75">
      <c r="B166" s="195"/>
      <c r="C166" s="195"/>
      <c r="E166" s="195"/>
      <c r="F166" s="195"/>
    </row>
    <row r="167" spans="2:6" ht="12.75">
      <c r="B167" s="195"/>
      <c r="C167" s="195"/>
      <c r="E167" s="195"/>
      <c r="F167" s="195"/>
    </row>
    <row r="168" spans="2:6" ht="12.75">
      <c r="B168" s="195"/>
      <c r="C168" s="195"/>
      <c r="E168" s="195"/>
      <c r="F168" s="195"/>
    </row>
    <row r="169" spans="2:6" ht="12.75">
      <c r="B169" s="195"/>
      <c r="C169" s="195"/>
      <c r="E169" s="195"/>
      <c r="F169" s="195"/>
    </row>
    <row r="170" spans="2:6" ht="12.75">
      <c r="B170" s="195"/>
      <c r="C170" s="195"/>
      <c r="E170" s="195"/>
      <c r="F170" s="195"/>
    </row>
    <row r="171" spans="2:6" ht="12.75">
      <c r="B171" s="195"/>
      <c r="C171" s="195"/>
      <c r="E171" s="195"/>
      <c r="F171" s="195"/>
    </row>
    <row r="172" spans="2:3" ht="12.75">
      <c r="B172" s="195"/>
      <c r="C172" s="195"/>
    </row>
    <row r="173" spans="2:6" ht="12.75">
      <c r="B173" s="195"/>
      <c r="C173" s="195"/>
      <c r="E173" s="195"/>
      <c r="F173" s="195"/>
    </row>
    <row r="176" ht="12.75">
      <c r="F176" s="195"/>
    </row>
    <row r="180" ht="12.75">
      <c r="A180" s="181" t="s">
        <v>231</v>
      </c>
    </row>
    <row r="181" ht="12.75">
      <c r="A181" s="181" t="s">
        <v>210</v>
      </c>
    </row>
    <row r="182" ht="12.75">
      <c r="A182" s="181" t="s">
        <v>211</v>
      </c>
    </row>
    <row r="183" ht="12.75">
      <c r="A183" s="181" t="s">
        <v>212</v>
      </c>
    </row>
    <row r="184" ht="12.75">
      <c r="A184" s="181" t="s">
        <v>213</v>
      </c>
    </row>
  </sheetData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5.6640625" defaultRowHeight="15"/>
  <cols>
    <col min="1" max="3" width="17.3359375" style="133" customWidth="1"/>
    <col min="4" max="4" width="18.88671875" style="133" customWidth="1"/>
    <col min="5" max="16384" width="17.3359375" style="133" customWidth="1"/>
  </cols>
  <sheetData>
    <row r="1" spans="1:9" ht="18">
      <c r="A1" s="132"/>
      <c r="B1" s="132"/>
      <c r="C1" s="132" t="s">
        <v>0</v>
      </c>
      <c r="D1" s="132"/>
      <c r="E1" s="132"/>
      <c r="F1" s="132"/>
      <c r="G1" s="132"/>
      <c r="H1" s="132"/>
      <c r="I1" s="132"/>
    </row>
    <row r="2" spans="1:9" ht="18">
      <c r="A2" s="132"/>
      <c r="B2" s="132"/>
      <c r="C2" s="132" t="s">
        <v>102</v>
      </c>
      <c r="D2" s="132"/>
      <c r="E2" s="132"/>
      <c r="F2" s="132"/>
      <c r="G2" s="132"/>
      <c r="H2" s="132"/>
      <c r="I2" s="132"/>
    </row>
    <row r="3" spans="1:9" ht="18">
      <c r="A3" s="132" t="s">
        <v>224</v>
      </c>
      <c r="B3" s="132"/>
      <c r="C3" s="132" t="s">
        <v>105</v>
      </c>
      <c r="D3" s="132" t="s">
        <v>106</v>
      </c>
      <c r="E3" s="132"/>
      <c r="F3" s="134" t="s">
        <v>225</v>
      </c>
      <c r="G3" s="132"/>
      <c r="H3" s="132"/>
      <c r="I3" s="132"/>
    </row>
    <row r="4" spans="1:9" ht="18">
      <c r="A4" s="135" t="s">
        <v>108</v>
      </c>
      <c r="B4" s="136" t="s">
        <v>226</v>
      </c>
      <c r="C4" s="137" t="s">
        <v>110</v>
      </c>
      <c r="D4" s="135" t="s">
        <v>108</v>
      </c>
      <c r="E4" s="136" t="s">
        <v>226</v>
      </c>
      <c r="F4" s="137" t="s">
        <v>110</v>
      </c>
      <c r="G4" s="138"/>
      <c r="H4" s="139" t="s">
        <v>111</v>
      </c>
      <c r="I4" s="139" t="s">
        <v>111</v>
      </c>
    </row>
    <row r="5" spans="1:10" ht="18">
      <c r="A5" s="140" t="s">
        <v>112</v>
      </c>
      <c r="B5" s="141">
        <v>173656.97</v>
      </c>
      <c r="C5" s="142">
        <f aca="true" t="shared" si="0" ref="C5:C36">B5+H5</f>
        <v>531159.12</v>
      </c>
      <c r="D5" s="140" t="s">
        <v>113</v>
      </c>
      <c r="E5" s="141">
        <v>84871.35</v>
      </c>
      <c r="F5" s="142">
        <f aca="true" t="shared" si="1" ref="F5:F51">E5+I5</f>
        <v>219408.17</v>
      </c>
      <c r="G5" s="138"/>
      <c r="H5" s="142">
        <v>357502.15</v>
      </c>
      <c r="I5" s="142">
        <v>134536.82</v>
      </c>
      <c r="J5" s="143"/>
    </row>
    <row r="6" spans="1:10" ht="18">
      <c r="A6" s="144" t="s">
        <v>114</v>
      </c>
      <c r="B6" s="141">
        <v>92159.66</v>
      </c>
      <c r="C6" s="142">
        <f t="shared" si="0"/>
        <v>287089.61</v>
      </c>
      <c r="D6" s="144" t="s">
        <v>115</v>
      </c>
      <c r="E6" s="141">
        <v>15792.48</v>
      </c>
      <c r="F6" s="142">
        <f t="shared" si="1"/>
        <v>64044.66</v>
      </c>
      <c r="G6" s="138"/>
      <c r="H6" s="142">
        <v>194929.95</v>
      </c>
      <c r="I6" s="142">
        <v>48252.18</v>
      </c>
      <c r="J6" s="143"/>
    </row>
    <row r="7" spans="1:10" ht="18">
      <c r="A7" s="144" t="s">
        <v>116</v>
      </c>
      <c r="B7" s="141">
        <v>42818.88</v>
      </c>
      <c r="C7" s="142">
        <f t="shared" si="0"/>
        <v>131778.75</v>
      </c>
      <c r="D7" s="144" t="s">
        <v>117</v>
      </c>
      <c r="E7" s="141">
        <v>61171.24</v>
      </c>
      <c r="F7" s="142">
        <f t="shared" si="1"/>
        <v>208676.84999999998</v>
      </c>
      <c r="G7" s="138"/>
      <c r="H7" s="142">
        <v>88959.87</v>
      </c>
      <c r="I7" s="142">
        <v>147505.61</v>
      </c>
      <c r="J7" s="143"/>
    </row>
    <row r="8" spans="1:10" ht="18">
      <c r="A8" s="144" t="s">
        <v>118</v>
      </c>
      <c r="B8" s="141">
        <v>25355.56</v>
      </c>
      <c r="C8" s="142">
        <f t="shared" si="0"/>
        <v>82821.92</v>
      </c>
      <c r="D8" s="144" t="s">
        <v>119</v>
      </c>
      <c r="E8" s="141">
        <v>80758.55</v>
      </c>
      <c r="F8" s="142">
        <f t="shared" si="1"/>
        <v>263927.45</v>
      </c>
      <c r="G8" s="138"/>
      <c r="H8" s="142">
        <v>57466.36</v>
      </c>
      <c r="I8" s="142">
        <v>183168.9</v>
      </c>
      <c r="J8" s="143"/>
    </row>
    <row r="9" spans="1:10" ht="18">
      <c r="A9" s="144" t="s">
        <v>120</v>
      </c>
      <c r="B9" s="141">
        <v>240706.24</v>
      </c>
      <c r="C9" s="142">
        <f t="shared" si="0"/>
        <v>800588.13</v>
      </c>
      <c r="D9" s="144" t="s">
        <v>121</v>
      </c>
      <c r="E9" s="141">
        <v>102010.18</v>
      </c>
      <c r="F9" s="142">
        <f t="shared" si="1"/>
        <v>326384.49</v>
      </c>
      <c r="G9" s="138"/>
      <c r="H9" s="142">
        <v>559881.89</v>
      </c>
      <c r="I9" s="142">
        <v>224374.31</v>
      </c>
      <c r="J9" s="143"/>
    </row>
    <row r="10" spans="1:10" ht="18">
      <c r="A10" s="144" t="s">
        <v>122</v>
      </c>
      <c r="B10" s="141">
        <v>175860.88</v>
      </c>
      <c r="C10" s="142">
        <f t="shared" si="0"/>
        <v>571610.55</v>
      </c>
      <c r="D10" s="144" t="s">
        <v>123</v>
      </c>
      <c r="E10" s="141">
        <v>42991.39</v>
      </c>
      <c r="F10" s="142">
        <f t="shared" si="1"/>
        <v>164601.34</v>
      </c>
      <c r="G10" s="138"/>
      <c r="H10" s="142">
        <v>395749.67</v>
      </c>
      <c r="I10" s="142">
        <v>121609.95</v>
      </c>
      <c r="J10" s="143"/>
    </row>
    <row r="11" spans="1:10" ht="18">
      <c r="A11" s="144" t="s">
        <v>124</v>
      </c>
      <c r="B11" s="141">
        <v>69238.15</v>
      </c>
      <c r="C11" s="142">
        <f t="shared" si="0"/>
        <v>221059.72</v>
      </c>
      <c r="D11" s="144" t="s">
        <v>125</v>
      </c>
      <c r="E11" s="141">
        <v>36587.43</v>
      </c>
      <c r="F11" s="142">
        <f t="shared" si="1"/>
        <v>127031.39000000001</v>
      </c>
      <c r="G11" s="138"/>
      <c r="H11" s="142">
        <v>151821.57</v>
      </c>
      <c r="I11" s="142">
        <v>90443.96</v>
      </c>
      <c r="J11" s="143"/>
    </row>
    <row r="12" spans="1:10" ht="18">
      <c r="A12" s="144" t="s">
        <v>126</v>
      </c>
      <c r="B12" s="141">
        <v>37863.31</v>
      </c>
      <c r="C12" s="142">
        <f t="shared" si="0"/>
        <v>94966.17</v>
      </c>
      <c r="D12" s="144" t="s">
        <v>127</v>
      </c>
      <c r="E12" s="141">
        <v>202746.18</v>
      </c>
      <c r="F12" s="142">
        <f t="shared" si="1"/>
        <v>610517.85</v>
      </c>
      <c r="G12" s="138"/>
      <c r="H12" s="142">
        <v>57102.86</v>
      </c>
      <c r="I12" s="142">
        <v>407771.67</v>
      </c>
      <c r="J12" s="143"/>
    </row>
    <row r="13" spans="1:10" ht="18">
      <c r="A13" s="144" t="s">
        <v>128</v>
      </c>
      <c r="B13" s="141">
        <v>56079.9</v>
      </c>
      <c r="C13" s="142">
        <f t="shared" si="0"/>
        <v>178422.25</v>
      </c>
      <c r="D13" s="144" t="s">
        <v>129</v>
      </c>
      <c r="E13" s="141">
        <v>55438.47</v>
      </c>
      <c r="F13" s="142">
        <f t="shared" si="1"/>
        <v>176916.96000000002</v>
      </c>
      <c r="G13" s="138"/>
      <c r="H13" s="142">
        <v>122342.35</v>
      </c>
      <c r="I13" s="142">
        <v>121478.49</v>
      </c>
      <c r="J13" s="143"/>
    </row>
    <row r="14" spans="1:10" ht="18">
      <c r="A14" s="144" t="s">
        <v>130</v>
      </c>
      <c r="B14" s="141">
        <v>90655.54</v>
      </c>
      <c r="C14" s="142">
        <f t="shared" si="0"/>
        <v>331269.3</v>
      </c>
      <c r="D14" s="144" t="s">
        <v>131</v>
      </c>
      <c r="E14" s="141">
        <v>45573.58</v>
      </c>
      <c r="F14" s="142">
        <f t="shared" si="1"/>
        <v>143547.90000000002</v>
      </c>
      <c r="G14" s="138"/>
      <c r="H14" s="142">
        <v>240613.76</v>
      </c>
      <c r="I14" s="142">
        <v>97974.32</v>
      </c>
      <c r="J14" s="143"/>
    </row>
    <row r="15" spans="1:10" ht="18">
      <c r="A15" s="144" t="s">
        <v>132</v>
      </c>
      <c r="B15" s="141">
        <v>63838.53</v>
      </c>
      <c r="C15" s="142">
        <f t="shared" si="0"/>
        <v>230694.42</v>
      </c>
      <c r="D15" s="144" t="s">
        <v>133</v>
      </c>
      <c r="E15" s="141">
        <v>120354.55</v>
      </c>
      <c r="F15" s="142">
        <f t="shared" si="1"/>
        <v>401156.26</v>
      </c>
      <c r="G15" s="138"/>
      <c r="H15" s="142">
        <v>166855.89</v>
      </c>
      <c r="I15" s="142">
        <v>280801.71</v>
      </c>
      <c r="J15" s="143"/>
    </row>
    <row r="16" spans="1:10" ht="18">
      <c r="A16" s="144" t="s">
        <v>134</v>
      </c>
      <c r="B16" s="141">
        <v>24795.39</v>
      </c>
      <c r="C16" s="142">
        <f t="shared" si="0"/>
        <v>81321.53</v>
      </c>
      <c r="D16" s="144" t="s">
        <v>135</v>
      </c>
      <c r="E16" s="141">
        <v>20202.25</v>
      </c>
      <c r="F16" s="142">
        <f t="shared" si="1"/>
        <v>68213.01000000001</v>
      </c>
      <c r="G16" s="138"/>
      <c r="H16" s="142">
        <v>56526.14</v>
      </c>
      <c r="I16" s="142">
        <v>48010.76</v>
      </c>
      <c r="J16" s="143"/>
    </row>
    <row r="17" spans="1:10" ht="18">
      <c r="A17" s="144" t="s">
        <v>136</v>
      </c>
      <c r="B17" s="141">
        <v>63942.54</v>
      </c>
      <c r="C17" s="142">
        <f t="shared" si="0"/>
        <v>268426.32</v>
      </c>
      <c r="D17" s="144" t="s">
        <v>137</v>
      </c>
      <c r="E17" s="141">
        <v>64258.43</v>
      </c>
      <c r="F17" s="142">
        <f t="shared" si="1"/>
        <v>208016.11</v>
      </c>
      <c r="G17" s="138"/>
      <c r="H17" s="142">
        <v>204483.78</v>
      </c>
      <c r="I17" s="142">
        <v>143757.68</v>
      </c>
      <c r="J17" s="143"/>
    </row>
    <row r="18" spans="1:10" ht="18">
      <c r="A18" s="144" t="s">
        <v>138</v>
      </c>
      <c r="B18" s="141">
        <v>15564.94</v>
      </c>
      <c r="C18" s="142">
        <f t="shared" si="0"/>
        <v>53678.68</v>
      </c>
      <c r="D18" s="144" t="s">
        <v>139</v>
      </c>
      <c r="E18" s="141">
        <v>239735.95</v>
      </c>
      <c r="F18" s="142">
        <f t="shared" si="1"/>
        <v>749855.98</v>
      </c>
      <c r="G18" s="138"/>
      <c r="H18" s="142">
        <v>38113.74</v>
      </c>
      <c r="I18" s="142">
        <v>510120.03</v>
      </c>
      <c r="J18" s="143"/>
    </row>
    <row r="19" spans="1:10" ht="18">
      <c r="A19" s="144" t="s">
        <v>140</v>
      </c>
      <c r="B19" s="141">
        <v>75572.54</v>
      </c>
      <c r="C19" s="142">
        <f t="shared" si="0"/>
        <v>298605.31</v>
      </c>
      <c r="D19" s="144" t="s">
        <v>141</v>
      </c>
      <c r="E19" s="141">
        <v>15493.36</v>
      </c>
      <c r="F19" s="142">
        <f t="shared" si="1"/>
        <v>42934.61</v>
      </c>
      <c r="G19" s="138"/>
      <c r="H19" s="142">
        <v>223032.77</v>
      </c>
      <c r="I19" s="142">
        <v>27441.25</v>
      </c>
      <c r="J19" s="143"/>
    </row>
    <row r="20" spans="1:10" ht="18">
      <c r="A20" s="144" t="s">
        <v>142</v>
      </c>
      <c r="B20" s="141">
        <v>106598.97</v>
      </c>
      <c r="C20" s="142">
        <f t="shared" si="0"/>
        <v>333237.86</v>
      </c>
      <c r="D20" s="144" t="s">
        <v>143</v>
      </c>
      <c r="E20" s="141">
        <v>31959.8</v>
      </c>
      <c r="F20" s="142">
        <f t="shared" si="1"/>
        <v>105284.77</v>
      </c>
      <c r="G20" s="138"/>
      <c r="H20" s="142">
        <v>226638.89</v>
      </c>
      <c r="I20" s="142">
        <v>73324.97</v>
      </c>
      <c r="J20" s="143"/>
    </row>
    <row r="21" spans="1:10" ht="18">
      <c r="A21" s="144" t="s">
        <v>144</v>
      </c>
      <c r="B21" s="141">
        <v>25500.9</v>
      </c>
      <c r="C21" s="142">
        <f t="shared" si="0"/>
        <v>73621.1</v>
      </c>
      <c r="D21" s="144" t="s">
        <v>145</v>
      </c>
      <c r="E21" s="141">
        <v>66867.63</v>
      </c>
      <c r="F21" s="142">
        <f t="shared" si="1"/>
        <v>201239.71</v>
      </c>
      <c r="G21" s="138"/>
      <c r="H21" s="142">
        <v>48120.2</v>
      </c>
      <c r="I21" s="142">
        <v>134372.08</v>
      </c>
      <c r="J21" s="143"/>
    </row>
    <row r="22" spans="1:10" ht="18">
      <c r="A22" s="144" t="s">
        <v>146</v>
      </c>
      <c r="B22" s="141">
        <v>114601.94</v>
      </c>
      <c r="C22" s="142">
        <f t="shared" si="0"/>
        <v>354961.6</v>
      </c>
      <c r="D22" s="144" t="s">
        <v>147</v>
      </c>
      <c r="E22" s="141">
        <v>35500.75</v>
      </c>
      <c r="F22" s="142">
        <f t="shared" si="1"/>
        <v>119261.11</v>
      </c>
      <c r="G22" s="138"/>
      <c r="H22" s="142">
        <v>240359.66</v>
      </c>
      <c r="I22" s="142">
        <v>83760.36</v>
      </c>
      <c r="J22" s="143"/>
    </row>
    <row r="23" spans="1:10" ht="18">
      <c r="A23" s="144" t="s">
        <v>218</v>
      </c>
      <c r="B23" s="141">
        <v>958187.59</v>
      </c>
      <c r="C23" s="142">
        <f t="shared" si="0"/>
        <v>3190911.25</v>
      </c>
      <c r="D23" s="144" t="s">
        <v>149</v>
      </c>
      <c r="E23" s="141">
        <v>21451</v>
      </c>
      <c r="F23" s="142">
        <f t="shared" si="1"/>
        <v>62623.69</v>
      </c>
      <c r="G23" s="138"/>
      <c r="H23" s="142">
        <v>2232723.66</v>
      </c>
      <c r="I23" s="142">
        <v>41172.69</v>
      </c>
      <c r="J23" s="143"/>
    </row>
    <row r="24" spans="1:10" ht="18">
      <c r="A24" s="144" t="s">
        <v>150</v>
      </c>
      <c r="B24" s="141">
        <v>40149.05</v>
      </c>
      <c r="C24" s="142">
        <f t="shared" si="0"/>
        <v>102021.24</v>
      </c>
      <c r="D24" s="144" t="s">
        <v>151</v>
      </c>
      <c r="E24" s="141">
        <v>12063</v>
      </c>
      <c r="F24" s="142">
        <f t="shared" si="1"/>
        <v>38068</v>
      </c>
      <c r="G24" s="138"/>
      <c r="H24" s="142">
        <v>61872.19</v>
      </c>
      <c r="I24" s="142">
        <v>26005</v>
      </c>
      <c r="J24" s="143"/>
    </row>
    <row r="25" spans="1:10" ht="18">
      <c r="A25" s="144" t="s">
        <v>152</v>
      </c>
      <c r="B25" s="141">
        <v>41193.98</v>
      </c>
      <c r="C25" s="142">
        <f t="shared" si="0"/>
        <v>126726.09</v>
      </c>
      <c r="D25" s="144" t="s">
        <v>153</v>
      </c>
      <c r="E25" s="141">
        <v>37109.47</v>
      </c>
      <c r="F25" s="142">
        <f t="shared" si="1"/>
        <v>110895.96</v>
      </c>
      <c r="G25" s="138"/>
      <c r="H25" s="142">
        <v>85532.11</v>
      </c>
      <c r="I25" s="142">
        <v>73786.49</v>
      </c>
      <c r="J25" s="143"/>
    </row>
    <row r="26" spans="1:10" ht="18">
      <c r="A26" s="144" t="s">
        <v>154</v>
      </c>
      <c r="B26" s="141">
        <v>92009.41</v>
      </c>
      <c r="C26" s="142">
        <f t="shared" si="0"/>
        <v>281782.93</v>
      </c>
      <c r="D26" s="144" t="s">
        <v>155</v>
      </c>
      <c r="E26" s="141">
        <v>136997.4</v>
      </c>
      <c r="F26" s="142">
        <f t="shared" si="1"/>
        <v>459587.74</v>
      </c>
      <c r="G26" s="138"/>
      <c r="H26" s="142">
        <v>189773.52</v>
      </c>
      <c r="I26" s="142">
        <v>322590.34</v>
      </c>
      <c r="J26" s="143"/>
    </row>
    <row r="27" spans="1:10" ht="18">
      <c r="A27" s="144" t="s">
        <v>156</v>
      </c>
      <c r="B27" s="141">
        <v>63286.35</v>
      </c>
      <c r="C27" s="142">
        <f t="shared" si="0"/>
        <v>210335.7</v>
      </c>
      <c r="D27" s="144" t="s">
        <v>157</v>
      </c>
      <c r="E27" s="141">
        <v>55433.53</v>
      </c>
      <c r="F27" s="142">
        <f t="shared" si="1"/>
        <v>192422.56</v>
      </c>
      <c r="G27" s="138"/>
      <c r="H27" s="142">
        <v>147049.35</v>
      </c>
      <c r="I27" s="142">
        <v>136989.03</v>
      </c>
      <c r="J27" s="143"/>
    </row>
    <row r="28" spans="1:10" ht="18">
      <c r="A28" s="144" t="s">
        <v>158</v>
      </c>
      <c r="B28" s="141">
        <v>60966.66</v>
      </c>
      <c r="C28" s="142">
        <f t="shared" si="0"/>
        <v>193835.74</v>
      </c>
      <c r="D28" s="144" t="s">
        <v>159</v>
      </c>
      <c r="E28" s="141">
        <v>100698.09</v>
      </c>
      <c r="F28" s="142">
        <f t="shared" si="1"/>
        <v>303763.11</v>
      </c>
      <c r="G28" s="138"/>
      <c r="H28" s="142">
        <v>132869.08</v>
      </c>
      <c r="I28" s="142">
        <v>203065.02</v>
      </c>
      <c r="J28" s="143"/>
    </row>
    <row r="29" spans="1:10" ht="18">
      <c r="A29" s="144" t="s">
        <v>160</v>
      </c>
      <c r="B29" s="141">
        <v>37462.13</v>
      </c>
      <c r="C29" s="142">
        <f t="shared" si="0"/>
        <v>103661.65</v>
      </c>
      <c r="D29" s="144" t="s">
        <v>161</v>
      </c>
      <c r="E29" s="141">
        <v>104204.67</v>
      </c>
      <c r="F29" s="142">
        <f t="shared" si="1"/>
        <v>351338.94</v>
      </c>
      <c r="G29" s="138"/>
      <c r="H29" s="142">
        <v>66199.52</v>
      </c>
      <c r="I29" s="142">
        <v>247134.27</v>
      </c>
      <c r="J29" s="143"/>
    </row>
    <row r="30" spans="1:10" ht="18">
      <c r="A30" s="144" t="s">
        <v>162</v>
      </c>
      <c r="B30" s="141">
        <v>86216</v>
      </c>
      <c r="C30" s="142">
        <f t="shared" si="0"/>
        <v>259183.35</v>
      </c>
      <c r="D30" s="144" t="s">
        <v>163</v>
      </c>
      <c r="E30" s="141">
        <v>310504.92</v>
      </c>
      <c r="F30" s="142">
        <f t="shared" si="1"/>
        <v>1006950.24</v>
      </c>
      <c r="G30" s="138"/>
      <c r="H30" s="142">
        <v>172967.35</v>
      </c>
      <c r="I30" s="142">
        <v>696445.32</v>
      </c>
      <c r="J30" s="143"/>
    </row>
    <row r="31" spans="1:10" ht="18">
      <c r="A31" s="144" t="s">
        <v>164</v>
      </c>
      <c r="B31" s="141">
        <v>92953.05</v>
      </c>
      <c r="C31" s="142">
        <f t="shared" si="0"/>
        <v>253720.02000000002</v>
      </c>
      <c r="D31" s="144" t="s">
        <v>165</v>
      </c>
      <c r="E31" s="141">
        <v>44385.88</v>
      </c>
      <c r="F31" s="142">
        <f t="shared" si="1"/>
        <v>146077.91999999998</v>
      </c>
      <c r="G31" s="138"/>
      <c r="H31" s="142">
        <v>160766.97</v>
      </c>
      <c r="I31" s="142">
        <v>101692.04</v>
      </c>
      <c r="J31" s="143"/>
    </row>
    <row r="32" spans="1:10" ht="18">
      <c r="A32" s="144" t="s">
        <v>166</v>
      </c>
      <c r="B32" s="141">
        <v>54920.34</v>
      </c>
      <c r="C32" s="142">
        <f t="shared" si="0"/>
        <v>211996.05</v>
      </c>
      <c r="D32" s="144" t="s">
        <v>167</v>
      </c>
      <c r="E32" s="141">
        <v>41034.93</v>
      </c>
      <c r="F32" s="142">
        <f t="shared" si="1"/>
        <v>108741.5</v>
      </c>
      <c r="G32" s="138"/>
      <c r="H32" s="142">
        <v>157075.71</v>
      </c>
      <c r="I32" s="142">
        <v>67706.57</v>
      </c>
      <c r="J32" s="143"/>
    </row>
    <row r="33" spans="1:10" ht="18">
      <c r="A33" s="144" t="s">
        <v>168</v>
      </c>
      <c r="B33" s="141">
        <v>36210.18</v>
      </c>
      <c r="C33" s="142">
        <f t="shared" si="0"/>
        <v>126117.97</v>
      </c>
      <c r="D33" s="144" t="s">
        <v>169</v>
      </c>
      <c r="E33" s="141">
        <v>152606.46</v>
      </c>
      <c r="F33" s="142">
        <f t="shared" si="1"/>
        <v>489720.1</v>
      </c>
      <c r="G33" s="138"/>
      <c r="H33" s="142">
        <v>89907.79</v>
      </c>
      <c r="I33" s="142">
        <v>337113.64</v>
      </c>
      <c r="J33" s="143"/>
    </row>
    <row r="34" spans="1:10" ht="18">
      <c r="A34" s="144" t="s">
        <v>170</v>
      </c>
      <c r="B34" s="141">
        <v>129574.69</v>
      </c>
      <c r="C34" s="142">
        <f t="shared" si="0"/>
        <v>407301.6</v>
      </c>
      <c r="D34" s="144" t="s">
        <v>171</v>
      </c>
      <c r="E34" s="141">
        <v>1450316.12</v>
      </c>
      <c r="F34" s="142">
        <f t="shared" si="1"/>
        <v>4017917.5900000003</v>
      </c>
      <c r="G34" s="138"/>
      <c r="H34" s="142">
        <v>277726.91</v>
      </c>
      <c r="I34" s="142">
        <v>2567601.47</v>
      </c>
      <c r="J34" s="143"/>
    </row>
    <row r="35" spans="1:10" ht="18">
      <c r="A35" s="144" t="s">
        <v>172</v>
      </c>
      <c r="B35" s="141">
        <v>29830.37</v>
      </c>
      <c r="C35" s="142">
        <f t="shared" si="0"/>
        <v>114824.12</v>
      </c>
      <c r="D35" s="144" t="s">
        <v>173</v>
      </c>
      <c r="E35" s="141">
        <v>34949.8</v>
      </c>
      <c r="F35" s="142">
        <f t="shared" si="1"/>
        <v>107826.66</v>
      </c>
      <c r="G35" s="138"/>
      <c r="H35" s="142">
        <v>84993.75</v>
      </c>
      <c r="I35" s="142">
        <v>72876.86</v>
      </c>
      <c r="J35" s="143"/>
    </row>
    <row r="36" spans="1:10" ht="18">
      <c r="A36" s="144" t="s">
        <v>174</v>
      </c>
      <c r="B36" s="141">
        <v>55083.94</v>
      </c>
      <c r="C36" s="142">
        <f t="shared" si="0"/>
        <v>315973.42000000004</v>
      </c>
      <c r="D36" s="144" t="s">
        <v>175</v>
      </c>
      <c r="E36" s="141">
        <v>27085.06</v>
      </c>
      <c r="F36" s="142">
        <f t="shared" si="1"/>
        <v>88337.8</v>
      </c>
      <c r="G36" s="138"/>
      <c r="H36" s="142">
        <v>260889.48</v>
      </c>
      <c r="I36" s="142">
        <v>61252.74</v>
      </c>
      <c r="J36" s="143"/>
    </row>
    <row r="37" spans="1:10" ht="18">
      <c r="A37" s="144" t="s">
        <v>176</v>
      </c>
      <c r="B37" s="141">
        <v>653090.21</v>
      </c>
      <c r="C37" s="142">
        <f aca="true" t="shared" si="2" ref="C37:C53">B37+H37</f>
        <v>2363401.81</v>
      </c>
      <c r="D37" s="144" t="s">
        <v>177</v>
      </c>
      <c r="E37" s="141">
        <v>320244.05</v>
      </c>
      <c r="F37" s="142">
        <f t="shared" si="1"/>
        <v>1009513.75</v>
      </c>
      <c r="G37" s="138"/>
      <c r="H37" s="142">
        <v>1710311.6</v>
      </c>
      <c r="I37" s="142">
        <v>689269.7</v>
      </c>
      <c r="J37" s="143"/>
    </row>
    <row r="38" spans="1:10" ht="18">
      <c r="A38" s="144" t="s">
        <v>178</v>
      </c>
      <c r="B38" s="141">
        <v>10175</v>
      </c>
      <c r="C38" s="142">
        <f t="shared" si="2"/>
        <v>33628.020000000004</v>
      </c>
      <c r="D38" s="144" t="s">
        <v>179</v>
      </c>
      <c r="E38" s="141">
        <v>187438.23</v>
      </c>
      <c r="F38" s="142">
        <f t="shared" si="1"/>
        <v>695896.38</v>
      </c>
      <c r="G38" s="138"/>
      <c r="H38" s="142">
        <v>23453.02</v>
      </c>
      <c r="I38" s="142">
        <v>508458.15</v>
      </c>
      <c r="J38" s="143"/>
    </row>
    <row r="39" spans="1:10" ht="18">
      <c r="A39" s="144" t="s">
        <v>180</v>
      </c>
      <c r="B39" s="141">
        <v>40246.51</v>
      </c>
      <c r="C39" s="142">
        <f t="shared" si="2"/>
        <v>136580.93</v>
      </c>
      <c r="D39" s="144" t="s">
        <v>181</v>
      </c>
      <c r="E39" s="141">
        <v>113793.83</v>
      </c>
      <c r="F39" s="142">
        <f t="shared" si="1"/>
        <v>332653.72000000003</v>
      </c>
      <c r="G39" s="138"/>
      <c r="H39" s="142">
        <v>96334.42</v>
      </c>
      <c r="I39" s="142">
        <v>218859.89</v>
      </c>
      <c r="J39" s="143"/>
    </row>
    <row r="40" spans="1:10" ht="18">
      <c r="A40" s="144" t="s">
        <v>182</v>
      </c>
      <c r="B40" s="141">
        <v>57771.16</v>
      </c>
      <c r="C40" s="142">
        <f t="shared" si="2"/>
        <v>169235.77000000002</v>
      </c>
      <c r="D40" s="144" t="s">
        <v>183</v>
      </c>
      <c r="E40" s="141">
        <v>17719.1</v>
      </c>
      <c r="F40" s="142">
        <f t="shared" si="1"/>
        <v>62148.619999999995</v>
      </c>
      <c r="G40" s="138"/>
      <c r="H40" s="142">
        <v>111464.61</v>
      </c>
      <c r="I40" s="142">
        <v>44429.52</v>
      </c>
      <c r="J40" s="143"/>
    </row>
    <row r="41" spans="1:10" ht="18">
      <c r="A41" s="144" t="s">
        <v>184</v>
      </c>
      <c r="B41" s="141">
        <v>99253.12</v>
      </c>
      <c r="C41" s="142">
        <f t="shared" si="2"/>
        <v>308882.54000000004</v>
      </c>
      <c r="D41" s="144" t="s">
        <v>185</v>
      </c>
      <c r="E41" s="141">
        <v>43565.73</v>
      </c>
      <c r="F41" s="142">
        <f t="shared" si="1"/>
        <v>138813.47</v>
      </c>
      <c r="G41" s="138"/>
      <c r="H41" s="142">
        <v>209629.42</v>
      </c>
      <c r="I41" s="142">
        <v>95247.74</v>
      </c>
      <c r="J41" s="143"/>
    </row>
    <row r="42" spans="1:10" ht="18">
      <c r="A42" s="144" t="s">
        <v>186</v>
      </c>
      <c r="B42" s="141">
        <v>38358.68</v>
      </c>
      <c r="C42" s="142">
        <f t="shared" si="2"/>
        <v>109633.39000000001</v>
      </c>
      <c r="D42" s="144" t="s">
        <v>219</v>
      </c>
      <c r="E42" s="141">
        <v>31033.66</v>
      </c>
      <c r="F42" s="142">
        <f t="shared" si="1"/>
        <v>115895.95</v>
      </c>
      <c r="G42" s="138"/>
      <c r="H42" s="142">
        <v>71274.71</v>
      </c>
      <c r="I42" s="142">
        <v>84862.29</v>
      </c>
      <c r="J42" s="143"/>
    </row>
    <row r="43" spans="1:10" ht="18">
      <c r="A43" s="144" t="s">
        <v>188</v>
      </c>
      <c r="B43" s="141">
        <v>40261.71</v>
      </c>
      <c r="C43" s="142">
        <f t="shared" si="2"/>
        <v>149357.31</v>
      </c>
      <c r="D43" s="144" t="s">
        <v>189</v>
      </c>
      <c r="E43" s="141">
        <v>10867.25</v>
      </c>
      <c r="F43" s="142">
        <f t="shared" si="1"/>
        <v>32759.73</v>
      </c>
      <c r="G43" s="138"/>
      <c r="H43" s="142">
        <v>109095.6</v>
      </c>
      <c r="I43" s="142">
        <v>21892.48</v>
      </c>
      <c r="J43" s="143"/>
    </row>
    <row r="44" spans="1:10" ht="18">
      <c r="A44" s="144" t="s">
        <v>190</v>
      </c>
      <c r="B44" s="141">
        <v>58306.57</v>
      </c>
      <c r="C44" s="142">
        <f t="shared" si="2"/>
        <v>187386.28</v>
      </c>
      <c r="D44" s="144" t="s">
        <v>191</v>
      </c>
      <c r="E44" s="141">
        <v>74630.19</v>
      </c>
      <c r="F44" s="142">
        <f t="shared" si="1"/>
        <v>222257.85</v>
      </c>
      <c r="G44" s="138"/>
      <c r="H44" s="142">
        <v>129079.71</v>
      </c>
      <c r="I44" s="142">
        <v>147627.66</v>
      </c>
      <c r="J44" s="143"/>
    </row>
    <row r="45" spans="1:10" ht="18">
      <c r="A45" s="144" t="s">
        <v>192</v>
      </c>
      <c r="B45" s="141">
        <v>40229.44</v>
      </c>
      <c r="C45" s="142">
        <f t="shared" si="2"/>
        <v>141651.04</v>
      </c>
      <c r="D45" s="144" t="s">
        <v>193</v>
      </c>
      <c r="E45" s="141">
        <v>234649.86</v>
      </c>
      <c r="F45" s="142">
        <f t="shared" si="1"/>
        <v>728785.6599999999</v>
      </c>
      <c r="G45" s="138"/>
      <c r="H45" s="142">
        <v>101421.6</v>
      </c>
      <c r="I45" s="142">
        <v>494135.8</v>
      </c>
      <c r="J45" s="143"/>
    </row>
    <row r="46" spans="1:10" ht="18">
      <c r="A46" s="144" t="s">
        <v>194</v>
      </c>
      <c r="B46" s="141">
        <v>14598</v>
      </c>
      <c r="C46" s="142">
        <f t="shared" si="2"/>
        <v>45029.67</v>
      </c>
      <c r="D46" s="144" t="s">
        <v>195</v>
      </c>
      <c r="E46" s="141">
        <v>34106.1</v>
      </c>
      <c r="F46" s="142">
        <f t="shared" si="1"/>
        <v>108729.57999999999</v>
      </c>
      <c r="G46" s="138"/>
      <c r="H46" s="142">
        <v>30431.67</v>
      </c>
      <c r="I46" s="142">
        <v>74623.48</v>
      </c>
      <c r="J46" s="143"/>
    </row>
    <row r="47" spans="1:10" ht="18">
      <c r="A47" s="144" t="s">
        <v>196</v>
      </c>
      <c r="B47" s="141">
        <v>35941.87</v>
      </c>
      <c r="C47" s="142">
        <f t="shared" si="2"/>
        <v>119132.1</v>
      </c>
      <c r="D47" s="144" t="s">
        <v>197</v>
      </c>
      <c r="E47" s="141">
        <v>52128.52</v>
      </c>
      <c r="F47" s="142">
        <f t="shared" si="1"/>
        <v>174673.8</v>
      </c>
      <c r="G47" s="138"/>
      <c r="H47" s="142">
        <v>83190.23</v>
      </c>
      <c r="I47" s="142">
        <v>122545.28</v>
      </c>
      <c r="J47" s="143"/>
    </row>
    <row r="48" spans="1:10" ht="18">
      <c r="A48" s="144" t="s">
        <v>198</v>
      </c>
      <c r="B48" s="141">
        <v>20235.75</v>
      </c>
      <c r="C48" s="142">
        <f t="shared" si="2"/>
        <v>67515.87</v>
      </c>
      <c r="D48" s="144" t="s">
        <v>199</v>
      </c>
      <c r="E48" s="141">
        <v>51372.29</v>
      </c>
      <c r="F48" s="142">
        <f t="shared" si="1"/>
        <v>155523.83</v>
      </c>
      <c r="G48" s="138"/>
      <c r="H48" s="142">
        <v>47280.12</v>
      </c>
      <c r="I48" s="142">
        <v>104151.54</v>
      </c>
      <c r="J48" s="143"/>
    </row>
    <row r="49" spans="1:10" ht="18">
      <c r="A49" s="144" t="s">
        <v>200</v>
      </c>
      <c r="B49" s="141">
        <v>75947.9</v>
      </c>
      <c r="C49" s="142">
        <f t="shared" si="2"/>
        <v>236432.56</v>
      </c>
      <c r="D49" s="144" t="s">
        <v>201</v>
      </c>
      <c r="E49" s="141">
        <v>251616.77</v>
      </c>
      <c r="F49" s="142">
        <f t="shared" si="1"/>
        <v>840152.18</v>
      </c>
      <c r="G49" s="138"/>
      <c r="H49" s="142">
        <v>160484.66</v>
      </c>
      <c r="I49" s="142">
        <v>588535.41</v>
      </c>
      <c r="J49" s="143"/>
    </row>
    <row r="50" spans="1:10" ht="18">
      <c r="A50" s="144" t="s">
        <v>202</v>
      </c>
      <c r="B50" s="141">
        <v>31696.31</v>
      </c>
      <c r="C50" s="142">
        <f t="shared" si="2"/>
        <v>103519.59</v>
      </c>
      <c r="D50" s="144" t="s">
        <v>203</v>
      </c>
      <c r="E50" s="141">
        <v>185324.17</v>
      </c>
      <c r="F50" s="142">
        <f t="shared" si="1"/>
        <v>563950.1</v>
      </c>
      <c r="G50" s="138"/>
      <c r="H50" s="142">
        <v>71823.28</v>
      </c>
      <c r="I50" s="142">
        <v>378625.93</v>
      </c>
      <c r="J50" s="143"/>
    </row>
    <row r="51" spans="1:10" ht="18">
      <c r="A51" s="144" t="s">
        <v>204</v>
      </c>
      <c r="B51" s="141">
        <v>668071.42</v>
      </c>
      <c r="C51" s="142">
        <f t="shared" si="2"/>
        <v>2387196.17</v>
      </c>
      <c r="D51" s="144" t="s">
        <v>205</v>
      </c>
      <c r="E51" s="141">
        <v>-10023.88</v>
      </c>
      <c r="F51" s="142">
        <f t="shared" si="1"/>
        <v>-27228.879999999997</v>
      </c>
      <c r="G51" s="138"/>
      <c r="H51" s="142">
        <v>1719124.75</v>
      </c>
      <c r="I51" s="142">
        <v>-17205</v>
      </c>
      <c r="J51" s="143"/>
    </row>
    <row r="52" spans="1:9" ht="18">
      <c r="A52" s="144" t="s">
        <v>206</v>
      </c>
      <c r="B52" s="141">
        <v>12345.74</v>
      </c>
      <c r="C52" s="142">
        <f t="shared" si="2"/>
        <v>31370.42</v>
      </c>
      <c r="D52" s="144"/>
      <c r="E52" s="145"/>
      <c r="F52" s="146"/>
      <c r="G52" s="138"/>
      <c r="H52" s="142">
        <v>19024.68</v>
      </c>
      <c r="I52" s="147"/>
    </row>
    <row r="53" spans="1:9" ht="18">
      <c r="A53" s="144" t="s">
        <v>207</v>
      </c>
      <c r="B53" s="141">
        <v>41117.18</v>
      </c>
      <c r="C53" s="142">
        <f t="shared" si="2"/>
        <v>125157.12</v>
      </c>
      <c r="D53" s="148" t="s">
        <v>208</v>
      </c>
      <c r="E53" s="149">
        <f>SUM(B1:B54)+(SUM(E1:E51))</f>
        <v>10660120.920000002</v>
      </c>
      <c r="F53" s="150">
        <f>SUM(C1:C54)+(SUM(F1:F51))</f>
        <v>34378630.230000004</v>
      </c>
      <c r="G53" s="138"/>
      <c r="H53" s="142">
        <v>84039.94</v>
      </c>
      <c r="I53" s="151">
        <f>SUM(H5:H53)+SUM(I5:I51)</f>
        <v>23718509.310000002</v>
      </c>
    </row>
    <row r="54" spans="1:9" ht="18">
      <c r="A54" s="152"/>
      <c r="B54" s="153"/>
      <c r="C54" s="152"/>
      <c r="D54" s="152"/>
      <c r="E54" s="152"/>
      <c r="F54" s="152"/>
      <c r="H54" s="154"/>
      <c r="I54" s="132"/>
    </row>
    <row r="55" ht="18">
      <c r="B55" s="155"/>
    </row>
    <row r="56" ht="18">
      <c r="B56" s="155"/>
    </row>
    <row r="57" ht="18">
      <c r="B57" s="155"/>
    </row>
    <row r="58" spans="2:6" ht="18">
      <c r="B58" s="155"/>
      <c r="F58" s="155">
        <f>E53+I53</f>
        <v>34378630.230000004</v>
      </c>
    </row>
    <row r="59" ht="18">
      <c r="B59" s="155"/>
    </row>
    <row r="60" spans="2:6" ht="18">
      <c r="B60" s="156" t="s">
        <v>106</v>
      </c>
      <c r="F60" s="155">
        <f>F53-F58</f>
        <v>0</v>
      </c>
    </row>
    <row r="61" spans="1:2" ht="18">
      <c r="A61" s="157" t="s">
        <v>209</v>
      </c>
      <c r="B61" s="156" t="s">
        <v>106</v>
      </c>
    </row>
    <row r="62" ht="18">
      <c r="A62" s="133" t="s">
        <v>210</v>
      </c>
    </row>
    <row r="63" ht="18">
      <c r="A63" s="133" t="s">
        <v>211</v>
      </c>
    </row>
    <row r="64" ht="18">
      <c r="A64" s="133" t="s">
        <v>212</v>
      </c>
    </row>
    <row r="65" ht="18">
      <c r="A65" s="133" t="s">
        <v>213</v>
      </c>
    </row>
  </sheetData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7.5546875" style="106" customWidth="1"/>
    <col min="2" max="3" width="14.6640625" style="106" customWidth="1"/>
    <col min="4" max="4" width="18.3359375" style="106" customWidth="1"/>
    <col min="5" max="16384" width="14.6640625" style="106" customWidth="1"/>
  </cols>
  <sheetData>
    <row r="1" spans="1:7" ht="18">
      <c r="A1" s="103" t="s">
        <v>106</v>
      </c>
      <c r="B1" s="104"/>
      <c r="C1" s="104" t="s">
        <v>0</v>
      </c>
      <c r="D1" s="104"/>
      <c r="E1" s="104"/>
      <c r="F1" s="104"/>
      <c r="G1" s="105"/>
    </row>
    <row r="2" spans="1:7" ht="18">
      <c r="A2" s="107"/>
      <c r="B2" s="107"/>
      <c r="C2" s="107" t="s">
        <v>102</v>
      </c>
      <c r="D2" s="107"/>
      <c r="E2" s="107"/>
      <c r="F2" s="107"/>
      <c r="G2" s="105"/>
    </row>
    <row r="3" spans="1:7" ht="18">
      <c r="A3" s="107" t="s">
        <v>103</v>
      </c>
      <c r="B3" s="107" t="s">
        <v>221</v>
      </c>
      <c r="C3" s="107"/>
      <c r="D3" s="107"/>
      <c r="E3" s="107"/>
      <c r="F3" s="108" t="s">
        <v>222</v>
      </c>
      <c r="G3" s="105"/>
    </row>
    <row r="4" spans="1:9" ht="18">
      <c r="A4" s="109" t="s">
        <v>108</v>
      </c>
      <c r="B4" s="110" t="s">
        <v>216</v>
      </c>
      <c r="C4" s="110" t="s">
        <v>223</v>
      </c>
      <c r="D4" s="109" t="s">
        <v>108</v>
      </c>
      <c r="E4" s="110" t="s">
        <v>216</v>
      </c>
      <c r="F4" s="110" t="s">
        <v>223</v>
      </c>
      <c r="G4" s="111"/>
      <c r="H4" s="112" t="s">
        <v>111</v>
      </c>
      <c r="I4" s="112" t="s">
        <v>111</v>
      </c>
    </row>
    <row r="5" spans="1:10" ht="18">
      <c r="A5" s="113" t="s">
        <v>112</v>
      </c>
      <c r="B5" s="114">
        <f aca="true" t="shared" si="0" ref="B5:B36">E78</f>
        <v>0</v>
      </c>
      <c r="C5" s="114">
        <f aca="true" t="shared" si="1" ref="C5:C36">H5+B5</f>
        <v>97434</v>
      </c>
      <c r="D5" s="113" t="s">
        <v>113</v>
      </c>
      <c r="E5" s="114">
        <f aca="true" t="shared" si="2" ref="E5:E51">J78</f>
        <v>41611.58</v>
      </c>
      <c r="F5" s="114">
        <f aca="true" t="shared" si="3" ref="F5:F51">I5+E5</f>
        <v>143423.90000000002</v>
      </c>
      <c r="G5" s="115"/>
      <c r="H5" s="114">
        <v>97434</v>
      </c>
      <c r="I5" s="114">
        <v>101812.32</v>
      </c>
      <c r="J5" s="111"/>
    </row>
    <row r="6" spans="1:10" ht="18">
      <c r="A6" s="116" t="s">
        <v>114</v>
      </c>
      <c r="B6" s="114">
        <f t="shared" si="0"/>
        <v>59309.57</v>
      </c>
      <c r="C6" s="114">
        <f t="shared" si="1"/>
        <v>215112.54</v>
      </c>
      <c r="D6" s="113" t="s">
        <v>115</v>
      </c>
      <c r="E6" s="114">
        <f t="shared" si="2"/>
        <v>16822.85</v>
      </c>
      <c r="F6" s="114">
        <f t="shared" si="3"/>
        <v>41848.83</v>
      </c>
      <c r="G6" s="115"/>
      <c r="H6" s="114">
        <v>155802.97</v>
      </c>
      <c r="I6" s="114">
        <v>25025.98</v>
      </c>
      <c r="J6" s="111"/>
    </row>
    <row r="7" spans="1:10" ht="18">
      <c r="A7" s="116" t="s">
        <v>116</v>
      </c>
      <c r="B7" s="114">
        <f t="shared" si="0"/>
        <v>20072.45</v>
      </c>
      <c r="C7" s="114">
        <f t="shared" si="1"/>
        <v>54312.08</v>
      </c>
      <c r="D7" s="113" t="s">
        <v>117</v>
      </c>
      <c r="E7" s="114">
        <f t="shared" si="2"/>
        <v>46242.06</v>
      </c>
      <c r="F7" s="114">
        <f t="shared" si="3"/>
        <v>107391.06</v>
      </c>
      <c r="G7" s="115"/>
      <c r="H7" s="114">
        <v>34239.63</v>
      </c>
      <c r="I7" s="114">
        <v>61149</v>
      </c>
      <c r="J7" s="111"/>
    </row>
    <row r="8" spans="1:10" ht="18">
      <c r="A8" s="116" t="s">
        <v>118</v>
      </c>
      <c r="B8" s="114">
        <f t="shared" si="0"/>
        <v>13236.34</v>
      </c>
      <c r="C8" s="114">
        <f t="shared" si="1"/>
        <v>73972.08</v>
      </c>
      <c r="D8" s="113" t="s">
        <v>119</v>
      </c>
      <c r="E8" s="114">
        <f t="shared" si="2"/>
        <v>105360.47</v>
      </c>
      <c r="F8" s="114">
        <f t="shared" si="3"/>
        <v>371124.48</v>
      </c>
      <c r="G8" s="115"/>
      <c r="H8" s="114">
        <v>60735.74</v>
      </c>
      <c r="I8" s="114">
        <v>265764.01</v>
      </c>
      <c r="J8" s="111"/>
    </row>
    <row r="9" spans="1:10" ht="18">
      <c r="A9" s="116" t="s">
        <v>120</v>
      </c>
      <c r="B9" s="114">
        <f t="shared" si="0"/>
        <v>216980</v>
      </c>
      <c r="C9" s="114">
        <f t="shared" si="1"/>
        <v>615996.75</v>
      </c>
      <c r="D9" s="113" t="s">
        <v>121</v>
      </c>
      <c r="E9" s="114">
        <f t="shared" si="2"/>
        <v>67333.79</v>
      </c>
      <c r="F9" s="114">
        <f t="shared" si="3"/>
        <v>190916.01</v>
      </c>
      <c r="G9" s="115"/>
      <c r="H9" s="114">
        <v>399016.75</v>
      </c>
      <c r="I9" s="114">
        <v>123582.22</v>
      </c>
      <c r="J9" s="111"/>
    </row>
    <row r="10" spans="1:10" ht="18">
      <c r="A10" s="116" t="s">
        <v>122</v>
      </c>
      <c r="B10" s="114">
        <f t="shared" si="0"/>
        <v>150040.18</v>
      </c>
      <c r="C10" s="114">
        <f t="shared" si="1"/>
        <v>592550.9299999999</v>
      </c>
      <c r="D10" s="113" t="s">
        <v>123</v>
      </c>
      <c r="E10" s="114">
        <f t="shared" si="2"/>
        <v>22197.17</v>
      </c>
      <c r="F10" s="114">
        <f t="shared" si="3"/>
        <v>71559.01999999999</v>
      </c>
      <c r="G10" s="115"/>
      <c r="H10" s="114">
        <v>442510.75</v>
      </c>
      <c r="I10" s="114">
        <v>49361.85</v>
      </c>
      <c r="J10" s="111"/>
    </row>
    <row r="11" spans="1:10" ht="18">
      <c r="A11" s="116" t="s">
        <v>124</v>
      </c>
      <c r="B11" s="114">
        <f t="shared" si="0"/>
        <v>70621.57</v>
      </c>
      <c r="C11" s="114">
        <f t="shared" si="1"/>
        <v>156828.18</v>
      </c>
      <c r="D11" s="113" t="s">
        <v>125</v>
      </c>
      <c r="E11" s="114">
        <f t="shared" si="2"/>
        <v>81663.87</v>
      </c>
      <c r="F11" s="114">
        <f t="shared" si="3"/>
        <v>132839.27</v>
      </c>
      <c r="G11" s="115"/>
      <c r="H11" s="114">
        <v>86206.61</v>
      </c>
      <c r="I11" s="114">
        <v>51175.4</v>
      </c>
      <c r="J11" s="111"/>
    </row>
    <row r="12" spans="1:10" ht="18">
      <c r="A12" s="116" t="s">
        <v>126</v>
      </c>
      <c r="B12" s="114">
        <f t="shared" si="0"/>
        <v>18988.84</v>
      </c>
      <c r="C12" s="114">
        <f t="shared" si="1"/>
        <v>71742.95</v>
      </c>
      <c r="D12" s="113" t="s">
        <v>127</v>
      </c>
      <c r="E12" s="114">
        <f t="shared" si="2"/>
        <v>235041</v>
      </c>
      <c r="F12" s="114">
        <f t="shared" si="3"/>
        <v>580621</v>
      </c>
      <c r="G12" s="115"/>
      <c r="H12" s="114">
        <v>52754.11</v>
      </c>
      <c r="I12" s="114">
        <v>345580</v>
      </c>
      <c r="J12" s="111"/>
    </row>
    <row r="13" spans="1:10" ht="18">
      <c r="A13" s="116" t="s">
        <v>128</v>
      </c>
      <c r="B13" s="114">
        <f t="shared" si="0"/>
        <v>21022</v>
      </c>
      <c r="C13" s="114">
        <f t="shared" si="1"/>
        <v>76484.18</v>
      </c>
      <c r="D13" s="113" t="s">
        <v>129</v>
      </c>
      <c r="E13" s="114">
        <f t="shared" si="2"/>
        <v>28908.14</v>
      </c>
      <c r="F13" s="114">
        <f t="shared" si="3"/>
        <v>87804.91</v>
      </c>
      <c r="G13" s="115"/>
      <c r="H13" s="114">
        <v>55462.18</v>
      </c>
      <c r="I13" s="114">
        <v>58896.77</v>
      </c>
      <c r="J13" s="111"/>
    </row>
    <row r="14" spans="1:10" ht="18">
      <c r="A14" s="116" t="s">
        <v>130</v>
      </c>
      <c r="B14" s="114">
        <f t="shared" si="0"/>
        <v>44762</v>
      </c>
      <c r="C14" s="114">
        <f t="shared" si="1"/>
        <v>137138</v>
      </c>
      <c r="D14" s="113" t="s">
        <v>131</v>
      </c>
      <c r="E14" s="114">
        <f t="shared" si="2"/>
        <v>38539</v>
      </c>
      <c r="F14" s="114">
        <f t="shared" si="3"/>
        <v>139477.3</v>
      </c>
      <c r="G14" s="115"/>
      <c r="H14" s="114">
        <v>92376</v>
      </c>
      <c r="I14" s="114">
        <v>100938.3</v>
      </c>
      <c r="J14" s="111"/>
    </row>
    <row r="15" spans="1:10" ht="18">
      <c r="A15" s="116" t="s">
        <v>132</v>
      </c>
      <c r="B15" s="114">
        <f t="shared" si="0"/>
        <v>69749</v>
      </c>
      <c r="C15" s="114">
        <f t="shared" si="1"/>
        <v>192503.15</v>
      </c>
      <c r="D15" s="113" t="s">
        <v>133</v>
      </c>
      <c r="E15" s="114">
        <f t="shared" si="2"/>
        <v>123744</v>
      </c>
      <c r="F15" s="114">
        <f t="shared" si="3"/>
        <v>379996.24</v>
      </c>
      <c r="G15" s="115"/>
      <c r="H15" s="114">
        <v>122754.15</v>
      </c>
      <c r="I15" s="114">
        <v>256252.24</v>
      </c>
      <c r="J15" s="111"/>
    </row>
    <row r="16" spans="1:10" ht="18">
      <c r="A16" s="116" t="s">
        <v>134</v>
      </c>
      <c r="B16" s="114">
        <f t="shared" si="0"/>
        <v>16352.84</v>
      </c>
      <c r="C16" s="114">
        <f t="shared" si="1"/>
        <v>45317.66</v>
      </c>
      <c r="D16" s="113" t="s">
        <v>135</v>
      </c>
      <c r="E16" s="114">
        <f t="shared" si="2"/>
        <v>17269.52</v>
      </c>
      <c r="F16" s="114">
        <f t="shared" si="3"/>
        <v>39381.78</v>
      </c>
      <c r="G16" s="115"/>
      <c r="H16" s="114">
        <v>28964.82</v>
      </c>
      <c r="I16" s="114">
        <v>22112.26</v>
      </c>
      <c r="J16" s="111"/>
    </row>
    <row r="17" spans="1:10" ht="18">
      <c r="A17" s="116" t="s">
        <v>136</v>
      </c>
      <c r="B17" s="114">
        <f t="shared" si="0"/>
        <v>24645.95</v>
      </c>
      <c r="C17" s="114">
        <f t="shared" si="1"/>
        <v>70551.16</v>
      </c>
      <c r="D17" s="113" t="s">
        <v>137</v>
      </c>
      <c r="E17" s="114">
        <f t="shared" si="2"/>
        <v>69823</v>
      </c>
      <c r="F17" s="114">
        <f t="shared" si="3"/>
        <v>217842.2</v>
      </c>
      <c r="G17" s="115"/>
      <c r="H17" s="114">
        <v>45905.21</v>
      </c>
      <c r="I17" s="114">
        <v>148019.2</v>
      </c>
      <c r="J17" s="111"/>
    </row>
    <row r="18" spans="1:10" ht="18">
      <c r="A18" s="116" t="s">
        <v>138</v>
      </c>
      <c r="B18" s="114">
        <f t="shared" si="0"/>
        <v>7740.66</v>
      </c>
      <c r="C18" s="114">
        <f t="shared" si="1"/>
        <v>14483.66</v>
      </c>
      <c r="D18" s="113" t="s">
        <v>139</v>
      </c>
      <c r="E18" s="114">
        <f t="shared" si="2"/>
        <v>202745</v>
      </c>
      <c r="F18" s="114">
        <f t="shared" si="3"/>
        <v>633346.39</v>
      </c>
      <c r="G18" s="115"/>
      <c r="H18" s="114">
        <v>6743</v>
      </c>
      <c r="I18" s="114">
        <v>430601.39</v>
      </c>
      <c r="J18" s="111"/>
    </row>
    <row r="19" spans="1:10" ht="18">
      <c r="A19" s="116" t="s">
        <v>140</v>
      </c>
      <c r="B19" s="114">
        <f t="shared" si="0"/>
        <v>27948.89</v>
      </c>
      <c r="C19" s="114">
        <f t="shared" si="1"/>
        <v>80195.45999999999</v>
      </c>
      <c r="D19" s="113" t="s">
        <v>141</v>
      </c>
      <c r="E19" s="114">
        <f t="shared" si="2"/>
        <v>10655.83</v>
      </c>
      <c r="F19" s="114">
        <f t="shared" si="3"/>
        <v>30163.83</v>
      </c>
      <c r="G19" s="115"/>
      <c r="H19" s="114">
        <v>52246.57</v>
      </c>
      <c r="I19" s="114">
        <v>19508</v>
      </c>
      <c r="J19" s="111"/>
    </row>
    <row r="20" spans="1:10" ht="18">
      <c r="A20" s="116" t="s">
        <v>142</v>
      </c>
      <c r="B20" s="114">
        <f t="shared" si="0"/>
        <v>62843.22</v>
      </c>
      <c r="C20" s="114">
        <f t="shared" si="1"/>
        <v>183222.8</v>
      </c>
      <c r="D20" s="113" t="s">
        <v>143</v>
      </c>
      <c r="E20" s="114">
        <f t="shared" si="2"/>
        <v>12125.7</v>
      </c>
      <c r="F20" s="114">
        <f t="shared" si="3"/>
        <v>32757.260000000002</v>
      </c>
      <c r="G20" s="115"/>
      <c r="H20" s="114">
        <v>120379.58</v>
      </c>
      <c r="I20" s="114">
        <v>20631.56</v>
      </c>
      <c r="J20" s="111"/>
    </row>
    <row r="21" spans="1:10" ht="18">
      <c r="A21" s="116" t="s">
        <v>144</v>
      </c>
      <c r="B21" s="114">
        <f t="shared" si="0"/>
        <v>10137.71</v>
      </c>
      <c r="C21" s="114">
        <f t="shared" si="1"/>
        <v>29003.57</v>
      </c>
      <c r="D21" s="113" t="s">
        <v>145</v>
      </c>
      <c r="E21" s="114">
        <f t="shared" si="2"/>
        <v>32302</v>
      </c>
      <c r="F21" s="114">
        <f t="shared" si="3"/>
        <v>82201.97</v>
      </c>
      <c r="G21" s="115"/>
      <c r="H21" s="114">
        <v>18865.86</v>
      </c>
      <c r="I21" s="114">
        <v>49899.97</v>
      </c>
      <c r="J21" s="111"/>
    </row>
    <row r="22" spans="1:10" ht="18">
      <c r="A22" s="116" t="s">
        <v>146</v>
      </c>
      <c r="B22" s="114">
        <f t="shared" si="0"/>
        <v>75419</v>
      </c>
      <c r="C22" s="114">
        <f t="shared" si="1"/>
        <v>246517</v>
      </c>
      <c r="D22" s="113" t="s">
        <v>147</v>
      </c>
      <c r="E22" s="114">
        <f t="shared" si="2"/>
        <v>16353</v>
      </c>
      <c r="F22" s="114">
        <f t="shared" si="3"/>
        <v>66227.57</v>
      </c>
      <c r="G22" s="115"/>
      <c r="H22" s="114">
        <v>171098</v>
      </c>
      <c r="I22" s="114">
        <v>49874.57</v>
      </c>
      <c r="J22" s="111"/>
    </row>
    <row r="23" spans="1:10" ht="18">
      <c r="A23" s="116" t="s">
        <v>218</v>
      </c>
      <c r="B23" s="114">
        <f t="shared" si="0"/>
        <v>1650316.49</v>
      </c>
      <c r="C23" s="114">
        <f t="shared" si="1"/>
        <v>4839184.49</v>
      </c>
      <c r="D23" s="113" t="s">
        <v>149</v>
      </c>
      <c r="E23" s="114">
        <f t="shared" si="2"/>
        <v>9256.05</v>
      </c>
      <c r="F23" s="114">
        <f t="shared" si="3"/>
        <v>21585.309999999998</v>
      </c>
      <c r="G23" s="115"/>
      <c r="H23" s="114">
        <v>3188868</v>
      </c>
      <c r="I23" s="114">
        <v>12329.26</v>
      </c>
      <c r="J23" s="111"/>
    </row>
    <row r="24" spans="1:10" ht="18">
      <c r="A24" s="116" t="s">
        <v>150</v>
      </c>
      <c r="B24" s="114">
        <f t="shared" si="0"/>
        <v>10110.57</v>
      </c>
      <c r="C24" s="114">
        <f t="shared" si="1"/>
        <v>47087.95</v>
      </c>
      <c r="D24" s="113" t="s">
        <v>151</v>
      </c>
      <c r="E24" s="114">
        <f t="shared" si="2"/>
        <v>4040.6400000000003</v>
      </c>
      <c r="F24" s="114">
        <f t="shared" si="3"/>
        <v>17734.75</v>
      </c>
      <c r="G24" s="115"/>
      <c r="H24" s="114">
        <v>36977.38</v>
      </c>
      <c r="I24" s="114">
        <v>13694.11</v>
      </c>
      <c r="J24" s="111"/>
    </row>
    <row r="25" spans="1:10" ht="18">
      <c r="A25" s="116" t="s">
        <v>152</v>
      </c>
      <c r="B25" s="114">
        <f t="shared" si="0"/>
        <v>19850.85</v>
      </c>
      <c r="C25" s="114">
        <f t="shared" si="1"/>
        <v>81170.94</v>
      </c>
      <c r="D25" s="113" t="s">
        <v>153</v>
      </c>
      <c r="E25" s="114">
        <f t="shared" si="2"/>
        <v>16436.27</v>
      </c>
      <c r="F25" s="114">
        <f t="shared" si="3"/>
        <v>46824.34</v>
      </c>
      <c r="G25" s="115"/>
      <c r="H25" s="114">
        <v>61320.09</v>
      </c>
      <c r="I25" s="114">
        <v>30388.07</v>
      </c>
      <c r="J25" s="111"/>
    </row>
    <row r="26" spans="1:10" ht="18">
      <c r="A26" s="116" t="s">
        <v>154</v>
      </c>
      <c r="B26" s="114">
        <f t="shared" si="0"/>
        <v>71065.92</v>
      </c>
      <c r="C26" s="114">
        <f t="shared" si="1"/>
        <v>233495.02000000002</v>
      </c>
      <c r="D26" s="113" t="s">
        <v>155</v>
      </c>
      <c r="E26" s="114">
        <f t="shared" si="2"/>
        <v>88888.22</v>
      </c>
      <c r="F26" s="114">
        <f t="shared" si="3"/>
        <v>281073.14</v>
      </c>
      <c r="G26" s="115"/>
      <c r="H26" s="114">
        <v>162429.1</v>
      </c>
      <c r="I26" s="114">
        <v>192184.92</v>
      </c>
      <c r="J26" s="111"/>
    </row>
    <row r="27" spans="1:10" ht="18">
      <c r="A27" s="116" t="s">
        <v>156</v>
      </c>
      <c r="B27" s="114">
        <f t="shared" si="0"/>
        <v>31273.37</v>
      </c>
      <c r="C27" s="114">
        <f t="shared" si="1"/>
        <v>114539.22</v>
      </c>
      <c r="D27" s="113" t="s">
        <v>157</v>
      </c>
      <c r="E27" s="114">
        <f t="shared" si="2"/>
        <v>31205.84</v>
      </c>
      <c r="F27" s="114">
        <f t="shared" si="3"/>
        <v>100427.81</v>
      </c>
      <c r="G27" s="115"/>
      <c r="H27" s="114">
        <v>83265.85</v>
      </c>
      <c r="I27" s="114">
        <v>69221.97</v>
      </c>
      <c r="J27" s="111"/>
    </row>
    <row r="28" spans="1:10" ht="18">
      <c r="A28" s="116" t="s">
        <v>158</v>
      </c>
      <c r="B28" s="114">
        <f t="shared" si="0"/>
        <v>89293</v>
      </c>
      <c r="C28" s="114">
        <f t="shared" si="1"/>
        <v>221675.95</v>
      </c>
      <c r="D28" s="113" t="s">
        <v>159</v>
      </c>
      <c r="E28" s="114">
        <f t="shared" si="2"/>
        <v>55626.020000000004</v>
      </c>
      <c r="F28" s="114">
        <f t="shared" si="3"/>
        <v>180724.11</v>
      </c>
      <c r="G28" s="115"/>
      <c r="H28" s="114">
        <v>132382.95</v>
      </c>
      <c r="I28" s="114">
        <v>125098.09</v>
      </c>
      <c r="J28" s="111"/>
    </row>
    <row r="29" spans="1:10" ht="18">
      <c r="A29" s="116" t="s">
        <v>160</v>
      </c>
      <c r="B29" s="114">
        <f t="shared" si="0"/>
        <v>13827.970000000001</v>
      </c>
      <c r="C29" s="114">
        <f t="shared" si="1"/>
        <v>39974.520000000004</v>
      </c>
      <c r="D29" s="113" t="s">
        <v>161</v>
      </c>
      <c r="E29" s="114">
        <f t="shared" si="2"/>
        <v>108534.45000000001</v>
      </c>
      <c r="F29" s="114">
        <f t="shared" si="3"/>
        <v>320578.11</v>
      </c>
      <c r="G29" s="115"/>
      <c r="H29" s="114">
        <v>26146.55</v>
      </c>
      <c r="I29" s="114">
        <v>212043.66</v>
      </c>
      <c r="J29" s="111"/>
    </row>
    <row r="30" spans="1:10" ht="18">
      <c r="A30" s="116" t="s">
        <v>162</v>
      </c>
      <c r="B30" s="114">
        <f t="shared" si="0"/>
        <v>48980.56</v>
      </c>
      <c r="C30" s="114">
        <f t="shared" si="1"/>
        <v>143493.16</v>
      </c>
      <c r="D30" s="113" t="s">
        <v>163</v>
      </c>
      <c r="E30" s="114">
        <f t="shared" si="2"/>
        <v>535483.76</v>
      </c>
      <c r="F30" s="114">
        <f t="shared" si="3"/>
        <v>2019707.32</v>
      </c>
      <c r="G30" s="115"/>
      <c r="H30" s="114">
        <v>94512.6</v>
      </c>
      <c r="I30" s="114">
        <v>1484223.56</v>
      </c>
      <c r="J30" s="111"/>
    </row>
    <row r="31" spans="1:10" ht="18">
      <c r="A31" s="116" t="s">
        <v>164</v>
      </c>
      <c r="B31" s="114">
        <f t="shared" si="0"/>
        <v>40661</v>
      </c>
      <c r="C31" s="114">
        <f t="shared" si="1"/>
        <v>128275.85</v>
      </c>
      <c r="D31" s="113" t="s">
        <v>165</v>
      </c>
      <c r="E31" s="114">
        <f t="shared" si="2"/>
        <v>16913.489999999998</v>
      </c>
      <c r="F31" s="114">
        <f t="shared" si="3"/>
        <v>33872.42999999999</v>
      </c>
      <c r="G31" s="115"/>
      <c r="H31" s="114">
        <v>87614.85</v>
      </c>
      <c r="I31" s="114">
        <v>16958.94</v>
      </c>
      <c r="J31" s="111"/>
    </row>
    <row r="32" spans="1:10" ht="18">
      <c r="A32" s="116" t="s">
        <v>166</v>
      </c>
      <c r="B32" s="114">
        <f t="shared" si="0"/>
        <v>26728.550000000003</v>
      </c>
      <c r="C32" s="114">
        <f t="shared" si="1"/>
        <v>90755.55</v>
      </c>
      <c r="D32" s="113" t="s">
        <v>167</v>
      </c>
      <c r="E32" s="114">
        <f t="shared" si="2"/>
        <v>21438.82</v>
      </c>
      <c r="F32" s="114">
        <f t="shared" si="3"/>
        <v>54740.82</v>
      </c>
      <c r="G32" s="115"/>
      <c r="H32" s="114">
        <v>64027</v>
      </c>
      <c r="I32" s="114">
        <v>33302</v>
      </c>
      <c r="J32" s="111"/>
    </row>
    <row r="33" spans="1:10" ht="18">
      <c r="A33" s="116" t="s">
        <v>168</v>
      </c>
      <c r="B33" s="114">
        <f t="shared" si="0"/>
        <v>27776.96</v>
      </c>
      <c r="C33" s="114">
        <f t="shared" si="1"/>
        <v>59975.94</v>
      </c>
      <c r="D33" s="113" t="s">
        <v>169</v>
      </c>
      <c r="E33" s="114">
        <f t="shared" si="2"/>
        <v>280296</v>
      </c>
      <c r="F33" s="114">
        <f t="shared" si="3"/>
        <v>818099.3</v>
      </c>
      <c r="G33" s="115"/>
      <c r="H33" s="114">
        <v>32198.98</v>
      </c>
      <c r="I33" s="114">
        <v>537803.3</v>
      </c>
      <c r="J33" s="111"/>
    </row>
    <row r="34" spans="1:10" ht="18">
      <c r="A34" s="116" t="s">
        <v>170</v>
      </c>
      <c r="B34" s="114">
        <f t="shared" si="0"/>
        <v>50936.46</v>
      </c>
      <c r="C34" s="114">
        <f t="shared" si="1"/>
        <v>207712.43</v>
      </c>
      <c r="D34" s="113" t="s">
        <v>171</v>
      </c>
      <c r="E34" s="114">
        <f t="shared" si="2"/>
        <v>2117258.69</v>
      </c>
      <c r="F34" s="114">
        <f t="shared" si="3"/>
        <v>5997439.46</v>
      </c>
      <c r="G34" s="115"/>
      <c r="H34" s="114">
        <v>156775.97</v>
      </c>
      <c r="I34" s="114">
        <v>3880180.77</v>
      </c>
      <c r="J34" s="111"/>
    </row>
    <row r="35" spans="1:10" ht="18">
      <c r="A35" s="116" t="s">
        <v>172</v>
      </c>
      <c r="B35" s="114">
        <f t="shared" si="0"/>
        <v>6161</v>
      </c>
      <c r="C35" s="114">
        <f t="shared" si="1"/>
        <v>21487.02</v>
      </c>
      <c r="D35" s="113" t="s">
        <v>173</v>
      </c>
      <c r="E35" s="114">
        <f t="shared" si="2"/>
        <v>56458.67</v>
      </c>
      <c r="F35" s="114">
        <f t="shared" si="3"/>
        <v>77976.94</v>
      </c>
      <c r="G35" s="115"/>
      <c r="H35" s="114">
        <v>15326.02</v>
      </c>
      <c r="I35" s="114">
        <v>21518.27</v>
      </c>
      <c r="J35" s="111"/>
    </row>
    <row r="36" spans="1:10" ht="18">
      <c r="A36" s="116" t="s">
        <v>174</v>
      </c>
      <c r="B36" s="114">
        <f t="shared" si="0"/>
        <v>70853.3</v>
      </c>
      <c r="C36" s="114">
        <f t="shared" si="1"/>
        <v>245329.3</v>
      </c>
      <c r="D36" s="113" t="s">
        <v>175</v>
      </c>
      <c r="E36" s="114">
        <f t="shared" si="2"/>
        <v>17604</v>
      </c>
      <c r="F36" s="114">
        <f t="shared" si="3"/>
        <v>42197</v>
      </c>
      <c r="G36" s="115"/>
      <c r="H36" s="114">
        <v>174476</v>
      </c>
      <c r="I36" s="114">
        <v>24593</v>
      </c>
      <c r="J36" s="111"/>
    </row>
    <row r="37" spans="1:10" ht="18">
      <c r="A37" s="116" t="s">
        <v>176</v>
      </c>
      <c r="B37" s="114">
        <f aca="true" t="shared" si="4" ref="B37:B53">E110</f>
        <v>592031.21</v>
      </c>
      <c r="C37" s="114">
        <f aca="true" t="shared" si="5" ref="C37:C53">H37+B37</f>
        <v>1901101.83</v>
      </c>
      <c r="D37" s="113" t="s">
        <v>177</v>
      </c>
      <c r="E37" s="114">
        <f t="shared" si="2"/>
        <v>217437.34999999998</v>
      </c>
      <c r="F37" s="114">
        <f t="shared" si="3"/>
        <v>627663.59</v>
      </c>
      <c r="G37" s="115"/>
      <c r="H37" s="114">
        <v>1309070.62</v>
      </c>
      <c r="I37" s="114">
        <v>410226.24</v>
      </c>
      <c r="J37" s="111"/>
    </row>
    <row r="38" spans="1:10" ht="18">
      <c r="A38" s="116" t="s">
        <v>178</v>
      </c>
      <c r="B38" s="114">
        <f t="shared" si="4"/>
        <v>4932.27</v>
      </c>
      <c r="C38" s="114">
        <f t="shared" si="5"/>
        <v>12316.490000000002</v>
      </c>
      <c r="D38" s="113" t="s">
        <v>179</v>
      </c>
      <c r="E38" s="114">
        <f t="shared" si="2"/>
        <v>376122.07</v>
      </c>
      <c r="F38" s="114">
        <f t="shared" si="3"/>
        <v>1100810.49</v>
      </c>
      <c r="G38" s="115"/>
      <c r="H38" s="114">
        <v>7384.22</v>
      </c>
      <c r="I38" s="114">
        <v>724688.42</v>
      </c>
      <c r="J38" s="111"/>
    </row>
    <row r="39" spans="1:10" ht="18">
      <c r="A39" s="116" t="s">
        <v>180</v>
      </c>
      <c r="B39" s="114">
        <f t="shared" si="4"/>
        <v>25319.39</v>
      </c>
      <c r="C39" s="114">
        <f t="shared" si="5"/>
        <v>69945.62</v>
      </c>
      <c r="D39" s="113" t="s">
        <v>181</v>
      </c>
      <c r="E39" s="114">
        <f t="shared" si="2"/>
        <v>150250.52</v>
      </c>
      <c r="F39" s="114">
        <f t="shared" si="3"/>
        <v>376603.24</v>
      </c>
      <c r="G39" s="115"/>
      <c r="H39" s="114">
        <v>44626.23</v>
      </c>
      <c r="I39" s="114">
        <v>226352.72</v>
      </c>
      <c r="J39" s="111"/>
    </row>
    <row r="40" spans="1:10" ht="18">
      <c r="A40" s="116" t="s">
        <v>182</v>
      </c>
      <c r="B40" s="114">
        <f t="shared" si="4"/>
        <v>89003.74</v>
      </c>
      <c r="C40" s="114">
        <f t="shared" si="5"/>
        <v>133407.19</v>
      </c>
      <c r="D40" s="113" t="s">
        <v>183</v>
      </c>
      <c r="E40" s="114">
        <f t="shared" si="2"/>
        <v>4867.03</v>
      </c>
      <c r="F40" s="114">
        <f t="shared" si="3"/>
        <v>34587.78</v>
      </c>
      <c r="G40" s="115"/>
      <c r="H40" s="114">
        <v>44403.45</v>
      </c>
      <c r="I40" s="114">
        <v>29720.75</v>
      </c>
      <c r="J40" s="111"/>
    </row>
    <row r="41" spans="1:10" ht="18">
      <c r="A41" s="116" t="s">
        <v>184</v>
      </c>
      <c r="B41" s="114">
        <f t="shared" si="4"/>
        <v>64752.72</v>
      </c>
      <c r="C41" s="114">
        <f t="shared" si="5"/>
        <v>224403.49</v>
      </c>
      <c r="D41" s="113" t="s">
        <v>185</v>
      </c>
      <c r="E41" s="114">
        <f t="shared" si="2"/>
        <v>14017.369999999999</v>
      </c>
      <c r="F41" s="114">
        <f t="shared" si="3"/>
        <v>58180.19</v>
      </c>
      <c r="G41" s="115"/>
      <c r="H41" s="114">
        <v>159650.77</v>
      </c>
      <c r="I41" s="114">
        <v>44162.82</v>
      </c>
      <c r="J41" s="111"/>
    </row>
    <row r="42" spans="1:10" ht="18">
      <c r="A42" s="116" t="s">
        <v>186</v>
      </c>
      <c r="B42" s="114">
        <f t="shared" si="4"/>
        <v>16248.05</v>
      </c>
      <c r="C42" s="114">
        <f t="shared" si="5"/>
        <v>54163.270000000004</v>
      </c>
      <c r="D42" s="113" t="s">
        <v>219</v>
      </c>
      <c r="E42" s="114">
        <f t="shared" si="2"/>
        <v>15410</v>
      </c>
      <c r="F42" s="114">
        <f t="shared" si="3"/>
        <v>39176.75</v>
      </c>
      <c r="G42" s="115"/>
      <c r="H42" s="114">
        <v>37915.22</v>
      </c>
      <c r="I42" s="114">
        <v>23766.75</v>
      </c>
      <c r="J42" s="111"/>
    </row>
    <row r="43" spans="1:10" ht="18">
      <c r="A43" s="116" t="s">
        <v>188</v>
      </c>
      <c r="B43" s="114">
        <f t="shared" si="4"/>
        <v>22644.58</v>
      </c>
      <c r="C43" s="114">
        <f t="shared" si="5"/>
        <v>73602.77</v>
      </c>
      <c r="D43" s="113" t="s">
        <v>189</v>
      </c>
      <c r="E43" s="114">
        <f t="shared" si="2"/>
        <v>28854.46</v>
      </c>
      <c r="F43" s="114">
        <f t="shared" si="3"/>
        <v>41638.33</v>
      </c>
      <c r="G43" s="115"/>
      <c r="H43" s="114">
        <v>50958.19</v>
      </c>
      <c r="I43" s="114">
        <v>12783.87</v>
      </c>
      <c r="J43" s="111"/>
    </row>
    <row r="44" spans="1:10" ht="18">
      <c r="A44" s="116" t="s">
        <v>190</v>
      </c>
      <c r="B44" s="114">
        <f t="shared" si="4"/>
        <v>34139.5</v>
      </c>
      <c r="C44" s="114">
        <f t="shared" si="5"/>
        <v>111197.05</v>
      </c>
      <c r="D44" s="113" t="s">
        <v>191</v>
      </c>
      <c r="E44" s="114">
        <f t="shared" si="2"/>
        <v>46118.93</v>
      </c>
      <c r="F44" s="114">
        <f t="shared" si="3"/>
        <v>137506.07</v>
      </c>
      <c r="G44" s="115"/>
      <c r="H44" s="114">
        <v>77057.55</v>
      </c>
      <c r="I44" s="114">
        <v>91387.14</v>
      </c>
      <c r="J44" s="111"/>
    </row>
    <row r="45" spans="1:10" ht="18">
      <c r="A45" s="116" t="s">
        <v>192</v>
      </c>
      <c r="B45" s="114">
        <f t="shared" si="4"/>
        <v>25467.35</v>
      </c>
      <c r="C45" s="114">
        <f t="shared" si="5"/>
        <v>73633.22</v>
      </c>
      <c r="D45" s="113" t="s">
        <v>193</v>
      </c>
      <c r="E45" s="114">
        <f t="shared" si="2"/>
        <v>235194.53</v>
      </c>
      <c r="F45" s="114">
        <f t="shared" si="3"/>
        <v>627055.99</v>
      </c>
      <c r="G45" s="115"/>
      <c r="H45" s="114">
        <v>48165.87</v>
      </c>
      <c r="I45" s="114">
        <v>391861.46</v>
      </c>
      <c r="J45" s="111"/>
    </row>
    <row r="46" spans="1:10" ht="18">
      <c r="A46" s="116" t="s">
        <v>194</v>
      </c>
      <c r="B46" s="114">
        <f t="shared" si="4"/>
        <v>4338</v>
      </c>
      <c r="C46" s="114">
        <f t="shared" si="5"/>
        <v>24760</v>
      </c>
      <c r="D46" s="113" t="s">
        <v>195</v>
      </c>
      <c r="E46" s="114">
        <f t="shared" si="2"/>
        <v>9987</v>
      </c>
      <c r="F46" s="114">
        <f t="shared" si="3"/>
        <v>33343.72</v>
      </c>
      <c r="G46" s="115"/>
      <c r="H46" s="114">
        <v>20422</v>
      </c>
      <c r="I46" s="114">
        <v>23356.72</v>
      </c>
      <c r="J46" s="111"/>
    </row>
    <row r="47" spans="1:10" ht="18">
      <c r="A47" s="116" t="s">
        <v>196</v>
      </c>
      <c r="B47" s="114">
        <f t="shared" si="4"/>
        <v>23197.57</v>
      </c>
      <c r="C47" s="114">
        <f t="shared" si="5"/>
        <v>74199.17</v>
      </c>
      <c r="D47" s="113" t="s">
        <v>197</v>
      </c>
      <c r="E47" s="114">
        <f t="shared" si="2"/>
        <v>34031.8</v>
      </c>
      <c r="F47" s="114">
        <f t="shared" si="3"/>
        <v>88331.15</v>
      </c>
      <c r="G47" s="115"/>
      <c r="H47" s="114">
        <v>51001.6</v>
      </c>
      <c r="I47" s="114">
        <v>54299.35</v>
      </c>
      <c r="J47" s="111"/>
    </row>
    <row r="48" spans="1:10" ht="18">
      <c r="A48" s="116" t="s">
        <v>198</v>
      </c>
      <c r="B48" s="114">
        <f t="shared" si="4"/>
        <v>11794.960000000001</v>
      </c>
      <c r="C48" s="114">
        <f t="shared" si="5"/>
        <v>30599.78</v>
      </c>
      <c r="D48" s="113" t="s">
        <v>199</v>
      </c>
      <c r="E48" s="114">
        <f t="shared" si="2"/>
        <v>21704.45</v>
      </c>
      <c r="F48" s="114">
        <f t="shared" si="3"/>
        <v>80133.89</v>
      </c>
      <c r="G48" s="115"/>
      <c r="H48" s="114">
        <v>18804.82</v>
      </c>
      <c r="I48" s="114">
        <v>58429.44</v>
      </c>
      <c r="J48" s="111"/>
    </row>
    <row r="49" spans="1:10" ht="18">
      <c r="A49" s="116" t="s">
        <v>200</v>
      </c>
      <c r="B49" s="114">
        <f t="shared" si="4"/>
        <v>75418</v>
      </c>
      <c r="C49" s="114">
        <f t="shared" si="5"/>
        <v>207702.77</v>
      </c>
      <c r="D49" s="113" t="s">
        <v>201</v>
      </c>
      <c r="E49" s="114">
        <f t="shared" si="2"/>
        <v>749560.79</v>
      </c>
      <c r="F49" s="114">
        <f t="shared" si="3"/>
        <v>2554704.64</v>
      </c>
      <c r="G49" s="115"/>
      <c r="H49" s="114">
        <v>132284.77</v>
      </c>
      <c r="I49" s="114">
        <v>1805143.85</v>
      </c>
      <c r="J49" s="111"/>
    </row>
    <row r="50" spans="1:10" ht="18">
      <c r="A50" s="116" t="s">
        <v>202</v>
      </c>
      <c r="B50" s="114">
        <f t="shared" si="4"/>
        <v>16741.21</v>
      </c>
      <c r="C50" s="114">
        <f t="shared" si="5"/>
        <v>49315.21</v>
      </c>
      <c r="D50" s="113" t="s">
        <v>203</v>
      </c>
      <c r="E50" s="114">
        <f t="shared" si="2"/>
        <v>238397.03</v>
      </c>
      <c r="F50" s="114">
        <f t="shared" si="3"/>
        <v>778271.18</v>
      </c>
      <c r="G50" s="115"/>
      <c r="H50" s="114">
        <v>32574</v>
      </c>
      <c r="I50" s="114">
        <v>539874.15</v>
      </c>
      <c r="J50" s="111"/>
    </row>
    <row r="51" spans="1:10" ht="18">
      <c r="A51" s="116" t="s">
        <v>204</v>
      </c>
      <c r="B51" s="114">
        <f t="shared" si="4"/>
        <v>1057584.01</v>
      </c>
      <c r="C51" s="114">
        <f t="shared" si="5"/>
        <v>2718400.01</v>
      </c>
      <c r="D51" s="113" t="s">
        <v>205</v>
      </c>
      <c r="E51" s="114">
        <f t="shared" si="2"/>
        <v>450623.14</v>
      </c>
      <c r="F51" s="114">
        <f t="shared" si="3"/>
        <v>1392139.3</v>
      </c>
      <c r="G51" s="115"/>
      <c r="H51" s="114">
        <v>1660816</v>
      </c>
      <c r="I51" s="114">
        <v>941516.16</v>
      </c>
      <c r="J51" s="111"/>
    </row>
    <row r="52" spans="1:10" ht="18">
      <c r="A52" s="116" t="s">
        <v>206</v>
      </c>
      <c r="B52" s="114">
        <f t="shared" si="4"/>
        <v>4392.1900000000005</v>
      </c>
      <c r="C52" s="114">
        <f t="shared" si="5"/>
        <v>10016.68</v>
      </c>
      <c r="D52" s="113"/>
      <c r="E52" s="117" t="s">
        <v>106</v>
      </c>
      <c r="F52" s="118"/>
      <c r="G52" s="115"/>
      <c r="H52" s="114">
        <v>5624.49</v>
      </c>
      <c r="I52" s="118"/>
      <c r="J52" s="111"/>
    </row>
    <row r="53" spans="1:10" ht="18">
      <c r="A53" s="116" t="s">
        <v>207</v>
      </c>
      <c r="B53" s="114">
        <f t="shared" si="4"/>
        <v>15727.259999999998</v>
      </c>
      <c r="C53" s="114">
        <f t="shared" si="5"/>
        <v>49966.33</v>
      </c>
      <c r="D53" s="119" t="s">
        <v>208</v>
      </c>
      <c r="E53" s="120">
        <f>SUM(B5:B53)+SUM(E5:E51)</f>
        <v>12272193.600000001</v>
      </c>
      <c r="F53" s="120">
        <f>SUM(C5:C53)+SUM(F5:F51)</f>
        <v>36578304.54</v>
      </c>
      <c r="G53" s="115"/>
      <c r="H53" s="114">
        <v>34239.07</v>
      </c>
      <c r="I53" s="120">
        <v>0</v>
      </c>
      <c r="J53" s="111"/>
    </row>
    <row r="54" spans="1:9" ht="12.75">
      <c r="A54" s="121"/>
      <c r="B54" s="121"/>
      <c r="C54" s="121"/>
      <c r="D54" s="121"/>
      <c r="E54" s="121"/>
      <c r="F54" s="121"/>
      <c r="G54" s="105"/>
      <c r="H54" s="121"/>
      <c r="I54" s="121"/>
    </row>
    <row r="55" spans="1:7" ht="12.75">
      <c r="A55" s="105"/>
      <c r="B55" s="105"/>
      <c r="C55" s="112" t="s">
        <v>106</v>
      </c>
      <c r="D55" s="105"/>
      <c r="E55" s="105"/>
      <c r="F55" s="112" t="s">
        <v>106</v>
      </c>
      <c r="G55" s="112" t="s">
        <v>106</v>
      </c>
    </row>
    <row r="56" spans="2:6" ht="12.75">
      <c r="B56" s="112" t="s">
        <v>106</v>
      </c>
      <c r="F56" s="112" t="s">
        <v>106</v>
      </c>
    </row>
    <row r="57" ht="12.75">
      <c r="B57" s="112" t="s">
        <v>106</v>
      </c>
    </row>
    <row r="58" ht="12.75">
      <c r="B58" s="112" t="s">
        <v>106</v>
      </c>
    </row>
    <row r="59" ht="12.75">
      <c r="B59" s="112" t="s">
        <v>106</v>
      </c>
    </row>
    <row r="60" ht="12.75">
      <c r="B60" s="112" t="s">
        <v>106</v>
      </c>
    </row>
    <row r="61" spans="1:2" ht="12.75">
      <c r="A61" s="112" t="s">
        <v>209</v>
      </c>
      <c r="B61" s="112" t="s">
        <v>106</v>
      </c>
    </row>
    <row r="62" spans="1:2" ht="12.75">
      <c r="A62" s="122" t="s">
        <v>210</v>
      </c>
      <c r="B62" s="112" t="s">
        <v>106</v>
      </c>
    </row>
    <row r="63" spans="1:2" ht="12.75">
      <c r="A63" s="122" t="s">
        <v>211</v>
      </c>
      <c r="B63" s="112" t="s">
        <v>106</v>
      </c>
    </row>
    <row r="64" spans="1:2" ht="12.75">
      <c r="A64" s="122" t="s">
        <v>212</v>
      </c>
      <c r="B64" s="112" t="s">
        <v>106</v>
      </c>
    </row>
    <row r="65" ht="12.75">
      <c r="A65" s="122" t="s">
        <v>213</v>
      </c>
    </row>
    <row r="77" spans="1:11" ht="18">
      <c r="A77" s="123"/>
      <c r="B77" s="124">
        <v>10701</v>
      </c>
      <c r="C77" s="125">
        <v>10716</v>
      </c>
      <c r="D77" s="125">
        <v>10717</v>
      </c>
      <c r="E77" s="126" t="s">
        <v>220</v>
      </c>
      <c r="F77" s="123"/>
      <c r="G77" s="124">
        <v>10701</v>
      </c>
      <c r="H77" s="125">
        <v>10716</v>
      </c>
      <c r="I77" s="125">
        <v>10717</v>
      </c>
      <c r="J77" s="126" t="s">
        <v>220</v>
      </c>
      <c r="K77" s="111"/>
    </row>
    <row r="78" spans="1:11" ht="18">
      <c r="A78" s="127" t="s">
        <v>112</v>
      </c>
      <c r="B78" s="114">
        <v>58353.09</v>
      </c>
      <c r="C78" s="114">
        <v>30232.57</v>
      </c>
      <c r="D78" s="114">
        <v>0</v>
      </c>
      <c r="E78" s="114">
        <v>0</v>
      </c>
      <c r="F78" s="127" t="s">
        <v>113</v>
      </c>
      <c r="G78" s="114">
        <v>26285.32</v>
      </c>
      <c r="H78" s="114">
        <v>15326.26</v>
      </c>
      <c r="I78" s="114">
        <v>0</v>
      </c>
      <c r="J78" s="128">
        <f aca="true" t="shared" si="6" ref="J78:J124">SUM(G78:I78)</f>
        <v>41611.58</v>
      </c>
      <c r="K78" s="111"/>
    </row>
    <row r="79" spans="1:11" ht="18">
      <c r="A79" s="127" t="s">
        <v>114</v>
      </c>
      <c r="B79" s="114">
        <v>37278.32</v>
      </c>
      <c r="C79" s="114">
        <v>22031.25</v>
      </c>
      <c r="D79" s="114">
        <v>0</v>
      </c>
      <c r="E79" s="128">
        <f aca="true" t="shared" si="7" ref="E79:E126">SUM(B79:D79)</f>
        <v>59309.57</v>
      </c>
      <c r="F79" s="127" t="s">
        <v>115</v>
      </c>
      <c r="G79" s="114">
        <v>12961.97</v>
      </c>
      <c r="H79" s="114">
        <v>3860.88</v>
      </c>
      <c r="I79" s="114">
        <v>0</v>
      </c>
      <c r="J79" s="128">
        <f t="shared" si="6"/>
        <v>16822.85</v>
      </c>
      <c r="K79" s="111"/>
    </row>
    <row r="80" spans="1:11" ht="18">
      <c r="A80" s="127" t="s">
        <v>116</v>
      </c>
      <c r="B80" s="114">
        <v>14462.66</v>
      </c>
      <c r="C80" s="114">
        <v>5609.79</v>
      </c>
      <c r="D80" s="114">
        <v>0</v>
      </c>
      <c r="E80" s="128">
        <f t="shared" si="7"/>
        <v>20072.45</v>
      </c>
      <c r="F80" s="127" t="s">
        <v>117</v>
      </c>
      <c r="G80" s="114">
        <v>27198.97</v>
      </c>
      <c r="H80" s="114">
        <v>19043.09</v>
      </c>
      <c r="I80" s="114">
        <v>0</v>
      </c>
      <c r="J80" s="128">
        <f t="shared" si="6"/>
        <v>46242.06</v>
      </c>
      <c r="K80" s="111"/>
    </row>
    <row r="81" spans="1:11" ht="18">
      <c r="A81" s="127" t="s">
        <v>118</v>
      </c>
      <c r="B81" s="114">
        <v>8513.67</v>
      </c>
      <c r="C81" s="114">
        <v>4722.67</v>
      </c>
      <c r="D81" s="114">
        <v>0</v>
      </c>
      <c r="E81" s="128">
        <f t="shared" si="7"/>
        <v>13236.34</v>
      </c>
      <c r="F81" s="127" t="s">
        <v>119</v>
      </c>
      <c r="G81" s="114">
        <v>63835.54</v>
      </c>
      <c r="H81" s="114">
        <v>41524.93</v>
      </c>
      <c r="I81" s="114">
        <v>0</v>
      </c>
      <c r="J81" s="128">
        <f t="shared" si="6"/>
        <v>105360.47</v>
      </c>
      <c r="K81" s="111"/>
    </row>
    <row r="82" spans="1:11" ht="18">
      <c r="A82" s="127" t="s">
        <v>120</v>
      </c>
      <c r="B82" s="114">
        <v>144106.36</v>
      </c>
      <c r="C82" s="114">
        <v>72873.64</v>
      </c>
      <c r="D82" s="114">
        <v>0</v>
      </c>
      <c r="E82" s="128">
        <f t="shared" si="7"/>
        <v>216980</v>
      </c>
      <c r="F82" s="127" t="s">
        <v>121</v>
      </c>
      <c r="G82" s="114">
        <v>41356.56</v>
      </c>
      <c r="H82" s="114">
        <v>25977.23</v>
      </c>
      <c r="I82" s="114">
        <v>0</v>
      </c>
      <c r="J82" s="128">
        <f t="shared" si="6"/>
        <v>67333.79</v>
      </c>
      <c r="K82" s="111"/>
    </row>
    <row r="83" spans="1:11" ht="18">
      <c r="A83" s="127" t="s">
        <v>122</v>
      </c>
      <c r="B83" s="114">
        <v>90897.47</v>
      </c>
      <c r="C83" s="114">
        <v>59142.71</v>
      </c>
      <c r="D83" s="114">
        <v>0</v>
      </c>
      <c r="E83" s="128">
        <f t="shared" si="7"/>
        <v>150040.18</v>
      </c>
      <c r="F83" s="127" t="s">
        <v>123</v>
      </c>
      <c r="G83" s="114">
        <v>14661.47</v>
      </c>
      <c r="H83" s="114">
        <v>7535.7</v>
      </c>
      <c r="I83" s="114">
        <v>0</v>
      </c>
      <c r="J83" s="128">
        <f t="shared" si="6"/>
        <v>22197.17</v>
      </c>
      <c r="K83" s="111"/>
    </row>
    <row r="84" spans="1:11" ht="18">
      <c r="A84" s="127" t="s">
        <v>124</v>
      </c>
      <c r="B84" s="114">
        <v>47203.12</v>
      </c>
      <c r="C84" s="114">
        <v>23418.45</v>
      </c>
      <c r="D84" s="114">
        <v>0</v>
      </c>
      <c r="E84" s="128">
        <f t="shared" si="7"/>
        <v>70621.57</v>
      </c>
      <c r="F84" s="127" t="s">
        <v>125</v>
      </c>
      <c r="G84" s="114">
        <v>12280.03</v>
      </c>
      <c r="H84" s="114">
        <v>69383.84</v>
      </c>
      <c r="I84" s="114">
        <v>0</v>
      </c>
      <c r="J84" s="128">
        <f t="shared" si="6"/>
        <v>81663.87</v>
      </c>
      <c r="K84" s="111"/>
    </row>
    <row r="85" spans="1:11" ht="18">
      <c r="A85" s="127" t="s">
        <v>126</v>
      </c>
      <c r="B85" s="114">
        <v>12561.19</v>
      </c>
      <c r="C85" s="114">
        <v>6427.65</v>
      </c>
      <c r="D85" s="114">
        <v>0</v>
      </c>
      <c r="E85" s="128">
        <f t="shared" si="7"/>
        <v>18988.84</v>
      </c>
      <c r="F85" s="127" t="s">
        <v>127</v>
      </c>
      <c r="G85" s="114">
        <v>116296.11</v>
      </c>
      <c r="H85" s="114">
        <v>118744.89</v>
      </c>
      <c r="I85" s="114">
        <v>0</v>
      </c>
      <c r="J85" s="128">
        <f t="shared" si="6"/>
        <v>235041</v>
      </c>
      <c r="K85" s="111"/>
    </row>
    <row r="86" spans="1:11" ht="18">
      <c r="A86" s="127" t="s">
        <v>128</v>
      </c>
      <c r="B86" s="114">
        <v>12562.06</v>
      </c>
      <c r="C86" s="114">
        <v>8459.94</v>
      </c>
      <c r="D86" s="114">
        <v>0</v>
      </c>
      <c r="E86" s="128">
        <f t="shared" si="7"/>
        <v>21022</v>
      </c>
      <c r="F86" s="127" t="s">
        <v>129</v>
      </c>
      <c r="G86" s="114">
        <v>15823.89</v>
      </c>
      <c r="H86" s="114">
        <v>13084.25</v>
      </c>
      <c r="I86" s="114">
        <v>0</v>
      </c>
      <c r="J86" s="128">
        <f t="shared" si="6"/>
        <v>28908.14</v>
      </c>
      <c r="K86" s="111"/>
    </row>
    <row r="87" spans="1:11" ht="18">
      <c r="A87" s="127" t="s">
        <v>130</v>
      </c>
      <c r="B87" s="114">
        <v>27106.27</v>
      </c>
      <c r="C87" s="114">
        <v>17655.73</v>
      </c>
      <c r="D87" s="114">
        <v>0</v>
      </c>
      <c r="E87" s="128">
        <f t="shared" si="7"/>
        <v>44762</v>
      </c>
      <c r="F87" s="127" t="s">
        <v>131</v>
      </c>
      <c r="G87" s="114">
        <v>24048.45</v>
      </c>
      <c r="H87" s="114">
        <v>14490.55</v>
      </c>
      <c r="I87" s="114">
        <v>0</v>
      </c>
      <c r="J87" s="128">
        <f t="shared" si="6"/>
        <v>38539</v>
      </c>
      <c r="K87" s="111"/>
    </row>
    <row r="88" spans="1:11" ht="18">
      <c r="A88" s="127" t="s">
        <v>132</v>
      </c>
      <c r="B88" s="114">
        <v>39847.81</v>
      </c>
      <c r="C88" s="114">
        <v>29901.19</v>
      </c>
      <c r="D88" s="114">
        <v>0</v>
      </c>
      <c r="E88" s="128">
        <f t="shared" si="7"/>
        <v>69749</v>
      </c>
      <c r="F88" s="127" t="s">
        <v>133</v>
      </c>
      <c r="G88" s="114">
        <v>69559.46</v>
      </c>
      <c r="H88" s="114">
        <v>54184.54</v>
      </c>
      <c r="I88" s="114">
        <v>0</v>
      </c>
      <c r="J88" s="128">
        <f t="shared" si="6"/>
        <v>123744</v>
      </c>
      <c r="K88" s="111"/>
    </row>
    <row r="89" spans="1:11" ht="18">
      <c r="A89" s="127" t="s">
        <v>134</v>
      </c>
      <c r="B89" s="114">
        <v>8753.55</v>
      </c>
      <c r="C89" s="114">
        <v>7599.29</v>
      </c>
      <c r="D89" s="114">
        <v>0</v>
      </c>
      <c r="E89" s="128">
        <f t="shared" si="7"/>
        <v>16352.84</v>
      </c>
      <c r="F89" s="127" t="s">
        <v>135</v>
      </c>
      <c r="G89" s="114">
        <v>11439.92</v>
      </c>
      <c r="H89" s="114">
        <v>5829.6</v>
      </c>
      <c r="I89" s="114">
        <v>0</v>
      </c>
      <c r="J89" s="128">
        <f t="shared" si="6"/>
        <v>17269.52</v>
      </c>
      <c r="K89" s="111"/>
    </row>
    <row r="90" spans="1:11" ht="18">
      <c r="A90" s="127" t="s">
        <v>136</v>
      </c>
      <c r="B90" s="114">
        <v>16087.83</v>
      </c>
      <c r="C90" s="114">
        <v>8558.12</v>
      </c>
      <c r="D90" s="114">
        <v>0</v>
      </c>
      <c r="E90" s="128">
        <f t="shared" si="7"/>
        <v>24645.95</v>
      </c>
      <c r="F90" s="127" t="s">
        <v>137</v>
      </c>
      <c r="G90" s="114">
        <v>43753.08</v>
      </c>
      <c r="H90" s="114">
        <v>26069.92</v>
      </c>
      <c r="I90" s="114">
        <v>0</v>
      </c>
      <c r="J90" s="128">
        <f t="shared" si="6"/>
        <v>69823</v>
      </c>
      <c r="K90" s="111"/>
    </row>
    <row r="91" spans="1:11" ht="18">
      <c r="A91" s="127" t="s">
        <v>138</v>
      </c>
      <c r="B91" s="114">
        <v>5037.14</v>
      </c>
      <c r="C91" s="114">
        <v>2703.52</v>
      </c>
      <c r="D91" s="114">
        <v>0</v>
      </c>
      <c r="E91" s="128">
        <f t="shared" si="7"/>
        <v>7740.66</v>
      </c>
      <c r="F91" s="127" t="s">
        <v>139</v>
      </c>
      <c r="G91" s="114">
        <v>128449.12</v>
      </c>
      <c r="H91" s="114">
        <v>74295.88</v>
      </c>
      <c r="I91" s="114">
        <v>0</v>
      </c>
      <c r="J91" s="128">
        <f t="shared" si="6"/>
        <v>202745</v>
      </c>
      <c r="K91" s="111"/>
    </row>
    <row r="92" spans="1:11" ht="18">
      <c r="A92" s="127" t="s">
        <v>140</v>
      </c>
      <c r="B92" s="114">
        <v>18963.18</v>
      </c>
      <c r="C92" s="114">
        <v>8985.71</v>
      </c>
      <c r="D92" s="114">
        <v>0</v>
      </c>
      <c r="E92" s="128">
        <f t="shared" si="7"/>
        <v>27948.89</v>
      </c>
      <c r="F92" s="127" t="s">
        <v>141</v>
      </c>
      <c r="G92" s="114">
        <v>5629.03</v>
      </c>
      <c r="H92" s="114">
        <v>5026.8</v>
      </c>
      <c r="I92" s="114">
        <v>0</v>
      </c>
      <c r="J92" s="128">
        <f t="shared" si="6"/>
        <v>10655.83</v>
      </c>
      <c r="K92" s="111"/>
    </row>
    <row r="93" spans="1:11" ht="18">
      <c r="A93" s="127" t="s">
        <v>142</v>
      </c>
      <c r="B93" s="114">
        <v>40409.59</v>
      </c>
      <c r="C93" s="114">
        <v>22433.63</v>
      </c>
      <c r="D93" s="114">
        <v>0</v>
      </c>
      <c r="E93" s="128">
        <f t="shared" si="7"/>
        <v>62843.22</v>
      </c>
      <c r="F93" s="127" t="s">
        <v>143</v>
      </c>
      <c r="G93" s="114">
        <v>5957.4</v>
      </c>
      <c r="H93" s="114">
        <v>6168.3</v>
      </c>
      <c r="I93" s="114">
        <v>0</v>
      </c>
      <c r="J93" s="128">
        <f t="shared" si="6"/>
        <v>12125.7</v>
      </c>
      <c r="K93" s="111"/>
    </row>
    <row r="94" spans="1:11" ht="18">
      <c r="A94" s="127" t="s">
        <v>144</v>
      </c>
      <c r="B94" s="114">
        <v>6457.21</v>
      </c>
      <c r="C94" s="114">
        <v>3680.5</v>
      </c>
      <c r="D94" s="114">
        <v>0</v>
      </c>
      <c r="E94" s="128">
        <f t="shared" si="7"/>
        <v>10137.71</v>
      </c>
      <c r="F94" s="127" t="s">
        <v>145</v>
      </c>
      <c r="G94" s="114">
        <v>17746.28</v>
      </c>
      <c r="H94" s="114">
        <v>14555.72</v>
      </c>
      <c r="I94" s="114">
        <v>0</v>
      </c>
      <c r="J94" s="128">
        <f t="shared" si="6"/>
        <v>32302</v>
      </c>
      <c r="K94" s="111"/>
    </row>
    <row r="95" spans="1:11" ht="18">
      <c r="A95" s="127" t="s">
        <v>146</v>
      </c>
      <c r="B95" s="114">
        <v>50456.13</v>
      </c>
      <c r="C95" s="114">
        <v>24962.87</v>
      </c>
      <c r="D95" s="114">
        <v>0</v>
      </c>
      <c r="E95" s="128">
        <f t="shared" si="7"/>
        <v>75419</v>
      </c>
      <c r="F95" s="127" t="s">
        <v>147</v>
      </c>
      <c r="G95" s="114">
        <v>9018.92</v>
      </c>
      <c r="H95" s="114">
        <v>7334.08</v>
      </c>
      <c r="I95" s="114">
        <v>0</v>
      </c>
      <c r="J95" s="128">
        <f t="shared" si="6"/>
        <v>16353</v>
      </c>
      <c r="K95" s="111"/>
    </row>
    <row r="96" spans="1:11" ht="18">
      <c r="A96" s="127" t="s">
        <v>218</v>
      </c>
      <c r="B96" s="114">
        <v>1086385.97</v>
      </c>
      <c r="C96" s="114">
        <v>563930.52</v>
      </c>
      <c r="D96" s="114">
        <v>0</v>
      </c>
      <c r="E96" s="128">
        <f t="shared" si="7"/>
        <v>1650316.49</v>
      </c>
      <c r="F96" s="127" t="s">
        <v>149</v>
      </c>
      <c r="G96" s="114">
        <v>6289.94</v>
      </c>
      <c r="H96" s="114">
        <v>2966.11</v>
      </c>
      <c r="I96" s="114">
        <v>0</v>
      </c>
      <c r="J96" s="128">
        <f t="shared" si="6"/>
        <v>9256.05</v>
      </c>
      <c r="K96" s="111"/>
    </row>
    <row r="97" spans="1:11" ht="18">
      <c r="A97" s="127" t="s">
        <v>150</v>
      </c>
      <c r="B97" s="114">
        <v>6035.67</v>
      </c>
      <c r="C97" s="114">
        <v>4074.9</v>
      </c>
      <c r="D97" s="114">
        <v>0</v>
      </c>
      <c r="E97" s="128">
        <f t="shared" si="7"/>
        <v>10110.57</v>
      </c>
      <c r="F97" s="127" t="s">
        <v>151</v>
      </c>
      <c r="G97" s="114">
        <v>2806</v>
      </c>
      <c r="H97" s="114">
        <v>1234.64</v>
      </c>
      <c r="I97" s="114">
        <v>0</v>
      </c>
      <c r="J97" s="128">
        <f t="shared" si="6"/>
        <v>4040.6400000000003</v>
      </c>
      <c r="K97" s="111"/>
    </row>
    <row r="98" spans="1:11" ht="18">
      <c r="A98" s="127" t="s">
        <v>152</v>
      </c>
      <c r="B98" s="114">
        <v>12362.99</v>
      </c>
      <c r="C98" s="114">
        <v>7487.86</v>
      </c>
      <c r="D98" s="114">
        <v>0</v>
      </c>
      <c r="E98" s="128">
        <f t="shared" si="7"/>
        <v>19850.85</v>
      </c>
      <c r="F98" s="127" t="s">
        <v>153</v>
      </c>
      <c r="G98" s="114">
        <v>9380.46</v>
      </c>
      <c r="H98" s="114">
        <v>7055.81</v>
      </c>
      <c r="I98" s="114">
        <v>0</v>
      </c>
      <c r="J98" s="128">
        <f t="shared" si="6"/>
        <v>16436.27</v>
      </c>
      <c r="K98" s="111"/>
    </row>
    <row r="99" spans="1:11" ht="18">
      <c r="A99" s="127" t="s">
        <v>154</v>
      </c>
      <c r="B99" s="114">
        <v>40915.26</v>
      </c>
      <c r="C99" s="114">
        <v>30150.66</v>
      </c>
      <c r="D99" s="114">
        <v>0</v>
      </c>
      <c r="E99" s="128">
        <f t="shared" si="7"/>
        <v>71065.92</v>
      </c>
      <c r="F99" s="127" t="s">
        <v>155</v>
      </c>
      <c r="G99" s="114">
        <v>55851.6</v>
      </c>
      <c r="H99" s="114">
        <v>33036.62</v>
      </c>
      <c r="I99" s="114">
        <v>0</v>
      </c>
      <c r="J99" s="128">
        <f t="shared" si="6"/>
        <v>88888.22</v>
      </c>
      <c r="K99" s="111"/>
    </row>
    <row r="100" spans="1:11" ht="18">
      <c r="A100" s="127" t="s">
        <v>156</v>
      </c>
      <c r="B100" s="114">
        <v>18838.14</v>
      </c>
      <c r="C100" s="114">
        <v>12435.23</v>
      </c>
      <c r="D100" s="114">
        <v>0</v>
      </c>
      <c r="E100" s="128">
        <f t="shared" si="7"/>
        <v>31273.37</v>
      </c>
      <c r="F100" s="127" t="s">
        <v>157</v>
      </c>
      <c r="G100" s="114">
        <v>18029.68</v>
      </c>
      <c r="H100" s="114">
        <v>13176.16</v>
      </c>
      <c r="I100" s="114">
        <v>0</v>
      </c>
      <c r="J100" s="128">
        <f t="shared" si="6"/>
        <v>31205.84</v>
      </c>
      <c r="K100" s="111"/>
    </row>
    <row r="101" spans="1:11" ht="18">
      <c r="A101" s="127" t="s">
        <v>158</v>
      </c>
      <c r="B101" s="114">
        <v>58918.02</v>
      </c>
      <c r="C101" s="114">
        <v>30374.98</v>
      </c>
      <c r="D101" s="114">
        <v>0</v>
      </c>
      <c r="E101" s="128">
        <f t="shared" si="7"/>
        <v>89293</v>
      </c>
      <c r="F101" s="127" t="s">
        <v>159</v>
      </c>
      <c r="G101" s="114">
        <v>33424.03</v>
      </c>
      <c r="H101" s="114">
        <v>22201.99</v>
      </c>
      <c r="I101" s="114">
        <v>0</v>
      </c>
      <c r="J101" s="128">
        <f t="shared" si="6"/>
        <v>55626.020000000004</v>
      </c>
      <c r="K101" s="111"/>
    </row>
    <row r="102" spans="1:11" ht="18">
      <c r="A102" s="127" t="s">
        <v>160</v>
      </c>
      <c r="B102" s="114">
        <v>8543.91</v>
      </c>
      <c r="C102" s="114">
        <v>5284.06</v>
      </c>
      <c r="D102" s="114">
        <v>0</v>
      </c>
      <c r="E102" s="128">
        <f t="shared" si="7"/>
        <v>13827.970000000001</v>
      </c>
      <c r="F102" s="127" t="s">
        <v>161</v>
      </c>
      <c r="G102" s="114">
        <v>63562.9</v>
      </c>
      <c r="H102" s="114">
        <v>44971.55</v>
      </c>
      <c r="I102" s="114">
        <v>0</v>
      </c>
      <c r="J102" s="128">
        <f t="shared" si="6"/>
        <v>108534.45000000001</v>
      </c>
      <c r="K102" s="111"/>
    </row>
    <row r="103" spans="1:11" ht="18">
      <c r="A103" s="127" t="s">
        <v>162</v>
      </c>
      <c r="B103" s="114">
        <v>31597.02</v>
      </c>
      <c r="C103" s="114">
        <v>17383.54</v>
      </c>
      <c r="D103" s="114">
        <v>0</v>
      </c>
      <c r="E103" s="128">
        <f t="shared" si="7"/>
        <v>48980.56</v>
      </c>
      <c r="F103" s="127" t="s">
        <v>163</v>
      </c>
      <c r="G103" s="114">
        <v>348830.48</v>
      </c>
      <c r="H103" s="114">
        <v>186653.28</v>
      </c>
      <c r="I103" s="114">
        <v>0</v>
      </c>
      <c r="J103" s="128">
        <f t="shared" si="6"/>
        <v>535483.76</v>
      </c>
      <c r="K103" s="111"/>
    </row>
    <row r="104" spans="1:11" ht="18">
      <c r="A104" s="127" t="s">
        <v>164</v>
      </c>
      <c r="B104" s="114">
        <v>21229.88</v>
      </c>
      <c r="C104" s="114">
        <v>19431.12</v>
      </c>
      <c r="D104" s="114">
        <v>0</v>
      </c>
      <c r="E104" s="128">
        <f t="shared" si="7"/>
        <v>40661</v>
      </c>
      <c r="F104" s="127" t="s">
        <v>165</v>
      </c>
      <c r="G104" s="114">
        <v>8961.55</v>
      </c>
      <c r="H104" s="114">
        <v>7951.94</v>
      </c>
      <c r="I104" s="114">
        <v>0</v>
      </c>
      <c r="J104" s="128">
        <f t="shared" si="6"/>
        <v>16913.489999999998</v>
      </c>
      <c r="K104" s="111"/>
    </row>
    <row r="105" spans="1:11" ht="18">
      <c r="A105" s="127" t="s">
        <v>166</v>
      </c>
      <c r="B105" s="114">
        <v>17369.97</v>
      </c>
      <c r="C105" s="114">
        <v>9358.58</v>
      </c>
      <c r="D105" s="114">
        <v>0</v>
      </c>
      <c r="E105" s="128">
        <f t="shared" si="7"/>
        <v>26728.550000000003</v>
      </c>
      <c r="F105" s="127" t="s">
        <v>167</v>
      </c>
      <c r="G105" s="114">
        <v>15158.26</v>
      </c>
      <c r="H105" s="114">
        <v>6280.56</v>
      </c>
      <c r="I105" s="114">
        <v>0</v>
      </c>
      <c r="J105" s="128">
        <f t="shared" si="6"/>
        <v>21438.82</v>
      </c>
      <c r="K105" s="111"/>
    </row>
    <row r="106" spans="1:11" ht="18">
      <c r="A106" s="127" t="s">
        <v>168</v>
      </c>
      <c r="B106" s="114">
        <v>18720.66</v>
      </c>
      <c r="C106" s="114">
        <v>9056.3</v>
      </c>
      <c r="D106" s="114">
        <v>0</v>
      </c>
      <c r="E106" s="128">
        <f t="shared" si="7"/>
        <v>27776.96</v>
      </c>
      <c r="F106" s="127" t="s">
        <v>169</v>
      </c>
      <c r="G106" s="114">
        <v>189852.18</v>
      </c>
      <c r="H106" s="114">
        <v>90443.82</v>
      </c>
      <c r="I106" s="114">
        <v>0</v>
      </c>
      <c r="J106" s="128">
        <f t="shared" si="6"/>
        <v>280296</v>
      </c>
      <c r="K106" s="111"/>
    </row>
    <row r="107" spans="1:11" ht="18">
      <c r="A107" s="127" t="s">
        <v>170</v>
      </c>
      <c r="B107" s="114">
        <v>28165.41</v>
      </c>
      <c r="C107" s="114">
        <v>22771.05</v>
      </c>
      <c r="D107" s="114">
        <v>0</v>
      </c>
      <c r="E107" s="128">
        <f t="shared" si="7"/>
        <v>50936.46</v>
      </c>
      <c r="F107" s="127" t="s">
        <v>171</v>
      </c>
      <c r="G107" s="114">
        <v>1397413.1</v>
      </c>
      <c r="H107" s="114">
        <v>719845.59</v>
      </c>
      <c r="I107" s="114">
        <v>0</v>
      </c>
      <c r="J107" s="128">
        <f t="shared" si="6"/>
        <v>2117258.69</v>
      </c>
      <c r="K107" s="111"/>
    </row>
    <row r="108" spans="1:11" ht="18">
      <c r="A108" s="127" t="s">
        <v>172</v>
      </c>
      <c r="B108" s="114">
        <v>4018.85</v>
      </c>
      <c r="C108" s="114">
        <v>2142.15</v>
      </c>
      <c r="D108" s="114">
        <v>0</v>
      </c>
      <c r="E108" s="128">
        <f t="shared" si="7"/>
        <v>6161</v>
      </c>
      <c r="F108" s="127" t="s">
        <v>173</v>
      </c>
      <c r="G108" s="114">
        <v>33246.46</v>
      </c>
      <c r="H108" s="114">
        <v>23212.21</v>
      </c>
      <c r="I108" s="114">
        <v>0</v>
      </c>
      <c r="J108" s="128">
        <f t="shared" si="6"/>
        <v>56458.67</v>
      </c>
      <c r="K108" s="111"/>
    </row>
    <row r="109" spans="1:11" ht="18">
      <c r="A109" s="127" t="s">
        <v>174</v>
      </c>
      <c r="B109" s="114">
        <v>46528.82</v>
      </c>
      <c r="C109" s="114">
        <v>24324.48</v>
      </c>
      <c r="D109" s="114">
        <v>0</v>
      </c>
      <c r="E109" s="128">
        <f t="shared" si="7"/>
        <v>70853.3</v>
      </c>
      <c r="F109" s="127" t="s">
        <v>175</v>
      </c>
      <c r="G109" s="114">
        <v>8421.85</v>
      </c>
      <c r="H109" s="114">
        <v>9182.15</v>
      </c>
      <c r="I109" s="114">
        <v>0</v>
      </c>
      <c r="J109" s="128">
        <f t="shared" si="6"/>
        <v>17604</v>
      </c>
      <c r="K109" s="111"/>
    </row>
    <row r="110" spans="1:11" ht="18">
      <c r="A110" s="127" t="s">
        <v>176</v>
      </c>
      <c r="B110" s="114">
        <v>352215.39</v>
      </c>
      <c r="C110" s="114">
        <v>239815.82</v>
      </c>
      <c r="D110" s="114">
        <v>0</v>
      </c>
      <c r="E110" s="128">
        <f t="shared" si="7"/>
        <v>592031.21</v>
      </c>
      <c r="F110" s="127" t="s">
        <v>177</v>
      </c>
      <c r="G110" s="114">
        <v>138920.52</v>
      </c>
      <c r="H110" s="114">
        <v>78516.83</v>
      </c>
      <c r="I110" s="114">
        <v>0</v>
      </c>
      <c r="J110" s="128">
        <f t="shared" si="6"/>
        <v>217437.34999999998</v>
      </c>
      <c r="K110" s="111"/>
    </row>
    <row r="111" spans="1:11" ht="18">
      <c r="A111" s="127" t="s">
        <v>178</v>
      </c>
      <c r="B111" s="114">
        <v>2905.54</v>
      </c>
      <c r="C111" s="114">
        <v>2026.73</v>
      </c>
      <c r="D111" s="114">
        <v>0</v>
      </c>
      <c r="E111" s="128">
        <f t="shared" si="7"/>
        <v>4932.27</v>
      </c>
      <c r="F111" s="127" t="s">
        <v>179</v>
      </c>
      <c r="G111" s="114">
        <v>240850.43</v>
      </c>
      <c r="H111" s="114">
        <v>135271.64</v>
      </c>
      <c r="I111" s="114">
        <v>0</v>
      </c>
      <c r="J111" s="128">
        <f t="shared" si="6"/>
        <v>376122.07</v>
      </c>
      <c r="K111" s="111"/>
    </row>
    <row r="112" spans="1:11" ht="18">
      <c r="A112" s="127" t="s">
        <v>180</v>
      </c>
      <c r="B112" s="114">
        <v>15917.58</v>
      </c>
      <c r="C112" s="114">
        <v>9401.81</v>
      </c>
      <c r="D112" s="114">
        <v>0</v>
      </c>
      <c r="E112" s="128">
        <f t="shared" si="7"/>
        <v>25319.39</v>
      </c>
      <c r="F112" s="127" t="s">
        <v>181</v>
      </c>
      <c r="G112" s="114">
        <v>92581.18</v>
      </c>
      <c r="H112" s="114">
        <v>57669.34</v>
      </c>
      <c r="I112" s="114">
        <v>0</v>
      </c>
      <c r="J112" s="128">
        <f t="shared" si="6"/>
        <v>150250.52</v>
      </c>
      <c r="K112" s="111"/>
    </row>
    <row r="113" spans="1:11" ht="18">
      <c r="A113" s="127" t="s">
        <v>182</v>
      </c>
      <c r="B113" s="114">
        <v>51292.91</v>
      </c>
      <c r="C113" s="114">
        <v>37710.83</v>
      </c>
      <c r="D113" s="114">
        <v>0</v>
      </c>
      <c r="E113" s="128">
        <f t="shared" si="7"/>
        <v>89003.74</v>
      </c>
      <c r="F113" s="127" t="s">
        <v>183</v>
      </c>
      <c r="G113" s="114">
        <v>1853.99</v>
      </c>
      <c r="H113" s="114">
        <v>3013.04</v>
      </c>
      <c r="I113" s="114">
        <v>0</v>
      </c>
      <c r="J113" s="128">
        <f t="shared" si="6"/>
        <v>4867.03</v>
      </c>
      <c r="K113" s="111"/>
    </row>
    <row r="114" spans="1:11" ht="18">
      <c r="A114" s="127" t="s">
        <v>184</v>
      </c>
      <c r="B114" s="114">
        <v>42925.46</v>
      </c>
      <c r="C114" s="114">
        <v>21827.26</v>
      </c>
      <c r="D114" s="114">
        <v>0</v>
      </c>
      <c r="E114" s="128">
        <f t="shared" si="7"/>
        <v>64752.72</v>
      </c>
      <c r="F114" s="127" t="s">
        <v>185</v>
      </c>
      <c r="G114" s="114">
        <v>8637.01</v>
      </c>
      <c r="H114" s="114">
        <v>5380.36</v>
      </c>
      <c r="I114" s="114">
        <v>0</v>
      </c>
      <c r="J114" s="128">
        <f t="shared" si="6"/>
        <v>14017.369999999999</v>
      </c>
      <c r="K114" s="111"/>
    </row>
    <row r="115" spans="1:11" ht="18">
      <c r="A115" s="127" t="s">
        <v>186</v>
      </c>
      <c r="B115" s="114">
        <v>8929.42</v>
      </c>
      <c r="C115" s="114">
        <v>7318.63</v>
      </c>
      <c r="D115" s="114">
        <v>0</v>
      </c>
      <c r="E115" s="128">
        <f t="shared" si="7"/>
        <v>16248.05</v>
      </c>
      <c r="F115" s="127" t="s">
        <v>219</v>
      </c>
      <c r="G115" s="114">
        <v>9886.84</v>
      </c>
      <c r="H115" s="114">
        <v>5523.16</v>
      </c>
      <c r="I115" s="114">
        <v>0</v>
      </c>
      <c r="J115" s="128">
        <f t="shared" si="6"/>
        <v>15410</v>
      </c>
      <c r="K115" s="111"/>
    </row>
    <row r="116" spans="1:11" ht="18">
      <c r="A116" s="127" t="s">
        <v>188</v>
      </c>
      <c r="B116" s="114">
        <v>13434.03</v>
      </c>
      <c r="C116" s="114">
        <v>9210.55</v>
      </c>
      <c r="D116" s="114">
        <v>0</v>
      </c>
      <c r="E116" s="128">
        <f t="shared" si="7"/>
        <v>22644.58</v>
      </c>
      <c r="F116" s="127" t="s">
        <v>189</v>
      </c>
      <c r="G116" s="114">
        <v>25993.8</v>
      </c>
      <c r="H116" s="114">
        <v>2860.66</v>
      </c>
      <c r="I116" s="114">
        <v>0</v>
      </c>
      <c r="J116" s="128">
        <f t="shared" si="6"/>
        <v>28854.46</v>
      </c>
      <c r="K116" s="111"/>
    </row>
    <row r="117" spans="1:11" ht="18">
      <c r="A117" s="127" t="s">
        <v>190</v>
      </c>
      <c r="B117" s="114">
        <v>22631.49</v>
      </c>
      <c r="C117" s="114">
        <v>11508.01</v>
      </c>
      <c r="D117" s="114">
        <v>0</v>
      </c>
      <c r="E117" s="128">
        <f t="shared" si="7"/>
        <v>34139.5</v>
      </c>
      <c r="F117" s="127" t="s">
        <v>191</v>
      </c>
      <c r="G117" s="114">
        <v>28998.91</v>
      </c>
      <c r="H117" s="114">
        <v>17120.02</v>
      </c>
      <c r="I117" s="114">
        <v>0</v>
      </c>
      <c r="J117" s="128">
        <f t="shared" si="6"/>
        <v>46118.93</v>
      </c>
      <c r="K117" s="111"/>
    </row>
    <row r="118" spans="1:11" ht="18">
      <c r="A118" s="127" t="s">
        <v>192</v>
      </c>
      <c r="B118" s="114">
        <v>17249.52</v>
      </c>
      <c r="C118" s="114">
        <v>8217.83</v>
      </c>
      <c r="D118" s="114">
        <v>0</v>
      </c>
      <c r="E118" s="128">
        <f t="shared" si="7"/>
        <v>25467.35</v>
      </c>
      <c r="F118" s="127" t="s">
        <v>193</v>
      </c>
      <c r="G118" s="114">
        <v>162286.35</v>
      </c>
      <c r="H118" s="114">
        <v>72908.18</v>
      </c>
      <c r="I118" s="114">
        <v>0</v>
      </c>
      <c r="J118" s="128">
        <f t="shared" si="6"/>
        <v>235194.53</v>
      </c>
      <c r="K118" s="111"/>
    </row>
    <row r="119" spans="1:11" ht="18">
      <c r="A119" s="127" t="s">
        <v>194</v>
      </c>
      <c r="B119" s="114">
        <v>2669.16</v>
      </c>
      <c r="C119" s="114">
        <v>1668.84</v>
      </c>
      <c r="D119" s="114">
        <v>0</v>
      </c>
      <c r="E119" s="128">
        <f t="shared" si="7"/>
        <v>4338</v>
      </c>
      <c r="F119" s="127" t="s">
        <v>195</v>
      </c>
      <c r="G119" s="114">
        <v>5052.55</v>
      </c>
      <c r="H119" s="114">
        <v>4934.45</v>
      </c>
      <c r="I119" s="114">
        <v>0</v>
      </c>
      <c r="J119" s="128">
        <f t="shared" si="6"/>
        <v>9987</v>
      </c>
      <c r="K119" s="111"/>
    </row>
    <row r="120" spans="1:11" ht="18">
      <c r="A120" s="127" t="s">
        <v>196</v>
      </c>
      <c r="B120" s="114">
        <v>15823.89</v>
      </c>
      <c r="C120" s="114">
        <v>7373.68</v>
      </c>
      <c r="D120" s="114">
        <v>0</v>
      </c>
      <c r="E120" s="128">
        <f t="shared" si="7"/>
        <v>23197.57</v>
      </c>
      <c r="F120" s="127" t="s">
        <v>197</v>
      </c>
      <c r="G120" s="114">
        <v>20637.59</v>
      </c>
      <c r="H120" s="114">
        <v>13394.21</v>
      </c>
      <c r="I120" s="114">
        <v>0</v>
      </c>
      <c r="J120" s="128">
        <f t="shared" si="6"/>
        <v>34031.8</v>
      </c>
      <c r="K120" s="111"/>
    </row>
    <row r="121" spans="1:11" ht="18">
      <c r="A121" s="127" t="s">
        <v>198</v>
      </c>
      <c r="B121" s="114">
        <v>7917.31</v>
      </c>
      <c r="C121" s="114">
        <v>3877.65</v>
      </c>
      <c r="D121" s="114">
        <v>0</v>
      </c>
      <c r="E121" s="128">
        <f t="shared" si="7"/>
        <v>11794.960000000001</v>
      </c>
      <c r="F121" s="127" t="s">
        <v>199</v>
      </c>
      <c r="G121" s="114">
        <v>13596.6</v>
      </c>
      <c r="H121" s="114">
        <v>8107.85</v>
      </c>
      <c r="I121" s="114">
        <v>0</v>
      </c>
      <c r="J121" s="128">
        <f t="shared" si="6"/>
        <v>21704.45</v>
      </c>
      <c r="K121" s="111"/>
    </row>
    <row r="122" spans="1:11" ht="18">
      <c r="A122" s="127" t="s">
        <v>200</v>
      </c>
      <c r="B122" s="114">
        <v>52548.5</v>
      </c>
      <c r="C122" s="114">
        <v>22869.5</v>
      </c>
      <c r="D122" s="114">
        <v>0</v>
      </c>
      <c r="E122" s="128">
        <f t="shared" si="7"/>
        <v>75418</v>
      </c>
      <c r="F122" s="127" t="s">
        <v>201</v>
      </c>
      <c r="G122" s="114">
        <v>503516.11</v>
      </c>
      <c r="H122" s="114">
        <v>246044.68</v>
      </c>
      <c r="I122" s="114">
        <v>0</v>
      </c>
      <c r="J122" s="128">
        <f t="shared" si="6"/>
        <v>749560.79</v>
      </c>
      <c r="K122" s="111"/>
    </row>
    <row r="123" spans="1:11" ht="18">
      <c r="A123" s="127" t="s">
        <v>202</v>
      </c>
      <c r="B123" s="114">
        <v>10675.12</v>
      </c>
      <c r="C123" s="114">
        <v>6066.09</v>
      </c>
      <c r="D123" s="114">
        <v>0</v>
      </c>
      <c r="E123" s="128">
        <f t="shared" si="7"/>
        <v>16741.21</v>
      </c>
      <c r="F123" s="127" t="s">
        <v>203</v>
      </c>
      <c r="G123" s="114">
        <v>149391.63</v>
      </c>
      <c r="H123" s="114">
        <v>89005.4</v>
      </c>
      <c r="I123" s="114">
        <v>0</v>
      </c>
      <c r="J123" s="128">
        <f t="shared" si="6"/>
        <v>238397.03</v>
      </c>
      <c r="K123" s="111"/>
    </row>
    <row r="124" spans="1:11" ht="18">
      <c r="A124" s="127" t="s">
        <v>204</v>
      </c>
      <c r="B124" s="114">
        <v>642186.73</v>
      </c>
      <c r="C124" s="114">
        <v>415397.28</v>
      </c>
      <c r="D124" s="114">
        <v>0</v>
      </c>
      <c r="E124" s="128">
        <f t="shared" si="7"/>
        <v>1057584.01</v>
      </c>
      <c r="F124" s="127" t="s">
        <v>205</v>
      </c>
      <c r="G124" s="114">
        <v>0</v>
      </c>
      <c r="H124" s="114">
        <v>0</v>
      </c>
      <c r="I124" s="114">
        <v>450623.14</v>
      </c>
      <c r="J124" s="128">
        <f t="shared" si="6"/>
        <v>450623.14</v>
      </c>
      <c r="K124" s="111"/>
    </row>
    <row r="125" spans="1:11" ht="18">
      <c r="A125" s="127" t="s">
        <v>206</v>
      </c>
      <c r="B125" s="114">
        <v>3097.63</v>
      </c>
      <c r="C125" s="114">
        <v>1294.56</v>
      </c>
      <c r="D125" s="114">
        <v>0</v>
      </c>
      <c r="E125" s="128">
        <f t="shared" si="7"/>
        <v>4392.1900000000005</v>
      </c>
      <c r="F125" s="127"/>
      <c r="G125" s="129"/>
      <c r="H125" s="128"/>
      <c r="I125" s="128"/>
      <c r="J125" s="130" t="s">
        <v>106</v>
      </c>
      <c r="K125" s="111"/>
    </row>
    <row r="126" spans="1:11" ht="18">
      <c r="A126" s="127" t="s">
        <v>207</v>
      </c>
      <c r="B126" s="114">
        <v>9226.13</v>
      </c>
      <c r="C126" s="114">
        <v>6501.13</v>
      </c>
      <c r="D126" s="114">
        <v>0</v>
      </c>
      <c r="E126" s="128">
        <f t="shared" si="7"/>
        <v>15727.259999999998</v>
      </c>
      <c r="F126" s="109" t="s">
        <v>208</v>
      </c>
      <c r="G126" s="128">
        <f>SUM(B78:B126)+SUM(G78:G124)</f>
        <v>7550066.550000001</v>
      </c>
      <c r="H126" s="128">
        <f>SUM(C78:C126)+SUM(H78:H124)</f>
        <v>4360089.57</v>
      </c>
      <c r="I126" s="128">
        <f>SUM(D78:D126)+SUM(I78:I124)</f>
        <v>450623.14</v>
      </c>
      <c r="J126" s="128">
        <f>SUM(E78:E126)+SUM(J78:J124)</f>
        <v>12272193.600000001</v>
      </c>
      <c r="K126" s="111"/>
    </row>
    <row r="127" spans="1:10" ht="18">
      <c r="A127" s="131"/>
      <c r="B127" s="131"/>
      <c r="C127" s="131"/>
      <c r="D127" s="131"/>
      <c r="E127" s="131"/>
      <c r="F127" s="131"/>
      <c r="G127" s="131"/>
      <c r="H127" s="131"/>
      <c r="I127" s="131"/>
      <c r="J127" s="129">
        <f>SUM(G126:I126)</f>
        <v>12360779.260000002</v>
      </c>
    </row>
    <row r="130" ht="12.75">
      <c r="B130" s="112" t="s">
        <v>106</v>
      </c>
    </row>
    <row r="131" ht="12.75">
      <c r="B131" s="112" t="s">
        <v>106</v>
      </c>
    </row>
    <row r="138" ht="12.75">
      <c r="E138" s="106">
        <v>0</v>
      </c>
    </row>
  </sheetData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8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9.10546875" style="68" customWidth="1"/>
    <col min="2" max="3" width="17.21484375" style="68" customWidth="1"/>
    <col min="4" max="4" width="18.4453125" style="68" customWidth="1"/>
    <col min="5" max="16384" width="17.21484375" style="68" customWidth="1"/>
  </cols>
  <sheetData>
    <row r="1" spans="1:7" ht="12.75">
      <c r="A1" s="65"/>
      <c r="B1" s="66"/>
      <c r="C1" s="66" t="s">
        <v>0</v>
      </c>
      <c r="D1" s="66"/>
      <c r="E1" s="66"/>
      <c r="F1" s="66"/>
      <c r="G1" s="67"/>
    </row>
    <row r="2" spans="1:7" ht="18">
      <c r="A2" s="69"/>
      <c r="B2" s="69"/>
      <c r="C2" s="69" t="s">
        <v>102</v>
      </c>
      <c r="D2" s="69"/>
      <c r="E2" s="69"/>
      <c r="F2" s="69"/>
      <c r="G2" s="67"/>
    </row>
    <row r="3" spans="1:7" ht="18">
      <c r="A3" s="69" t="s">
        <v>103</v>
      </c>
      <c r="B3" s="69" t="s">
        <v>214</v>
      </c>
      <c r="C3" s="69" t="s">
        <v>105</v>
      </c>
      <c r="D3" s="69" t="s">
        <v>106</v>
      </c>
      <c r="E3" s="69"/>
      <c r="F3" s="70" t="s">
        <v>215</v>
      </c>
      <c r="G3" s="67"/>
    </row>
    <row r="4" spans="1:9" ht="18">
      <c r="A4" s="71" t="s">
        <v>108</v>
      </c>
      <c r="B4" s="72" t="s">
        <v>216</v>
      </c>
      <c r="C4" s="73" t="s">
        <v>217</v>
      </c>
      <c r="D4" s="71" t="s">
        <v>108</v>
      </c>
      <c r="E4" s="72" t="s">
        <v>216</v>
      </c>
      <c r="F4" s="73" t="s">
        <v>217</v>
      </c>
      <c r="G4" s="74"/>
      <c r="H4" s="75" t="s">
        <v>111</v>
      </c>
      <c r="I4" s="75" t="s">
        <v>111</v>
      </c>
    </row>
    <row r="5" spans="1:10" ht="18">
      <c r="A5" s="76" t="s">
        <v>112</v>
      </c>
      <c r="B5" s="77">
        <f aca="true" t="shared" si="0" ref="B5:B36">E69</f>
        <v>4415770.04</v>
      </c>
      <c r="C5" s="78">
        <f aca="true" t="shared" si="1" ref="C5:C36">B5+H5</f>
        <v>13365645.2</v>
      </c>
      <c r="D5" s="76" t="s">
        <v>113</v>
      </c>
      <c r="E5" s="77">
        <f aca="true" t="shared" si="2" ref="E5:E51">J69</f>
        <v>1663300.5499999998</v>
      </c>
      <c r="F5" s="78">
        <f aca="true" t="shared" si="3" ref="F5:F51">E5+I5</f>
        <v>5036996.26</v>
      </c>
      <c r="G5" s="79"/>
      <c r="H5" s="78">
        <v>8949875.16</v>
      </c>
      <c r="I5" s="78">
        <v>3373695.71</v>
      </c>
      <c r="J5" s="74"/>
    </row>
    <row r="6" spans="1:10" ht="18">
      <c r="A6" s="80" t="s">
        <v>114</v>
      </c>
      <c r="B6" s="77">
        <f t="shared" si="0"/>
        <v>1704957.3</v>
      </c>
      <c r="C6" s="78">
        <f t="shared" si="1"/>
        <v>4915032.7700000005</v>
      </c>
      <c r="D6" s="80" t="s">
        <v>115</v>
      </c>
      <c r="E6" s="77">
        <f t="shared" si="2"/>
        <v>316828.18000000005</v>
      </c>
      <c r="F6" s="78">
        <f t="shared" si="3"/>
        <v>968990.65</v>
      </c>
      <c r="G6" s="79"/>
      <c r="H6" s="78">
        <v>3210075.47</v>
      </c>
      <c r="I6" s="78">
        <v>652162.47</v>
      </c>
      <c r="J6" s="74"/>
    </row>
    <row r="7" spans="1:10" ht="18">
      <c r="A7" s="80" t="s">
        <v>116</v>
      </c>
      <c r="B7" s="77">
        <f t="shared" si="0"/>
        <v>636227.88</v>
      </c>
      <c r="C7" s="78">
        <f t="shared" si="1"/>
        <v>1894673</v>
      </c>
      <c r="D7" s="80" t="s">
        <v>117</v>
      </c>
      <c r="E7" s="77">
        <f t="shared" si="2"/>
        <v>1216205.75</v>
      </c>
      <c r="F7" s="78">
        <f t="shared" si="3"/>
        <v>3685286.13</v>
      </c>
      <c r="G7" s="79"/>
      <c r="H7" s="78">
        <v>1258445.12</v>
      </c>
      <c r="I7" s="78">
        <v>2469080.38</v>
      </c>
      <c r="J7" s="74"/>
    </row>
    <row r="8" spans="1:10" ht="18">
      <c r="A8" s="80" t="s">
        <v>118</v>
      </c>
      <c r="B8" s="77">
        <f t="shared" si="0"/>
        <v>212036.19</v>
      </c>
      <c r="C8" s="78">
        <f t="shared" si="1"/>
        <v>663908.69</v>
      </c>
      <c r="D8" s="80" t="s">
        <v>119</v>
      </c>
      <c r="E8" s="77">
        <f t="shared" si="2"/>
        <v>1971211.11</v>
      </c>
      <c r="F8" s="78">
        <f t="shared" si="3"/>
        <v>6028044.7</v>
      </c>
      <c r="G8" s="79"/>
      <c r="H8" s="78">
        <v>451872.5</v>
      </c>
      <c r="I8" s="78">
        <v>4056833.59</v>
      </c>
      <c r="J8" s="74"/>
    </row>
    <row r="9" spans="1:10" ht="18">
      <c r="A9" s="80" t="s">
        <v>120</v>
      </c>
      <c r="B9" s="77">
        <f t="shared" si="0"/>
        <v>6997228.37</v>
      </c>
      <c r="C9" s="78">
        <f t="shared" si="1"/>
        <v>21097604.62</v>
      </c>
      <c r="D9" s="80" t="s">
        <v>121</v>
      </c>
      <c r="E9" s="77">
        <f t="shared" si="2"/>
        <v>2255643.97</v>
      </c>
      <c r="F9" s="78">
        <f t="shared" si="3"/>
        <v>6689155.76</v>
      </c>
      <c r="G9" s="79"/>
      <c r="H9" s="78">
        <v>14100376.25</v>
      </c>
      <c r="I9" s="78">
        <v>4433511.79</v>
      </c>
      <c r="J9" s="74"/>
    </row>
    <row r="10" spans="1:10" ht="18">
      <c r="A10" s="80" t="s">
        <v>122</v>
      </c>
      <c r="B10" s="77">
        <f t="shared" si="0"/>
        <v>4693489.06</v>
      </c>
      <c r="C10" s="78">
        <f t="shared" si="1"/>
        <v>14123418.2</v>
      </c>
      <c r="D10" s="80" t="s">
        <v>123</v>
      </c>
      <c r="E10" s="77">
        <f t="shared" si="2"/>
        <v>716979.6</v>
      </c>
      <c r="F10" s="78">
        <f t="shared" si="3"/>
        <v>2271653.59</v>
      </c>
      <c r="G10" s="79"/>
      <c r="H10" s="78">
        <v>9429929.14</v>
      </c>
      <c r="I10" s="78">
        <v>1554673.99</v>
      </c>
      <c r="J10" s="74"/>
    </row>
    <row r="11" spans="1:10" ht="18">
      <c r="A11" s="80" t="s">
        <v>124</v>
      </c>
      <c r="B11" s="77">
        <f t="shared" si="0"/>
        <v>1510934.52</v>
      </c>
      <c r="C11" s="78">
        <f t="shared" si="1"/>
        <v>4591492.93</v>
      </c>
      <c r="D11" s="80" t="s">
        <v>125</v>
      </c>
      <c r="E11" s="77">
        <f t="shared" si="2"/>
        <v>653457.36</v>
      </c>
      <c r="F11" s="78">
        <f t="shared" si="3"/>
        <v>1980104.35</v>
      </c>
      <c r="G11" s="79"/>
      <c r="H11" s="78">
        <v>3080558.41</v>
      </c>
      <c r="I11" s="78">
        <v>1326646.99</v>
      </c>
      <c r="J11" s="74"/>
    </row>
    <row r="12" spans="1:10" ht="18">
      <c r="A12" s="80" t="s">
        <v>126</v>
      </c>
      <c r="B12" s="77">
        <f t="shared" si="0"/>
        <v>208183.25</v>
      </c>
      <c r="C12" s="78">
        <f t="shared" si="1"/>
        <v>678873.9199999999</v>
      </c>
      <c r="D12" s="80" t="s">
        <v>127</v>
      </c>
      <c r="E12" s="77">
        <f t="shared" si="2"/>
        <v>7394364.59</v>
      </c>
      <c r="F12" s="78">
        <f t="shared" si="3"/>
        <v>22015423.61</v>
      </c>
      <c r="G12" s="79"/>
      <c r="H12" s="78">
        <v>470690.67</v>
      </c>
      <c r="I12" s="78">
        <v>14621059.02</v>
      </c>
      <c r="J12" s="74"/>
    </row>
    <row r="13" spans="1:10" ht="18">
      <c r="A13" s="80" t="s">
        <v>128</v>
      </c>
      <c r="B13" s="77">
        <f t="shared" si="0"/>
        <v>767019.28</v>
      </c>
      <c r="C13" s="78">
        <f t="shared" si="1"/>
        <v>2345611.38</v>
      </c>
      <c r="D13" s="80" t="s">
        <v>129</v>
      </c>
      <c r="E13" s="77">
        <f t="shared" si="2"/>
        <v>1228614.68</v>
      </c>
      <c r="F13" s="78">
        <f t="shared" si="3"/>
        <v>3837801.62</v>
      </c>
      <c r="G13" s="79"/>
      <c r="H13" s="78">
        <v>1578592.1</v>
      </c>
      <c r="I13" s="78">
        <v>2609186.94</v>
      </c>
      <c r="J13" s="74"/>
    </row>
    <row r="14" spans="1:10" ht="18">
      <c r="A14" s="80" t="s">
        <v>130</v>
      </c>
      <c r="B14" s="77">
        <f t="shared" si="0"/>
        <v>1510938.22</v>
      </c>
      <c r="C14" s="78">
        <f t="shared" si="1"/>
        <v>4931585.9</v>
      </c>
      <c r="D14" s="80" t="s">
        <v>131</v>
      </c>
      <c r="E14" s="77">
        <f t="shared" si="2"/>
        <v>1163575.96</v>
      </c>
      <c r="F14" s="78">
        <f t="shared" si="3"/>
        <v>3600761.06</v>
      </c>
      <c r="G14" s="79"/>
      <c r="H14" s="78">
        <v>3420647.68</v>
      </c>
      <c r="I14" s="78">
        <v>2437185.1</v>
      </c>
      <c r="J14" s="74"/>
    </row>
    <row r="15" spans="1:10" ht="18">
      <c r="A15" s="80" t="s">
        <v>132</v>
      </c>
      <c r="B15" s="77">
        <f t="shared" si="0"/>
        <v>800390.12</v>
      </c>
      <c r="C15" s="78">
        <f t="shared" si="1"/>
        <v>2488454.97</v>
      </c>
      <c r="D15" s="80" t="s">
        <v>133</v>
      </c>
      <c r="E15" s="77">
        <f t="shared" si="2"/>
        <v>4164863.81</v>
      </c>
      <c r="F15" s="78">
        <f t="shared" si="3"/>
        <v>11497095.21</v>
      </c>
      <c r="G15" s="79"/>
      <c r="H15" s="78">
        <v>1688064.85</v>
      </c>
      <c r="I15" s="78">
        <v>7332231.4</v>
      </c>
      <c r="J15" s="74"/>
    </row>
    <row r="16" spans="1:10" ht="18">
      <c r="A16" s="80" t="s">
        <v>134</v>
      </c>
      <c r="B16" s="77">
        <f t="shared" si="0"/>
        <v>545664.2699999999</v>
      </c>
      <c r="C16" s="78">
        <f t="shared" si="1"/>
        <v>1629434.0699999998</v>
      </c>
      <c r="D16" s="80" t="s">
        <v>135</v>
      </c>
      <c r="E16" s="77">
        <f t="shared" si="2"/>
        <v>337254.39</v>
      </c>
      <c r="F16" s="78">
        <f t="shared" si="3"/>
        <v>1083159.82</v>
      </c>
      <c r="G16" s="79"/>
      <c r="H16" s="78">
        <v>1083769.8</v>
      </c>
      <c r="I16" s="78">
        <v>745905.43</v>
      </c>
      <c r="J16" s="74"/>
    </row>
    <row r="17" spans="1:10" ht="18">
      <c r="A17" s="80" t="s">
        <v>136</v>
      </c>
      <c r="B17" s="77">
        <f t="shared" si="0"/>
        <v>752580.23</v>
      </c>
      <c r="C17" s="78">
        <f t="shared" si="1"/>
        <v>2244265.15</v>
      </c>
      <c r="D17" s="80" t="s">
        <v>137</v>
      </c>
      <c r="E17" s="77">
        <f t="shared" si="2"/>
        <v>1503353.04</v>
      </c>
      <c r="F17" s="78">
        <f t="shared" si="3"/>
        <v>4701187.38</v>
      </c>
      <c r="G17" s="79"/>
      <c r="H17" s="78">
        <v>1491684.92</v>
      </c>
      <c r="I17" s="78">
        <v>3197834.34</v>
      </c>
      <c r="J17" s="74"/>
    </row>
    <row r="18" spans="1:10" ht="18">
      <c r="A18" s="80" t="s">
        <v>138</v>
      </c>
      <c r="B18" s="77">
        <f t="shared" si="0"/>
        <v>212866.90000000002</v>
      </c>
      <c r="C18" s="78">
        <f t="shared" si="1"/>
        <v>673739.27</v>
      </c>
      <c r="D18" s="80" t="s">
        <v>139</v>
      </c>
      <c r="E18" s="77">
        <f t="shared" si="2"/>
        <v>6835465.8100000005</v>
      </c>
      <c r="F18" s="78">
        <f t="shared" si="3"/>
        <v>20954951.200000003</v>
      </c>
      <c r="G18" s="79"/>
      <c r="H18" s="78">
        <v>460872.37</v>
      </c>
      <c r="I18" s="78">
        <v>14119485.39</v>
      </c>
      <c r="J18" s="74"/>
    </row>
    <row r="19" spans="1:10" ht="18">
      <c r="A19" s="80" t="s">
        <v>140</v>
      </c>
      <c r="B19" s="77">
        <f t="shared" si="0"/>
        <v>1281811.55</v>
      </c>
      <c r="C19" s="78">
        <f t="shared" si="1"/>
        <v>3959023.41</v>
      </c>
      <c r="D19" s="80" t="s">
        <v>141</v>
      </c>
      <c r="E19" s="77">
        <f t="shared" si="2"/>
        <v>111712.52</v>
      </c>
      <c r="F19" s="78">
        <f t="shared" si="3"/>
        <v>253278.61</v>
      </c>
      <c r="G19" s="79"/>
      <c r="H19" s="78">
        <v>2677211.86</v>
      </c>
      <c r="I19" s="78">
        <v>141566.09</v>
      </c>
      <c r="J19" s="74"/>
    </row>
    <row r="20" spans="1:10" ht="18">
      <c r="A20" s="80" t="s">
        <v>142</v>
      </c>
      <c r="B20" s="77">
        <f t="shared" si="0"/>
        <v>3216044.4099999997</v>
      </c>
      <c r="C20" s="78">
        <f t="shared" si="1"/>
        <v>10155079.629999999</v>
      </c>
      <c r="D20" s="80" t="s">
        <v>143</v>
      </c>
      <c r="E20" s="77">
        <f t="shared" si="2"/>
        <v>219055.8</v>
      </c>
      <c r="F20" s="78">
        <f t="shared" si="3"/>
        <v>699015.1</v>
      </c>
      <c r="G20" s="79"/>
      <c r="H20" s="78">
        <v>6939035.22</v>
      </c>
      <c r="I20" s="78">
        <v>479959.3</v>
      </c>
      <c r="J20" s="74"/>
    </row>
    <row r="21" spans="1:10" ht="18">
      <c r="A21" s="80" t="s">
        <v>144</v>
      </c>
      <c r="B21" s="77">
        <f t="shared" si="0"/>
        <v>232794.5</v>
      </c>
      <c r="C21" s="78">
        <f t="shared" si="1"/>
        <v>738490.72</v>
      </c>
      <c r="D21" s="80" t="s">
        <v>145</v>
      </c>
      <c r="E21" s="77">
        <f t="shared" si="2"/>
        <v>1530572.8299999998</v>
      </c>
      <c r="F21" s="78">
        <f t="shared" si="3"/>
        <v>5030052.52</v>
      </c>
      <c r="G21" s="79"/>
      <c r="H21" s="78">
        <v>505696.22</v>
      </c>
      <c r="I21" s="78">
        <v>3499479.69</v>
      </c>
      <c r="J21" s="74"/>
    </row>
    <row r="22" spans="1:10" ht="18">
      <c r="A22" s="80" t="s">
        <v>146</v>
      </c>
      <c r="B22" s="77">
        <f t="shared" si="0"/>
        <v>2842877.23</v>
      </c>
      <c r="C22" s="78">
        <f t="shared" si="1"/>
        <v>8363051.970000001</v>
      </c>
      <c r="D22" s="80" t="s">
        <v>147</v>
      </c>
      <c r="E22" s="77">
        <f t="shared" si="2"/>
        <v>571675.15</v>
      </c>
      <c r="F22" s="78">
        <f t="shared" si="3"/>
        <v>1632415.2200000002</v>
      </c>
      <c r="G22" s="79"/>
      <c r="H22" s="78">
        <v>5520174.74</v>
      </c>
      <c r="I22" s="78">
        <v>1060740.07</v>
      </c>
      <c r="J22" s="74"/>
    </row>
    <row r="23" spans="1:10" ht="18">
      <c r="A23" s="80" t="s">
        <v>218</v>
      </c>
      <c r="B23" s="77">
        <f t="shared" si="0"/>
        <v>57986467.2</v>
      </c>
      <c r="C23" s="78">
        <f t="shared" si="1"/>
        <v>174750501.69</v>
      </c>
      <c r="D23" s="80" t="s">
        <v>149</v>
      </c>
      <c r="E23" s="77">
        <f t="shared" si="2"/>
        <v>148235.47</v>
      </c>
      <c r="F23" s="78">
        <f t="shared" si="3"/>
        <v>488578.57999999996</v>
      </c>
      <c r="G23" s="79"/>
      <c r="H23" s="78">
        <v>116764034.49</v>
      </c>
      <c r="I23" s="78">
        <v>340343.11</v>
      </c>
      <c r="J23" s="74"/>
    </row>
    <row r="24" spans="1:10" ht="18">
      <c r="A24" s="80" t="s">
        <v>150</v>
      </c>
      <c r="B24" s="77">
        <f t="shared" si="0"/>
        <v>471107.2</v>
      </c>
      <c r="C24" s="78">
        <f t="shared" si="1"/>
        <v>1430506.86</v>
      </c>
      <c r="D24" s="80" t="s">
        <v>151</v>
      </c>
      <c r="E24" s="77">
        <f t="shared" si="2"/>
        <v>206690.88999999998</v>
      </c>
      <c r="F24" s="78">
        <f t="shared" si="3"/>
        <v>568825.57</v>
      </c>
      <c r="G24" s="79"/>
      <c r="H24" s="78">
        <v>959399.66</v>
      </c>
      <c r="I24" s="78">
        <v>362134.68</v>
      </c>
      <c r="J24" s="74"/>
    </row>
    <row r="25" spans="1:10" ht="18">
      <c r="A25" s="80" t="s">
        <v>152</v>
      </c>
      <c r="B25" s="77">
        <f t="shared" si="0"/>
        <v>590878.85</v>
      </c>
      <c r="C25" s="78">
        <f t="shared" si="1"/>
        <v>1904479.5099999998</v>
      </c>
      <c r="D25" s="80" t="s">
        <v>153</v>
      </c>
      <c r="E25" s="77">
        <f t="shared" si="2"/>
        <v>348173.95</v>
      </c>
      <c r="F25" s="78">
        <f t="shared" si="3"/>
        <v>1079744.21</v>
      </c>
      <c r="G25" s="79"/>
      <c r="H25" s="78">
        <v>1313600.66</v>
      </c>
      <c r="I25" s="78">
        <v>731570.26</v>
      </c>
      <c r="J25" s="74"/>
    </row>
    <row r="26" spans="1:10" ht="18">
      <c r="A26" s="80" t="s">
        <v>154</v>
      </c>
      <c r="B26" s="77">
        <f t="shared" si="0"/>
        <v>2617843.7100000004</v>
      </c>
      <c r="C26" s="78">
        <f t="shared" si="1"/>
        <v>7670429.880000001</v>
      </c>
      <c r="D26" s="80" t="s">
        <v>155</v>
      </c>
      <c r="E26" s="77">
        <f t="shared" si="2"/>
        <v>4465081.44</v>
      </c>
      <c r="F26" s="78">
        <f t="shared" si="3"/>
        <v>13385389.879999999</v>
      </c>
      <c r="G26" s="79"/>
      <c r="H26" s="78">
        <v>5052586.17</v>
      </c>
      <c r="I26" s="78">
        <v>8920308.44</v>
      </c>
      <c r="J26" s="74"/>
    </row>
    <row r="27" spans="1:10" ht="18">
      <c r="A27" s="80" t="s">
        <v>156</v>
      </c>
      <c r="B27" s="77">
        <f t="shared" si="0"/>
        <v>1825886.88</v>
      </c>
      <c r="C27" s="78">
        <f t="shared" si="1"/>
        <v>5526114.47</v>
      </c>
      <c r="D27" s="80" t="s">
        <v>157</v>
      </c>
      <c r="E27" s="77">
        <f t="shared" si="2"/>
        <v>903852.46</v>
      </c>
      <c r="F27" s="78">
        <f t="shared" si="3"/>
        <v>2752145.26</v>
      </c>
      <c r="G27" s="79"/>
      <c r="H27" s="78">
        <v>3700227.59</v>
      </c>
      <c r="I27" s="78">
        <v>1848292.8</v>
      </c>
      <c r="J27" s="74"/>
    </row>
    <row r="28" spans="1:10" ht="18">
      <c r="A28" s="80" t="s">
        <v>158</v>
      </c>
      <c r="B28" s="77">
        <f t="shared" si="0"/>
        <v>668326.9</v>
      </c>
      <c r="C28" s="78">
        <f t="shared" si="1"/>
        <v>2085267.12</v>
      </c>
      <c r="D28" s="80" t="s">
        <v>159</v>
      </c>
      <c r="E28" s="77">
        <f t="shared" si="2"/>
        <v>2488924.8899999997</v>
      </c>
      <c r="F28" s="78">
        <f t="shared" si="3"/>
        <v>7061708.31</v>
      </c>
      <c r="G28" s="79"/>
      <c r="H28" s="78">
        <v>1416940.22</v>
      </c>
      <c r="I28" s="78">
        <v>4572783.42</v>
      </c>
      <c r="J28" s="74"/>
    </row>
    <row r="29" spans="1:10" ht="18">
      <c r="A29" s="80" t="s">
        <v>160</v>
      </c>
      <c r="B29" s="77">
        <f t="shared" si="0"/>
        <v>390675.01999999996</v>
      </c>
      <c r="C29" s="78">
        <f t="shared" si="1"/>
        <v>1500231.56</v>
      </c>
      <c r="D29" s="80" t="s">
        <v>161</v>
      </c>
      <c r="E29" s="77">
        <f t="shared" si="2"/>
        <v>1984981.78</v>
      </c>
      <c r="F29" s="78">
        <f t="shared" si="3"/>
        <v>6489949.180000001</v>
      </c>
      <c r="G29" s="79"/>
      <c r="H29" s="78">
        <v>1109556.54</v>
      </c>
      <c r="I29" s="78">
        <v>4504967.4</v>
      </c>
      <c r="J29" s="74"/>
    </row>
    <row r="30" spans="1:10" ht="18">
      <c r="A30" s="80" t="s">
        <v>162</v>
      </c>
      <c r="B30" s="77">
        <f t="shared" si="0"/>
        <v>1381243.06</v>
      </c>
      <c r="C30" s="78">
        <f t="shared" si="1"/>
        <v>4273523.21</v>
      </c>
      <c r="D30" s="80" t="s">
        <v>163</v>
      </c>
      <c r="E30" s="77">
        <f t="shared" si="2"/>
        <v>11682616.299999999</v>
      </c>
      <c r="F30" s="78">
        <f t="shared" si="3"/>
        <v>33865481.5</v>
      </c>
      <c r="G30" s="79"/>
      <c r="H30" s="78">
        <v>2892280.15</v>
      </c>
      <c r="I30" s="78">
        <v>22182865.2</v>
      </c>
      <c r="J30" s="74"/>
    </row>
    <row r="31" spans="1:10" ht="18">
      <c r="A31" s="80" t="s">
        <v>164</v>
      </c>
      <c r="B31" s="77">
        <f t="shared" si="0"/>
        <v>1796881.3</v>
      </c>
      <c r="C31" s="78">
        <f t="shared" si="1"/>
        <v>5317087.66</v>
      </c>
      <c r="D31" s="80" t="s">
        <v>165</v>
      </c>
      <c r="E31" s="77">
        <f t="shared" si="2"/>
        <v>768299.2</v>
      </c>
      <c r="F31" s="78">
        <f t="shared" si="3"/>
        <v>2275437.27</v>
      </c>
      <c r="G31" s="79"/>
      <c r="H31" s="78">
        <v>3520206.36</v>
      </c>
      <c r="I31" s="78">
        <v>1507138.07</v>
      </c>
      <c r="J31" s="74"/>
    </row>
    <row r="32" spans="1:10" ht="18">
      <c r="A32" s="80" t="s">
        <v>166</v>
      </c>
      <c r="B32" s="77">
        <f t="shared" si="0"/>
        <v>1133890.9</v>
      </c>
      <c r="C32" s="78">
        <f t="shared" si="1"/>
        <v>3391223.01</v>
      </c>
      <c r="D32" s="80" t="s">
        <v>167</v>
      </c>
      <c r="E32" s="77">
        <f t="shared" si="2"/>
        <v>355351.45</v>
      </c>
      <c r="F32" s="78">
        <f t="shared" si="3"/>
        <v>1087217.85</v>
      </c>
      <c r="G32" s="79"/>
      <c r="H32" s="78">
        <v>2257332.11</v>
      </c>
      <c r="I32" s="78">
        <v>731866.4</v>
      </c>
      <c r="J32" s="74"/>
    </row>
    <row r="33" spans="1:10" ht="18">
      <c r="A33" s="80" t="s">
        <v>168</v>
      </c>
      <c r="B33" s="77">
        <f t="shared" si="0"/>
        <v>336587.34</v>
      </c>
      <c r="C33" s="78">
        <f t="shared" si="1"/>
        <v>1023645.03</v>
      </c>
      <c r="D33" s="80" t="s">
        <v>169</v>
      </c>
      <c r="E33" s="77">
        <f t="shared" si="2"/>
        <v>11263269.28</v>
      </c>
      <c r="F33" s="78">
        <f t="shared" si="3"/>
        <v>36875664.38</v>
      </c>
      <c r="G33" s="79"/>
      <c r="H33" s="78">
        <v>687057.69</v>
      </c>
      <c r="I33" s="78">
        <v>25612395.1</v>
      </c>
      <c r="J33" s="74"/>
    </row>
    <row r="34" spans="1:10" ht="18">
      <c r="A34" s="80" t="s">
        <v>170</v>
      </c>
      <c r="B34" s="77">
        <f t="shared" si="0"/>
        <v>2818797.5700000003</v>
      </c>
      <c r="C34" s="78">
        <f t="shared" si="1"/>
        <v>8209728.930000001</v>
      </c>
      <c r="D34" s="80" t="s">
        <v>171</v>
      </c>
      <c r="E34" s="77">
        <f t="shared" si="2"/>
        <v>60675393.05</v>
      </c>
      <c r="F34" s="78">
        <f t="shared" si="3"/>
        <v>183579411.78</v>
      </c>
      <c r="G34" s="79"/>
      <c r="H34" s="78">
        <v>5390931.36</v>
      </c>
      <c r="I34" s="78">
        <v>122904018.73</v>
      </c>
      <c r="J34" s="74"/>
    </row>
    <row r="35" spans="1:10" ht="18">
      <c r="A35" s="80" t="s">
        <v>172</v>
      </c>
      <c r="B35" s="77">
        <f t="shared" si="0"/>
        <v>255962.98</v>
      </c>
      <c r="C35" s="78">
        <f t="shared" si="1"/>
        <v>798221.8099999999</v>
      </c>
      <c r="D35" s="80" t="s">
        <v>173</v>
      </c>
      <c r="E35" s="77">
        <f t="shared" si="2"/>
        <v>629123.09</v>
      </c>
      <c r="F35" s="78">
        <f t="shared" si="3"/>
        <v>1871354.4899999998</v>
      </c>
      <c r="G35" s="79"/>
      <c r="H35" s="78">
        <v>542258.83</v>
      </c>
      <c r="I35" s="78">
        <v>1242231.4</v>
      </c>
      <c r="J35" s="74"/>
    </row>
    <row r="36" spans="1:10" ht="18">
      <c r="A36" s="80" t="s">
        <v>174</v>
      </c>
      <c r="B36" s="77">
        <f t="shared" si="0"/>
        <v>4054944.84</v>
      </c>
      <c r="C36" s="78">
        <f t="shared" si="1"/>
        <v>12179003.04</v>
      </c>
      <c r="D36" s="80" t="s">
        <v>175</v>
      </c>
      <c r="E36" s="77">
        <f t="shared" si="2"/>
        <v>274036.82</v>
      </c>
      <c r="F36" s="78">
        <f t="shared" si="3"/>
        <v>854046.6000000001</v>
      </c>
      <c r="G36" s="79"/>
      <c r="H36" s="78">
        <v>8124058.2</v>
      </c>
      <c r="I36" s="78">
        <v>580009.78</v>
      </c>
      <c r="J36" s="74"/>
    </row>
    <row r="37" spans="1:10" ht="18">
      <c r="A37" s="80" t="s">
        <v>176</v>
      </c>
      <c r="B37" s="77">
        <f aca="true" t="shared" si="4" ref="B37:B53">E101</f>
        <v>22783903.92</v>
      </c>
      <c r="C37" s="78">
        <f aca="true" t="shared" si="5" ref="C37:C53">B37+H37</f>
        <v>69365067.06</v>
      </c>
      <c r="D37" s="80" t="s">
        <v>177</v>
      </c>
      <c r="E37" s="77">
        <f t="shared" si="2"/>
        <v>9757632.719999999</v>
      </c>
      <c r="F37" s="78">
        <f t="shared" si="3"/>
        <v>28985549.98</v>
      </c>
      <c r="G37" s="79"/>
      <c r="H37" s="78">
        <v>46581163.14</v>
      </c>
      <c r="I37" s="78">
        <v>19227917.26</v>
      </c>
      <c r="J37" s="74"/>
    </row>
    <row r="38" spans="1:10" ht="18">
      <c r="A38" s="80" t="s">
        <v>178</v>
      </c>
      <c r="B38" s="77">
        <f t="shared" si="4"/>
        <v>87236.43</v>
      </c>
      <c r="C38" s="78">
        <f t="shared" si="5"/>
        <v>258003.8</v>
      </c>
      <c r="D38" s="80" t="s">
        <v>179</v>
      </c>
      <c r="E38" s="77">
        <f t="shared" si="2"/>
        <v>4603519.14</v>
      </c>
      <c r="F38" s="78">
        <f t="shared" si="3"/>
        <v>14062450.11</v>
      </c>
      <c r="G38" s="79"/>
      <c r="H38" s="78">
        <v>170767.37</v>
      </c>
      <c r="I38" s="78">
        <v>9458930.97</v>
      </c>
      <c r="J38" s="74"/>
    </row>
    <row r="39" spans="1:10" ht="18">
      <c r="A39" s="80" t="s">
        <v>180</v>
      </c>
      <c r="B39" s="77">
        <f t="shared" si="4"/>
        <v>711748.89</v>
      </c>
      <c r="C39" s="78">
        <f t="shared" si="5"/>
        <v>2316737.47</v>
      </c>
      <c r="D39" s="80" t="s">
        <v>181</v>
      </c>
      <c r="E39" s="77">
        <f t="shared" si="2"/>
        <v>1433106.9200000002</v>
      </c>
      <c r="F39" s="78">
        <f t="shared" si="3"/>
        <v>4336052.58</v>
      </c>
      <c r="G39" s="79"/>
      <c r="H39" s="78">
        <v>1604988.58</v>
      </c>
      <c r="I39" s="78">
        <v>2902945.66</v>
      </c>
      <c r="J39" s="74"/>
    </row>
    <row r="40" spans="1:10" ht="18">
      <c r="A40" s="80" t="s">
        <v>182</v>
      </c>
      <c r="B40" s="77">
        <f t="shared" si="4"/>
        <v>1150479.87</v>
      </c>
      <c r="C40" s="78">
        <f t="shared" si="5"/>
        <v>3896570.79</v>
      </c>
      <c r="D40" s="80" t="s">
        <v>183</v>
      </c>
      <c r="E40" s="77">
        <f t="shared" si="2"/>
        <v>169723.49</v>
      </c>
      <c r="F40" s="78">
        <f t="shared" si="3"/>
        <v>583872.37</v>
      </c>
      <c r="G40" s="79"/>
      <c r="H40" s="78">
        <v>2746090.92</v>
      </c>
      <c r="I40" s="78">
        <v>414148.88</v>
      </c>
      <c r="J40" s="74"/>
    </row>
    <row r="41" spans="1:10" ht="18">
      <c r="A41" s="80" t="s">
        <v>184</v>
      </c>
      <c r="B41" s="77">
        <f t="shared" si="4"/>
        <v>1263150.45</v>
      </c>
      <c r="C41" s="78">
        <f t="shared" si="5"/>
        <v>3938573.67</v>
      </c>
      <c r="D41" s="80" t="s">
        <v>185</v>
      </c>
      <c r="E41" s="77">
        <f t="shared" si="2"/>
        <v>387127.71</v>
      </c>
      <c r="F41" s="78">
        <f t="shared" si="3"/>
        <v>1290279.82</v>
      </c>
      <c r="G41" s="79"/>
      <c r="H41" s="78">
        <v>2675423.22</v>
      </c>
      <c r="I41" s="78">
        <v>903152.11</v>
      </c>
      <c r="J41" s="74"/>
    </row>
    <row r="42" spans="1:10" ht="18">
      <c r="A42" s="80" t="s">
        <v>186</v>
      </c>
      <c r="B42" s="77">
        <f t="shared" si="4"/>
        <v>646591.06</v>
      </c>
      <c r="C42" s="78">
        <f t="shared" si="5"/>
        <v>1991895.29</v>
      </c>
      <c r="D42" s="80" t="s">
        <v>219</v>
      </c>
      <c r="E42" s="77">
        <f t="shared" si="2"/>
        <v>279349.65</v>
      </c>
      <c r="F42" s="78">
        <f t="shared" si="3"/>
        <v>837994.0800000001</v>
      </c>
      <c r="G42" s="79"/>
      <c r="H42" s="78">
        <v>1345304.23</v>
      </c>
      <c r="I42" s="78">
        <v>558644.43</v>
      </c>
      <c r="J42" s="74"/>
    </row>
    <row r="43" spans="1:10" ht="18">
      <c r="A43" s="80" t="s">
        <v>188</v>
      </c>
      <c r="B43" s="77">
        <f t="shared" si="4"/>
        <v>1138427.01</v>
      </c>
      <c r="C43" s="78">
        <f t="shared" si="5"/>
        <v>3311985.3</v>
      </c>
      <c r="D43" s="80" t="s">
        <v>189</v>
      </c>
      <c r="E43" s="77">
        <f t="shared" si="2"/>
        <v>88589.79</v>
      </c>
      <c r="F43" s="78">
        <f t="shared" si="3"/>
        <v>288355.75</v>
      </c>
      <c r="G43" s="79"/>
      <c r="H43" s="78">
        <v>2173558.29</v>
      </c>
      <c r="I43" s="78">
        <v>199765.96</v>
      </c>
      <c r="J43" s="74"/>
    </row>
    <row r="44" spans="1:10" ht="18">
      <c r="A44" s="80" t="s">
        <v>190</v>
      </c>
      <c r="B44" s="77">
        <f t="shared" si="4"/>
        <v>1766591.75</v>
      </c>
      <c r="C44" s="78">
        <f t="shared" si="5"/>
        <v>5099610.74</v>
      </c>
      <c r="D44" s="80" t="s">
        <v>191</v>
      </c>
      <c r="E44" s="77">
        <f t="shared" si="2"/>
        <v>1676924.8699999999</v>
      </c>
      <c r="F44" s="78">
        <f t="shared" si="3"/>
        <v>5026722.8</v>
      </c>
      <c r="G44" s="79"/>
      <c r="H44" s="78">
        <v>3333018.99</v>
      </c>
      <c r="I44" s="78">
        <v>3349797.93</v>
      </c>
      <c r="J44" s="74"/>
    </row>
    <row r="45" spans="1:10" ht="18">
      <c r="A45" s="80" t="s">
        <v>192</v>
      </c>
      <c r="B45" s="77">
        <f t="shared" si="4"/>
        <v>541492.4199999999</v>
      </c>
      <c r="C45" s="78">
        <f t="shared" si="5"/>
        <v>1461535.75</v>
      </c>
      <c r="D45" s="80" t="s">
        <v>193</v>
      </c>
      <c r="E45" s="77">
        <f t="shared" si="2"/>
        <v>7706631.8100000005</v>
      </c>
      <c r="F45" s="78">
        <f t="shared" si="3"/>
        <v>22896910.83</v>
      </c>
      <c r="G45" s="79"/>
      <c r="H45" s="78">
        <v>920043.33</v>
      </c>
      <c r="I45" s="78">
        <v>15190279.02</v>
      </c>
      <c r="J45" s="74"/>
    </row>
    <row r="46" spans="1:10" ht="18">
      <c r="A46" s="80" t="s">
        <v>194</v>
      </c>
      <c r="B46" s="77">
        <f t="shared" si="4"/>
        <v>175280.2</v>
      </c>
      <c r="C46" s="78">
        <f t="shared" si="5"/>
        <v>499933.02</v>
      </c>
      <c r="D46" s="80" t="s">
        <v>195</v>
      </c>
      <c r="E46" s="77">
        <f t="shared" si="2"/>
        <v>320800.15</v>
      </c>
      <c r="F46" s="78">
        <f t="shared" si="3"/>
        <v>1012685.98</v>
      </c>
      <c r="G46" s="79"/>
      <c r="H46" s="78">
        <v>324652.82</v>
      </c>
      <c r="I46" s="78">
        <v>691885.83</v>
      </c>
      <c r="J46" s="74"/>
    </row>
    <row r="47" spans="1:10" ht="18">
      <c r="A47" s="80" t="s">
        <v>196</v>
      </c>
      <c r="B47" s="77">
        <f t="shared" si="4"/>
        <v>615509.52</v>
      </c>
      <c r="C47" s="78">
        <f t="shared" si="5"/>
        <v>1882485.84</v>
      </c>
      <c r="D47" s="80" t="s">
        <v>197</v>
      </c>
      <c r="E47" s="77">
        <f t="shared" si="2"/>
        <v>1185411.51</v>
      </c>
      <c r="F47" s="78">
        <f t="shared" si="3"/>
        <v>3471667.24</v>
      </c>
      <c r="G47" s="79"/>
      <c r="H47" s="78">
        <v>1266976.32</v>
      </c>
      <c r="I47" s="78">
        <v>2286255.73</v>
      </c>
      <c r="J47" s="74"/>
    </row>
    <row r="48" spans="1:10" ht="18">
      <c r="A48" s="80" t="s">
        <v>198</v>
      </c>
      <c r="B48" s="77">
        <f t="shared" si="4"/>
        <v>145366.05</v>
      </c>
      <c r="C48" s="78">
        <f t="shared" si="5"/>
        <v>441179.47</v>
      </c>
      <c r="D48" s="80" t="s">
        <v>199</v>
      </c>
      <c r="E48" s="77">
        <f t="shared" si="2"/>
        <v>837356.21</v>
      </c>
      <c r="F48" s="78">
        <f t="shared" si="3"/>
        <v>2558359.98</v>
      </c>
      <c r="G48" s="79"/>
      <c r="H48" s="78">
        <v>295813.42</v>
      </c>
      <c r="I48" s="78">
        <v>1721003.77</v>
      </c>
      <c r="J48" s="74"/>
    </row>
    <row r="49" spans="1:10" ht="18">
      <c r="A49" s="80" t="s">
        <v>200</v>
      </c>
      <c r="B49" s="77">
        <f t="shared" si="4"/>
        <v>1582654.83</v>
      </c>
      <c r="C49" s="78">
        <f t="shared" si="5"/>
        <v>4707095.04</v>
      </c>
      <c r="D49" s="80" t="s">
        <v>201</v>
      </c>
      <c r="E49" s="77">
        <f t="shared" si="2"/>
        <v>11866868.17</v>
      </c>
      <c r="F49" s="78">
        <f t="shared" si="3"/>
        <v>36395138.47</v>
      </c>
      <c r="G49" s="79"/>
      <c r="H49" s="78">
        <v>3124440.21</v>
      </c>
      <c r="I49" s="78">
        <v>24528270.3</v>
      </c>
      <c r="J49" s="74"/>
    </row>
    <row r="50" spans="1:10" ht="18">
      <c r="A50" s="80" t="s">
        <v>202</v>
      </c>
      <c r="B50" s="77">
        <f t="shared" si="4"/>
        <v>407259.26</v>
      </c>
      <c r="C50" s="78">
        <f t="shared" si="5"/>
        <v>1225622.04</v>
      </c>
      <c r="D50" s="80" t="s">
        <v>203</v>
      </c>
      <c r="E50" s="77">
        <f t="shared" si="2"/>
        <v>4766549.499999999</v>
      </c>
      <c r="F50" s="78">
        <f t="shared" si="3"/>
        <v>13415428.489999998</v>
      </c>
      <c r="G50" s="79"/>
      <c r="H50" s="78">
        <v>818362.78</v>
      </c>
      <c r="I50" s="78">
        <v>8648878.99</v>
      </c>
      <c r="J50" s="74"/>
    </row>
    <row r="51" spans="1:10" ht="18">
      <c r="A51" s="80" t="s">
        <v>204</v>
      </c>
      <c r="B51" s="77">
        <f t="shared" si="4"/>
        <v>33469560.51</v>
      </c>
      <c r="C51" s="78">
        <f t="shared" si="5"/>
        <v>98753736.8</v>
      </c>
      <c r="D51" s="80" t="s">
        <v>205</v>
      </c>
      <c r="E51" s="77">
        <f t="shared" si="2"/>
        <v>34456801.300000004</v>
      </c>
      <c r="F51" s="81">
        <f t="shared" si="3"/>
        <v>110166240.59</v>
      </c>
      <c r="G51" s="79"/>
      <c r="H51" s="78">
        <v>65284176.29</v>
      </c>
      <c r="I51" s="81">
        <v>75709439.29</v>
      </c>
      <c r="J51" s="74"/>
    </row>
    <row r="52" spans="1:9" ht="18">
      <c r="A52" s="80" t="s">
        <v>206</v>
      </c>
      <c r="B52" s="77">
        <f t="shared" si="4"/>
        <v>117152.91</v>
      </c>
      <c r="C52" s="78">
        <f t="shared" si="5"/>
        <v>367651.82</v>
      </c>
      <c r="D52" s="80"/>
      <c r="E52" s="78" t="s">
        <v>106</v>
      </c>
      <c r="F52" s="78" t="s">
        <v>106</v>
      </c>
      <c r="G52" s="79"/>
      <c r="H52" s="78">
        <v>250498.91</v>
      </c>
      <c r="I52" s="82"/>
    </row>
    <row r="53" spans="1:9" ht="18">
      <c r="A53" s="80" t="s">
        <v>207</v>
      </c>
      <c r="B53" s="77">
        <f t="shared" si="4"/>
        <v>702265.63</v>
      </c>
      <c r="C53" s="78">
        <f t="shared" si="5"/>
        <v>2129395.13</v>
      </c>
      <c r="D53" s="83" t="s">
        <v>208</v>
      </c>
      <c r="E53" s="84">
        <f>SUM(B5:B53)+SUM(E5:E51)</f>
        <v>385760535.89</v>
      </c>
      <c r="F53" s="84">
        <f>SUM(C5:C53)+SUM(F5:F51)</f>
        <v>1170094465.3300002</v>
      </c>
      <c r="G53" s="79"/>
      <c r="H53" s="78">
        <v>1427129.5</v>
      </c>
      <c r="I53" s="85">
        <f>SUM(H5:H53)+SUM(I5:I51)</f>
        <v>784333929.4400002</v>
      </c>
    </row>
    <row r="54" spans="1:8" ht="12.75">
      <c r="A54" s="86"/>
      <c r="B54" s="86"/>
      <c r="C54" s="86"/>
      <c r="D54" s="86"/>
      <c r="E54" s="87"/>
      <c r="F54" s="88" t="s">
        <v>106</v>
      </c>
      <c r="G54" s="67"/>
      <c r="H54" s="89"/>
    </row>
    <row r="55" spans="1:6" ht="12.75">
      <c r="A55" s="65"/>
      <c r="B55" s="65"/>
      <c r="C55" s="65"/>
      <c r="D55" s="65"/>
      <c r="E55" s="90" t="s">
        <v>106</v>
      </c>
      <c r="F55" s="91">
        <f>I53+E53</f>
        <v>1170094465.3300002</v>
      </c>
    </row>
    <row r="57" ht="12.75">
      <c r="B57" s="92" t="s">
        <v>106</v>
      </c>
    </row>
    <row r="58" ht="12.75">
      <c r="B58" s="92" t="s">
        <v>106</v>
      </c>
    </row>
    <row r="61" ht="12.75">
      <c r="A61" s="75" t="s">
        <v>106</v>
      </c>
    </row>
    <row r="62" ht="12.75">
      <c r="A62" s="75" t="s">
        <v>106</v>
      </c>
    </row>
    <row r="63" ht="12.75">
      <c r="A63" s="75" t="s">
        <v>106</v>
      </c>
    </row>
    <row r="64" ht="12.75">
      <c r="A64" s="75" t="s">
        <v>106</v>
      </c>
    </row>
    <row r="65" ht="12.75">
      <c r="A65" s="75" t="s">
        <v>106</v>
      </c>
    </row>
    <row r="68" spans="1:11" ht="18">
      <c r="A68" s="93"/>
      <c r="B68" s="94">
        <v>10101</v>
      </c>
      <c r="C68" s="95">
        <v>10102</v>
      </c>
      <c r="D68" s="95">
        <v>10103</v>
      </c>
      <c r="E68" s="96" t="s">
        <v>220</v>
      </c>
      <c r="F68" s="93"/>
      <c r="G68" s="94">
        <v>10101</v>
      </c>
      <c r="H68" s="95">
        <v>10102</v>
      </c>
      <c r="I68" s="95">
        <v>10103</v>
      </c>
      <c r="J68" s="96" t="s">
        <v>220</v>
      </c>
      <c r="K68" s="74"/>
    </row>
    <row r="69" spans="1:11" ht="18">
      <c r="A69" s="97" t="s">
        <v>112</v>
      </c>
      <c r="B69" s="77">
        <v>4409777.75</v>
      </c>
      <c r="C69" s="98">
        <v>2272.15</v>
      </c>
      <c r="D69" s="98">
        <v>3720.14</v>
      </c>
      <c r="E69" s="99">
        <f aca="true" t="shared" si="6" ref="E69:E100">SUM(B69:D69)</f>
        <v>4415770.04</v>
      </c>
      <c r="F69" s="97" t="s">
        <v>113</v>
      </c>
      <c r="G69" s="77">
        <v>1656187.5</v>
      </c>
      <c r="H69" s="98">
        <v>5842.88</v>
      </c>
      <c r="I69" s="98">
        <v>1270.17</v>
      </c>
      <c r="J69" s="99">
        <f aca="true" t="shared" si="7" ref="J69:J115">SUM(G69:I69)</f>
        <v>1663300.5499999998</v>
      </c>
      <c r="K69" s="74"/>
    </row>
    <row r="70" spans="1:11" ht="18">
      <c r="A70" s="97" t="s">
        <v>114</v>
      </c>
      <c r="B70" s="77">
        <v>1697157.68</v>
      </c>
      <c r="C70" s="98">
        <v>6001.62</v>
      </c>
      <c r="D70" s="98">
        <v>1798</v>
      </c>
      <c r="E70" s="99">
        <f t="shared" si="6"/>
        <v>1704957.3</v>
      </c>
      <c r="F70" s="97" t="s">
        <v>115</v>
      </c>
      <c r="G70" s="77">
        <v>315616.28</v>
      </c>
      <c r="H70" s="98">
        <v>844</v>
      </c>
      <c r="I70" s="98">
        <v>367.9</v>
      </c>
      <c r="J70" s="99">
        <f t="shared" si="7"/>
        <v>316828.18000000005</v>
      </c>
      <c r="K70" s="74"/>
    </row>
    <row r="71" spans="1:11" ht="18">
      <c r="A71" s="97" t="s">
        <v>116</v>
      </c>
      <c r="B71" s="77">
        <v>633896.52</v>
      </c>
      <c r="C71" s="98">
        <v>1701.34</v>
      </c>
      <c r="D71" s="98">
        <v>630.02</v>
      </c>
      <c r="E71" s="99">
        <f t="shared" si="6"/>
        <v>636227.88</v>
      </c>
      <c r="F71" s="97" t="s">
        <v>117</v>
      </c>
      <c r="G71" s="77">
        <v>1211881.76</v>
      </c>
      <c r="H71" s="98">
        <v>2898</v>
      </c>
      <c r="I71" s="98">
        <v>1425.99</v>
      </c>
      <c r="J71" s="99">
        <f t="shared" si="7"/>
        <v>1216205.75</v>
      </c>
      <c r="K71" s="74"/>
    </row>
    <row r="72" spans="1:11" ht="18">
      <c r="A72" s="97" t="s">
        <v>118</v>
      </c>
      <c r="B72" s="77">
        <v>208206.22</v>
      </c>
      <c r="C72" s="98">
        <v>3638.81</v>
      </c>
      <c r="D72" s="98">
        <v>191.16</v>
      </c>
      <c r="E72" s="99">
        <f t="shared" si="6"/>
        <v>212036.19</v>
      </c>
      <c r="F72" s="97" t="s">
        <v>119</v>
      </c>
      <c r="G72" s="77">
        <v>1959632.11</v>
      </c>
      <c r="H72" s="98">
        <v>10307</v>
      </c>
      <c r="I72" s="98">
        <v>1272</v>
      </c>
      <c r="J72" s="99">
        <f t="shared" si="7"/>
        <v>1971211.11</v>
      </c>
      <c r="K72" s="74"/>
    </row>
    <row r="73" spans="1:11" ht="18">
      <c r="A73" s="97" t="s">
        <v>120</v>
      </c>
      <c r="B73" s="77">
        <v>6964490.23</v>
      </c>
      <c r="C73" s="98">
        <v>28131.8</v>
      </c>
      <c r="D73" s="98">
        <v>4606.34</v>
      </c>
      <c r="E73" s="99">
        <f t="shared" si="6"/>
        <v>6997228.37</v>
      </c>
      <c r="F73" s="97" t="s">
        <v>121</v>
      </c>
      <c r="G73" s="77">
        <v>2242006.35</v>
      </c>
      <c r="H73" s="98">
        <v>9565</v>
      </c>
      <c r="I73" s="98">
        <v>4072.62</v>
      </c>
      <c r="J73" s="99">
        <f t="shared" si="7"/>
        <v>2255643.97</v>
      </c>
      <c r="K73" s="74"/>
    </row>
    <row r="74" spans="1:11" ht="18">
      <c r="A74" s="97" t="s">
        <v>122</v>
      </c>
      <c r="B74" s="77">
        <v>4684916.06</v>
      </c>
      <c r="C74" s="98">
        <v>0</v>
      </c>
      <c r="D74" s="98">
        <v>8573</v>
      </c>
      <c r="E74" s="99">
        <f t="shared" si="6"/>
        <v>4693489.06</v>
      </c>
      <c r="F74" s="97" t="s">
        <v>123</v>
      </c>
      <c r="G74" s="77">
        <v>716226.6</v>
      </c>
      <c r="H74" s="98">
        <v>0</v>
      </c>
      <c r="I74" s="98">
        <v>753</v>
      </c>
      <c r="J74" s="99">
        <f t="shared" si="7"/>
        <v>716979.6</v>
      </c>
      <c r="K74" s="74"/>
    </row>
    <row r="75" spans="1:11" ht="18">
      <c r="A75" s="97" t="s">
        <v>124</v>
      </c>
      <c r="B75" s="77">
        <v>1504561.53</v>
      </c>
      <c r="C75" s="98">
        <v>5297.07</v>
      </c>
      <c r="D75" s="98">
        <v>1075.92</v>
      </c>
      <c r="E75" s="99">
        <f t="shared" si="6"/>
        <v>1510934.52</v>
      </c>
      <c r="F75" s="97" t="s">
        <v>125</v>
      </c>
      <c r="G75" s="77">
        <v>644262.41</v>
      </c>
      <c r="H75" s="98">
        <v>8002</v>
      </c>
      <c r="I75" s="98">
        <v>1192.95</v>
      </c>
      <c r="J75" s="99">
        <f t="shared" si="7"/>
        <v>653457.36</v>
      </c>
      <c r="K75" s="74"/>
    </row>
    <row r="76" spans="1:11" ht="18">
      <c r="A76" s="97" t="s">
        <v>126</v>
      </c>
      <c r="B76" s="77">
        <v>207363.98</v>
      </c>
      <c r="C76" s="98">
        <v>788</v>
      </c>
      <c r="D76" s="98">
        <v>31.27</v>
      </c>
      <c r="E76" s="99">
        <f t="shared" si="6"/>
        <v>208183.25</v>
      </c>
      <c r="F76" s="97" t="s">
        <v>127</v>
      </c>
      <c r="G76" s="77">
        <v>7207157.52</v>
      </c>
      <c r="H76" s="98">
        <v>181598.17</v>
      </c>
      <c r="I76" s="98">
        <v>5608.9</v>
      </c>
      <c r="J76" s="99">
        <f t="shared" si="7"/>
        <v>7394364.59</v>
      </c>
      <c r="K76" s="74"/>
    </row>
    <row r="77" spans="1:11" ht="18">
      <c r="A77" s="97" t="s">
        <v>128</v>
      </c>
      <c r="B77" s="77">
        <v>766461.29</v>
      </c>
      <c r="C77" s="98">
        <v>0</v>
      </c>
      <c r="D77" s="98">
        <v>557.99</v>
      </c>
      <c r="E77" s="99">
        <f t="shared" si="6"/>
        <v>767019.28</v>
      </c>
      <c r="F77" s="97" t="s">
        <v>129</v>
      </c>
      <c r="G77" s="77">
        <v>1220779.16</v>
      </c>
      <c r="H77" s="98">
        <v>7093.6</v>
      </c>
      <c r="I77" s="98">
        <v>741.92</v>
      </c>
      <c r="J77" s="99">
        <f t="shared" si="7"/>
        <v>1228614.68</v>
      </c>
      <c r="K77" s="74"/>
    </row>
    <row r="78" spans="1:11" ht="18">
      <c r="A78" s="97" t="s">
        <v>130</v>
      </c>
      <c r="B78" s="77">
        <v>1510548.4</v>
      </c>
      <c r="C78" s="98">
        <v>0</v>
      </c>
      <c r="D78" s="98">
        <v>389.82</v>
      </c>
      <c r="E78" s="99">
        <f t="shared" si="6"/>
        <v>1510938.22</v>
      </c>
      <c r="F78" s="97" t="s">
        <v>131</v>
      </c>
      <c r="G78" s="77">
        <v>1158188.39</v>
      </c>
      <c r="H78" s="98">
        <v>3609</v>
      </c>
      <c r="I78" s="98">
        <v>1778.57</v>
      </c>
      <c r="J78" s="99">
        <f t="shared" si="7"/>
        <v>1163575.96</v>
      </c>
      <c r="K78" s="74"/>
    </row>
    <row r="79" spans="1:11" ht="18">
      <c r="A79" s="97" t="s">
        <v>132</v>
      </c>
      <c r="B79" s="77">
        <v>799774.42</v>
      </c>
      <c r="C79" s="98">
        <v>0</v>
      </c>
      <c r="D79" s="98">
        <v>615.7</v>
      </c>
      <c r="E79" s="99">
        <f t="shared" si="6"/>
        <v>800390.12</v>
      </c>
      <c r="F79" s="100" t="s">
        <v>133</v>
      </c>
      <c r="G79" s="77">
        <v>4146354.13</v>
      </c>
      <c r="H79" s="98">
        <v>15438.79</v>
      </c>
      <c r="I79" s="98">
        <v>3070.89</v>
      </c>
      <c r="J79" s="99">
        <f t="shared" si="7"/>
        <v>4164863.81</v>
      </c>
      <c r="K79" s="74"/>
    </row>
    <row r="80" spans="1:11" ht="18">
      <c r="A80" s="97" t="s">
        <v>134</v>
      </c>
      <c r="B80" s="77">
        <v>532446.95</v>
      </c>
      <c r="C80" s="98">
        <v>12901.32</v>
      </c>
      <c r="D80" s="98">
        <v>316</v>
      </c>
      <c r="E80" s="99">
        <f t="shared" si="6"/>
        <v>545664.2699999999</v>
      </c>
      <c r="F80" s="97" t="s">
        <v>135</v>
      </c>
      <c r="G80" s="77">
        <v>337105.39</v>
      </c>
      <c r="H80" s="98">
        <v>0</v>
      </c>
      <c r="I80" s="98">
        <v>149</v>
      </c>
      <c r="J80" s="99">
        <f t="shared" si="7"/>
        <v>337254.39</v>
      </c>
      <c r="K80" s="74"/>
    </row>
    <row r="81" spans="1:11" ht="18">
      <c r="A81" s="97" t="s">
        <v>136</v>
      </c>
      <c r="B81" s="77">
        <v>732405.28</v>
      </c>
      <c r="C81" s="98">
        <v>19768</v>
      </c>
      <c r="D81" s="98">
        <v>406.95</v>
      </c>
      <c r="E81" s="99">
        <f t="shared" si="6"/>
        <v>752580.23</v>
      </c>
      <c r="F81" s="97" t="s">
        <v>137</v>
      </c>
      <c r="G81" s="77">
        <v>1497598.08</v>
      </c>
      <c r="H81" s="98">
        <v>4326.07</v>
      </c>
      <c r="I81" s="98">
        <v>1428.89</v>
      </c>
      <c r="J81" s="99">
        <f t="shared" si="7"/>
        <v>1503353.04</v>
      </c>
      <c r="K81" s="74"/>
    </row>
    <row r="82" spans="1:11" ht="18">
      <c r="A82" s="97" t="s">
        <v>138</v>
      </c>
      <c r="B82" s="77">
        <v>212681.98</v>
      </c>
      <c r="C82" s="98">
        <v>2.98</v>
      </c>
      <c r="D82" s="98">
        <v>181.94</v>
      </c>
      <c r="E82" s="99">
        <f t="shared" si="6"/>
        <v>212866.90000000002</v>
      </c>
      <c r="F82" s="97" t="s">
        <v>139</v>
      </c>
      <c r="G82" s="77">
        <v>6830243.99</v>
      </c>
      <c r="H82" s="98">
        <v>0</v>
      </c>
      <c r="I82" s="98">
        <v>5221.82</v>
      </c>
      <c r="J82" s="99">
        <f t="shared" si="7"/>
        <v>6835465.8100000005</v>
      </c>
      <c r="K82" s="74"/>
    </row>
    <row r="83" spans="1:11" ht="18">
      <c r="A83" s="97" t="s">
        <v>140</v>
      </c>
      <c r="B83" s="77">
        <v>1278619.25</v>
      </c>
      <c r="C83" s="98">
        <v>2251.3</v>
      </c>
      <c r="D83" s="98">
        <v>941</v>
      </c>
      <c r="E83" s="99">
        <f t="shared" si="6"/>
        <v>1281811.55</v>
      </c>
      <c r="F83" s="97" t="s">
        <v>141</v>
      </c>
      <c r="G83" s="77">
        <v>111388.52</v>
      </c>
      <c r="H83" s="98">
        <v>145</v>
      </c>
      <c r="I83" s="98">
        <v>179</v>
      </c>
      <c r="J83" s="99">
        <f t="shared" si="7"/>
        <v>111712.52</v>
      </c>
      <c r="K83" s="74"/>
    </row>
    <row r="84" spans="1:11" ht="18">
      <c r="A84" s="97" t="s">
        <v>142</v>
      </c>
      <c r="B84" s="77">
        <v>3199401.86</v>
      </c>
      <c r="C84" s="98">
        <v>14075.94</v>
      </c>
      <c r="D84" s="98">
        <v>2566.61</v>
      </c>
      <c r="E84" s="99">
        <f t="shared" si="6"/>
        <v>3216044.4099999997</v>
      </c>
      <c r="F84" s="97" t="s">
        <v>143</v>
      </c>
      <c r="G84" s="77">
        <v>218735.8</v>
      </c>
      <c r="H84" s="98">
        <v>0</v>
      </c>
      <c r="I84" s="98">
        <v>320</v>
      </c>
      <c r="J84" s="99">
        <f t="shared" si="7"/>
        <v>219055.8</v>
      </c>
      <c r="K84" s="74"/>
    </row>
    <row r="85" spans="1:11" ht="18">
      <c r="A85" s="97" t="s">
        <v>144</v>
      </c>
      <c r="B85" s="77">
        <v>232544.26</v>
      </c>
      <c r="C85" s="98">
        <v>0</v>
      </c>
      <c r="D85" s="98">
        <v>250.24</v>
      </c>
      <c r="E85" s="99">
        <f t="shared" si="6"/>
        <v>232794.5</v>
      </c>
      <c r="F85" s="97" t="s">
        <v>145</v>
      </c>
      <c r="G85" s="77">
        <v>1407588.14</v>
      </c>
      <c r="H85" s="98">
        <v>122164.27</v>
      </c>
      <c r="I85" s="98">
        <v>820.42</v>
      </c>
      <c r="J85" s="99">
        <f t="shared" si="7"/>
        <v>1530572.8299999998</v>
      </c>
      <c r="K85" s="74"/>
    </row>
    <row r="86" spans="1:11" ht="18">
      <c r="A86" s="97" t="s">
        <v>146</v>
      </c>
      <c r="B86" s="77">
        <v>2833893.84</v>
      </c>
      <c r="C86" s="98">
        <v>8252.22</v>
      </c>
      <c r="D86" s="98">
        <v>731.17</v>
      </c>
      <c r="E86" s="99">
        <f t="shared" si="6"/>
        <v>2842877.23</v>
      </c>
      <c r="F86" s="97" t="s">
        <v>147</v>
      </c>
      <c r="G86" s="77">
        <v>568042.78</v>
      </c>
      <c r="H86" s="98">
        <v>2851.27</v>
      </c>
      <c r="I86" s="98">
        <v>781.1</v>
      </c>
      <c r="J86" s="99">
        <f t="shared" si="7"/>
        <v>571675.15</v>
      </c>
      <c r="K86" s="74"/>
    </row>
    <row r="87" spans="1:11" ht="18">
      <c r="A87" s="97" t="s">
        <v>218</v>
      </c>
      <c r="B87" s="77">
        <v>57592574.14</v>
      </c>
      <c r="C87" s="98">
        <v>179252.38</v>
      </c>
      <c r="D87" s="98">
        <v>214640.68</v>
      </c>
      <c r="E87" s="99">
        <f t="shared" si="6"/>
        <v>57986467.2</v>
      </c>
      <c r="F87" s="97" t="s">
        <v>149</v>
      </c>
      <c r="G87" s="77">
        <v>147818.37</v>
      </c>
      <c r="H87" s="98">
        <v>291</v>
      </c>
      <c r="I87" s="98">
        <v>126.1</v>
      </c>
      <c r="J87" s="99">
        <f t="shared" si="7"/>
        <v>148235.47</v>
      </c>
      <c r="K87" s="74"/>
    </row>
    <row r="88" spans="1:11" ht="18">
      <c r="A88" s="97" t="s">
        <v>150</v>
      </c>
      <c r="B88" s="77">
        <v>471045.2</v>
      </c>
      <c r="C88" s="98">
        <v>0</v>
      </c>
      <c r="D88" s="98">
        <v>62</v>
      </c>
      <c r="E88" s="99">
        <f t="shared" si="6"/>
        <v>471107.2</v>
      </c>
      <c r="F88" s="97" t="s">
        <v>151</v>
      </c>
      <c r="G88" s="77">
        <v>206426.8</v>
      </c>
      <c r="H88" s="98">
        <v>147.16</v>
      </c>
      <c r="I88" s="98">
        <v>116.93</v>
      </c>
      <c r="J88" s="99">
        <f t="shared" si="7"/>
        <v>206690.88999999998</v>
      </c>
      <c r="K88" s="74"/>
    </row>
    <row r="89" spans="1:11" ht="18">
      <c r="A89" s="97" t="s">
        <v>152</v>
      </c>
      <c r="B89" s="77">
        <v>600970.27</v>
      </c>
      <c r="C89" s="98">
        <v>-10561.06</v>
      </c>
      <c r="D89" s="98">
        <v>469.64</v>
      </c>
      <c r="E89" s="99">
        <f t="shared" si="6"/>
        <v>590878.85</v>
      </c>
      <c r="F89" s="97" t="s">
        <v>153</v>
      </c>
      <c r="G89" s="77">
        <v>347777.08</v>
      </c>
      <c r="H89" s="98">
        <v>0</v>
      </c>
      <c r="I89" s="98">
        <v>396.87</v>
      </c>
      <c r="J89" s="99">
        <f t="shared" si="7"/>
        <v>348173.95</v>
      </c>
      <c r="K89" s="74"/>
    </row>
    <row r="90" spans="1:11" ht="18">
      <c r="A90" s="97" t="s">
        <v>154</v>
      </c>
      <c r="B90" s="77">
        <v>2610606.43</v>
      </c>
      <c r="C90" s="98">
        <v>5737.7</v>
      </c>
      <c r="D90" s="98">
        <v>1499.58</v>
      </c>
      <c r="E90" s="99">
        <f t="shared" si="6"/>
        <v>2617843.7100000004</v>
      </c>
      <c r="F90" s="97" t="s">
        <v>155</v>
      </c>
      <c r="G90" s="77">
        <v>4447120.37</v>
      </c>
      <c r="H90" s="98">
        <v>14835.74</v>
      </c>
      <c r="I90" s="98">
        <v>3125.33</v>
      </c>
      <c r="J90" s="99">
        <f t="shared" si="7"/>
        <v>4465081.44</v>
      </c>
      <c r="K90" s="74"/>
    </row>
    <row r="91" spans="1:11" ht="18">
      <c r="A91" s="97" t="s">
        <v>156</v>
      </c>
      <c r="B91" s="77">
        <v>1814963.92</v>
      </c>
      <c r="C91" s="98">
        <v>8703.79</v>
      </c>
      <c r="D91" s="98">
        <v>2219.17</v>
      </c>
      <c r="E91" s="99">
        <f t="shared" si="6"/>
        <v>1825886.88</v>
      </c>
      <c r="F91" s="97" t="s">
        <v>157</v>
      </c>
      <c r="G91" s="77">
        <v>901047.09</v>
      </c>
      <c r="H91" s="98">
        <v>2032.37</v>
      </c>
      <c r="I91" s="98">
        <v>773</v>
      </c>
      <c r="J91" s="99">
        <f t="shared" si="7"/>
        <v>903852.46</v>
      </c>
      <c r="K91" s="74"/>
    </row>
    <row r="92" spans="1:11" ht="18">
      <c r="A92" s="97" t="s">
        <v>158</v>
      </c>
      <c r="B92" s="77">
        <v>661404.9</v>
      </c>
      <c r="C92" s="98">
        <v>5904</v>
      </c>
      <c r="D92" s="98">
        <v>1018</v>
      </c>
      <c r="E92" s="99">
        <f t="shared" si="6"/>
        <v>668326.9</v>
      </c>
      <c r="F92" s="97" t="s">
        <v>159</v>
      </c>
      <c r="G92" s="77">
        <v>2474106.05</v>
      </c>
      <c r="H92" s="98">
        <v>9713.36</v>
      </c>
      <c r="I92" s="98">
        <v>5105.48</v>
      </c>
      <c r="J92" s="99">
        <f t="shared" si="7"/>
        <v>2488924.8899999997</v>
      </c>
      <c r="K92" s="74"/>
    </row>
    <row r="93" spans="1:11" ht="18">
      <c r="A93" s="97" t="s">
        <v>160</v>
      </c>
      <c r="B93" s="77">
        <v>389574.13</v>
      </c>
      <c r="C93" s="98">
        <v>130.41</v>
      </c>
      <c r="D93" s="98">
        <v>970.48</v>
      </c>
      <c r="E93" s="99">
        <f t="shared" si="6"/>
        <v>390675.01999999996</v>
      </c>
      <c r="F93" s="97" t="s">
        <v>161</v>
      </c>
      <c r="G93" s="77">
        <v>1976231.7</v>
      </c>
      <c r="H93" s="98">
        <v>6503.21</v>
      </c>
      <c r="I93" s="98">
        <v>2246.87</v>
      </c>
      <c r="J93" s="99">
        <f t="shared" si="7"/>
        <v>1984981.78</v>
      </c>
      <c r="K93" s="74"/>
    </row>
    <row r="94" spans="1:11" ht="18">
      <c r="A94" s="97" t="s">
        <v>162</v>
      </c>
      <c r="B94" s="77">
        <v>1372381.22</v>
      </c>
      <c r="C94" s="98">
        <v>6920.84</v>
      </c>
      <c r="D94" s="98">
        <v>1941</v>
      </c>
      <c r="E94" s="99">
        <f t="shared" si="6"/>
        <v>1381243.06</v>
      </c>
      <c r="F94" s="97" t="s">
        <v>163</v>
      </c>
      <c r="G94" s="77">
        <v>11627071.35</v>
      </c>
      <c r="H94" s="98">
        <v>40777.95</v>
      </c>
      <c r="I94" s="98">
        <v>14767</v>
      </c>
      <c r="J94" s="99">
        <f t="shared" si="7"/>
        <v>11682616.299999999</v>
      </c>
      <c r="K94" s="74"/>
    </row>
    <row r="95" spans="1:11" ht="18">
      <c r="A95" s="97" t="s">
        <v>164</v>
      </c>
      <c r="B95" s="77">
        <v>1771893.46</v>
      </c>
      <c r="C95" s="98">
        <v>22395.76</v>
      </c>
      <c r="D95" s="98">
        <v>2592.08</v>
      </c>
      <c r="E95" s="99">
        <f t="shared" si="6"/>
        <v>1796881.3</v>
      </c>
      <c r="F95" s="97" t="s">
        <v>165</v>
      </c>
      <c r="G95" s="77">
        <v>764445.2</v>
      </c>
      <c r="H95" s="98">
        <v>0</v>
      </c>
      <c r="I95" s="98">
        <v>3854</v>
      </c>
      <c r="J95" s="99">
        <f t="shared" si="7"/>
        <v>768299.2</v>
      </c>
      <c r="K95" s="74"/>
    </row>
    <row r="96" spans="1:11" ht="18">
      <c r="A96" s="97" t="s">
        <v>166</v>
      </c>
      <c r="B96" s="77">
        <v>1128959.9</v>
      </c>
      <c r="C96" s="98">
        <v>3564</v>
      </c>
      <c r="D96" s="98">
        <v>1367</v>
      </c>
      <c r="E96" s="99">
        <f t="shared" si="6"/>
        <v>1133890.9</v>
      </c>
      <c r="F96" s="97" t="s">
        <v>167</v>
      </c>
      <c r="G96" s="77">
        <v>352583.45</v>
      </c>
      <c r="H96" s="98">
        <v>2510</v>
      </c>
      <c r="I96" s="98">
        <v>258</v>
      </c>
      <c r="J96" s="99">
        <f t="shared" si="7"/>
        <v>355351.45</v>
      </c>
      <c r="K96" s="74"/>
    </row>
    <row r="97" spans="1:11" ht="18">
      <c r="A97" s="97" t="s">
        <v>168</v>
      </c>
      <c r="B97" s="77">
        <v>328098.57</v>
      </c>
      <c r="C97" s="98">
        <v>8358.2</v>
      </c>
      <c r="D97" s="98">
        <v>130.57</v>
      </c>
      <c r="E97" s="99">
        <f t="shared" si="6"/>
        <v>336587.34</v>
      </c>
      <c r="F97" s="97" t="s">
        <v>169</v>
      </c>
      <c r="G97" s="77">
        <v>11236808.57</v>
      </c>
      <c r="H97" s="98">
        <v>21762.95</v>
      </c>
      <c r="I97" s="98">
        <v>4697.76</v>
      </c>
      <c r="J97" s="99">
        <f t="shared" si="7"/>
        <v>11263269.28</v>
      </c>
      <c r="K97" s="74"/>
    </row>
    <row r="98" spans="1:11" ht="18">
      <c r="A98" s="97" t="s">
        <v>170</v>
      </c>
      <c r="B98" s="77">
        <v>2817701.16</v>
      </c>
      <c r="C98" s="98">
        <v>0</v>
      </c>
      <c r="D98" s="98">
        <v>1096.41</v>
      </c>
      <c r="E98" s="99">
        <f t="shared" si="6"/>
        <v>2818797.5700000003</v>
      </c>
      <c r="F98" s="97" t="s">
        <v>171</v>
      </c>
      <c r="G98" s="77">
        <v>60253531.37</v>
      </c>
      <c r="H98" s="98">
        <v>177115.39</v>
      </c>
      <c r="I98" s="98">
        <v>244746.29</v>
      </c>
      <c r="J98" s="99">
        <f t="shared" si="7"/>
        <v>60675393.05</v>
      </c>
      <c r="K98" s="74"/>
    </row>
    <row r="99" spans="1:11" ht="18">
      <c r="A99" s="97" t="s">
        <v>172</v>
      </c>
      <c r="B99" s="77">
        <v>253709.98</v>
      </c>
      <c r="C99" s="98">
        <v>2052</v>
      </c>
      <c r="D99" s="98">
        <v>201</v>
      </c>
      <c r="E99" s="99">
        <f t="shared" si="6"/>
        <v>255962.98</v>
      </c>
      <c r="F99" s="97" t="s">
        <v>173</v>
      </c>
      <c r="G99" s="77">
        <v>626778.73</v>
      </c>
      <c r="H99" s="98">
        <v>1967.02</v>
      </c>
      <c r="I99" s="98">
        <v>377.34</v>
      </c>
      <c r="J99" s="99">
        <f t="shared" si="7"/>
        <v>629123.09</v>
      </c>
      <c r="K99" s="74"/>
    </row>
    <row r="100" spans="1:11" ht="18">
      <c r="A100" s="97" t="s">
        <v>174</v>
      </c>
      <c r="B100" s="77">
        <v>4011038.84</v>
      </c>
      <c r="C100" s="98">
        <v>35149</v>
      </c>
      <c r="D100" s="98">
        <v>8757</v>
      </c>
      <c r="E100" s="99">
        <f t="shared" si="6"/>
        <v>4054944.84</v>
      </c>
      <c r="F100" s="97" t="s">
        <v>175</v>
      </c>
      <c r="G100" s="77">
        <v>273691.81</v>
      </c>
      <c r="H100" s="98">
        <v>0</v>
      </c>
      <c r="I100" s="98">
        <v>345.01</v>
      </c>
      <c r="J100" s="99">
        <f t="shared" si="7"/>
        <v>274036.82</v>
      </c>
      <c r="K100" s="74"/>
    </row>
    <row r="101" spans="1:11" ht="18">
      <c r="A101" s="97" t="s">
        <v>176</v>
      </c>
      <c r="B101" s="77">
        <v>22670842.5</v>
      </c>
      <c r="C101" s="98">
        <v>84033.62</v>
      </c>
      <c r="D101" s="98">
        <v>29027.8</v>
      </c>
      <c r="E101" s="99">
        <f aca="true" t="shared" si="8" ref="E101:E117">SUM(B101:D101)</f>
        <v>22783903.92</v>
      </c>
      <c r="F101" s="97" t="s">
        <v>177</v>
      </c>
      <c r="G101" s="77">
        <v>9727314.85</v>
      </c>
      <c r="H101" s="98">
        <v>28027</v>
      </c>
      <c r="I101" s="98">
        <v>2290.87</v>
      </c>
      <c r="J101" s="99">
        <f t="shared" si="7"/>
        <v>9757632.719999999</v>
      </c>
      <c r="K101" s="74"/>
    </row>
    <row r="102" spans="1:11" ht="18">
      <c r="A102" s="97" t="s">
        <v>178</v>
      </c>
      <c r="B102" s="77">
        <v>87142.43</v>
      </c>
      <c r="C102" s="98">
        <v>0</v>
      </c>
      <c r="D102" s="98">
        <v>94</v>
      </c>
      <c r="E102" s="99">
        <f t="shared" si="8"/>
        <v>87236.43</v>
      </c>
      <c r="F102" s="97" t="s">
        <v>179</v>
      </c>
      <c r="G102" s="77">
        <v>4565126.6</v>
      </c>
      <c r="H102" s="98">
        <v>32162</v>
      </c>
      <c r="I102" s="98">
        <v>6230.54</v>
      </c>
      <c r="J102" s="99">
        <f t="shared" si="7"/>
        <v>4603519.14</v>
      </c>
      <c r="K102" s="74"/>
    </row>
    <row r="103" spans="1:11" ht="18">
      <c r="A103" s="97" t="s">
        <v>180</v>
      </c>
      <c r="B103" s="77">
        <v>708958.31</v>
      </c>
      <c r="C103" s="98">
        <v>1777</v>
      </c>
      <c r="D103" s="98">
        <v>1013.58</v>
      </c>
      <c r="E103" s="99">
        <f t="shared" si="8"/>
        <v>711748.89</v>
      </c>
      <c r="F103" s="97" t="s">
        <v>181</v>
      </c>
      <c r="G103" s="77">
        <v>1430241.35</v>
      </c>
      <c r="H103" s="98">
        <v>1891</v>
      </c>
      <c r="I103" s="98">
        <v>974.57</v>
      </c>
      <c r="J103" s="99">
        <f t="shared" si="7"/>
        <v>1433106.9200000002</v>
      </c>
      <c r="K103" s="74"/>
    </row>
    <row r="104" spans="1:11" ht="18">
      <c r="A104" s="97" t="s">
        <v>182</v>
      </c>
      <c r="B104" s="77">
        <v>1111253</v>
      </c>
      <c r="C104" s="98">
        <v>37678.29</v>
      </c>
      <c r="D104" s="98">
        <v>1548.58</v>
      </c>
      <c r="E104" s="99">
        <f t="shared" si="8"/>
        <v>1150479.87</v>
      </c>
      <c r="F104" s="97" t="s">
        <v>183</v>
      </c>
      <c r="G104" s="77">
        <v>169502.53</v>
      </c>
      <c r="H104" s="98">
        <v>0</v>
      </c>
      <c r="I104" s="98">
        <v>220.96</v>
      </c>
      <c r="J104" s="99">
        <f t="shared" si="7"/>
        <v>169723.49</v>
      </c>
      <c r="K104" s="74"/>
    </row>
    <row r="105" spans="1:11" ht="18">
      <c r="A105" s="97" t="s">
        <v>184</v>
      </c>
      <c r="B105" s="77">
        <v>1260404.7</v>
      </c>
      <c r="C105" s="98">
        <v>0</v>
      </c>
      <c r="D105" s="98">
        <v>2745.75</v>
      </c>
      <c r="E105" s="99">
        <f t="shared" si="8"/>
        <v>1263150.45</v>
      </c>
      <c r="F105" s="97" t="s">
        <v>185</v>
      </c>
      <c r="G105" s="77">
        <v>386974.71</v>
      </c>
      <c r="H105" s="98">
        <v>0</v>
      </c>
      <c r="I105" s="98">
        <v>153</v>
      </c>
      <c r="J105" s="99">
        <f t="shared" si="7"/>
        <v>387127.71</v>
      </c>
      <c r="K105" s="74"/>
    </row>
    <row r="106" spans="1:11" ht="18">
      <c r="A106" s="97" t="s">
        <v>186</v>
      </c>
      <c r="B106" s="77">
        <v>640697.66</v>
      </c>
      <c r="C106" s="98">
        <v>5371.55</v>
      </c>
      <c r="D106" s="98">
        <v>521.85</v>
      </c>
      <c r="E106" s="99">
        <f t="shared" si="8"/>
        <v>646591.06</v>
      </c>
      <c r="F106" s="97" t="s">
        <v>219</v>
      </c>
      <c r="G106" s="77">
        <v>278858.94</v>
      </c>
      <c r="H106" s="98">
        <v>38.71</v>
      </c>
      <c r="I106" s="98">
        <v>452</v>
      </c>
      <c r="J106" s="99">
        <f t="shared" si="7"/>
        <v>279349.65</v>
      </c>
      <c r="K106" s="74"/>
    </row>
    <row r="107" spans="1:11" ht="18">
      <c r="A107" s="97" t="s">
        <v>188</v>
      </c>
      <c r="B107" s="77">
        <v>1116021.89</v>
      </c>
      <c r="C107" s="98">
        <v>21622.57</v>
      </c>
      <c r="D107" s="98">
        <v>782.55</v>
      </c>
      <c r="E107" s="99">
        <f t="shared" si="8"/>
        <v>1138427.01</v>
      </c>
      <c r="F107" s="97" t="s">
        <v>189</v>
      </c>
      <c r="G107" s="77">
        <v>87634.79</v>
      </c>
      <c r="H107" s="98">
        <v>925</v>
      </c>
      <c r="I107" s="98">
        <v>30</v>
      </c>
      <c r="J107" s="99">
        <f t="shared" si="7"/>
        <v>88589.79</v>
      </c>
      <c r="K107" s="74"/>
    </row>
    <row r="108" spans="1:11" ht="18">
      <c r="A108" s="97" t="s">
        <v>190</v>
      </c>
      <c r="B108" s="77">
        <v>1765151.75</v>
      </c>
      <c r="C108" s="98">
        <v>10</v>
      </c>
      <c r="D108" s="98">
        <v>1430</v>
      </c>
      <c r="E108" s="99">
        <f t="shared" si="8"/>
        <v>1766591.75</v>
      </c>
      <c r="F108" s="97" t="s">
        <v>191</v>
      </c>
      <c r="G108" s="77">
        <v>1656412.7</v>
      </c>
      <c r="H108" s="98">
        <v>7598</v>
      </c>
      <c r="I108" s="98">
        <v>12914.17</v>
      </c>
      <c r="J108" s="99">
        <f t="shared" si="7"/>
        <v>1676924.8699999999</v>
      </c>
      <c r="K108" s="74"/>
    </row>
    <row r="109" spans="1:11" ht="18">
      <c r="A109" s="97" t="s">
        <v>192</v>
      </c>
      <c r="B109" s="77">
        <v>540258.96</v>
      </c>
      <c r="C109" s="98">
        <v>876.49</v>
      </c>
      <c r="D109" s="98">
        <v>356.97</v>
      </c>
      <c r="E109" s="99">
        <f t="shared" si="8"/>
        <v>541492.4199999999</v>
      </c>
      <c r="F109" s="97" t="s">
        <v>193</v>
      </c>
      <c r="G109" s="77">
        <v>7640334.73</v>
      </c>
      <c r="H109" s="98">
        <v>59921.2</v>
      </c>
      <c r="I109" s="98">
        <v>6375.88</v>
      </c>
      <c r="J109" s="99">
        <f t="shared" si="7"/>
        <v>7706631.8100000005</v>
      </c>
      <c r="K109" s="74"/>
    </row>
    <row r="110" spans="1:11" ht="18">
      <c r="A110" s="97" t="s">
        <v>194</v>
      </c>
      <c r="B110" s="77">
        <v>173987.19</v>
      </c>
      <c r="C110" s="98">
        <v>1091</v>
      </c>
      <c r="D110" s="98">
        <v>202.01</v>
      </c>
      <c r="E110" s="99">
        <f t="shared" si="8"/>
        <v>175280.2</v>
      </c>
      <c r="F110" s="97" t="s">
        <v>195</v>
      </c>
      <c r="G110" s="77">
        <v>320250.15</v>
      </c>
      <c r="H110" s="98">
        <v>0</v>
      </c>
      <c r="I110" s="98">
        <v>550</v>
      </c>
      <c r="J110" s="99">
        <f t="shared" si="7"/>
        <v>320800.15</v>
      </c>
      <c r="K110" s="74"/>
    </row>
    <row r="111" spans="1:11" ht="18">
      <c r="A111" s="97" t="s">
        <v>196</v>
      </c>
      <c r="B111" s="77">
        <v>614754.55</v>
      </c>
      <c r="C111" s="98">
        <v>0</v>
      </c>
      <c r="D111" s="98">
        <v>754.97</v>
      </c>
      <c r="E111" s="99">
        <f t="shared" si="8"/>
        <v>615509.52</v>
      </c>
      <c r="F111" s="97" t="s">
        <v>197</v>
      </c>
      <c r="G111" s="77">
        <v>1118190.19</v>
      </c>
      <c r="H111" s="98">
        <v>66820.32</v>
      </c>
      <c r="I111" s="98">
        <v>401</v>
      </c>
      <c r="J111" s="99">
        <f t="shared" si="7"/>
        <v>1185411.51</v>
      </c>
      <c r="K111" s="74"/>
    </row>
    <row r="112" spans="1:11" ht="18">
      <c r="A112" s="97" t="s">
        <v>198</v>
      </c>
      <c r="B112" s="77">
        <v>144545.05</v>
      </c>
      <c r="C112" s="98">
        <v>675</v>
      </c>
      <c r="D112" s="98">
        <v>146</v>
      </c>
      <c r="E112" s="99">
        <f t="shared" si="8"/>
        <v>145366.05</v>
      </c>
      <c r="F112" s="97" t="s">
        <v>199</v>
      </c>
      <c r="G112" s="77">
        <v>833518.63</v>
      </c>
      <c r="H112" s="98">
        <v>3516.58</v>
      </c>
      <c r="I112" s="98">
        <v>321</v>
      </c>
      <c r="J112" s="99">
        <f t="shared" si="7"/>
        <v>837356.21</v>
      </c>
      <c r="K112" s="74"/>
    </row>
    <row r="113" spans="1:11" ht="18">
      <c r="A113" s="97" t="s">
        <v>200</v>
      </c>
      <c r="B113" s="77">
        <v>1580563.83</v>
      </c>
      <c r="C113" s="98">
        <v>1039</v>
      </c>
      <c r="D113" s="98">
        <v>1052</v>
      </c>
      <c r="E113" s="99">
        <f t="shared" si="8"/>
        <v>1582654.83</v>
      </c>
      <c r="F113" s="97" t="s">
        <v>201</v>
      </c>
      <c r="G113" s="77">
        <v>11821267.99</v>
      </c>
      <c r="H113" s="98">
        <v>28336.45</v>
      </c>
      <c r="I113" s="98">
        <v>17263.73</v>
      </c>
      <c r="J113" s="99">
        <f t="shared" si="7"/>
        <v>11866868.17</v>
      </c>
      <c r="K113" s="74"/>
    </row>
    <row r="114" spans="1:11" ht="18">
      <c r="A114" s="97" t="s">
        <v>202</v>
      </c>
      <c r="B114" s="77">
        <v>406977.26</v>
      </c>
      <c r="C114" s="98">
        <v>0</v>
      </c>
      <c r="D114" s="98">
        <v>282</v>
      </c>
      <c r="E114" s="99">
        <f t="shared" si="8"/>
        <v>407259.26</v>
      </c>
      <c r="F114" s="97" t="s">
        <v>203</v>
      </c>
      <c r="G114" s="77">
        <v>4741393.85</v>
      </c>
      <c r="H114" s="98">
        <v>19943.47</v>
      </c>
      <c r="I114" s="98">
        <v>5212.18</v>
      </c>
      <c r="J114" s="99">
        <f t="shared" si="7"/>
        <v>4766549.499999999</v>
      </c>
      <c r="K114" s="74"/>
    </row>
    <row r="115" spans="1:11" ht="18">
      <c r="A115" s="97" t="s">
        <v>204</v>
      </c>
      <c r="B115" s="77">
        <v>33302495.09</v>
      </c>
      <c r="C115" s="98">
        <v>89604.89</v>
      </c>
      <c r="D115" s="98">
        <v>77460.53</v>
      </c>
      <c r="E115" s="99">
        <f t="shared" si="8"/>
        <v>33469560.51</v>
      </c>
      <c r="F115" s="97" t="s">
        <v>205</v>
      </c>
      <c r="G115" s="77">
        <v>31541637.6</v>
      </c>
      <c r="H115" s="98">
        <v>2431979.36</v>
      </c>
      <c r="I115" s="98">
        <v>483184.34</v>
      </c>
      <c r="J115" s="99">
        <f t="shared" si="7"/>
        <v>34456801.300000004</v>
      </c>
      <c r="K115" s="74"/>
    </row>
    <row r="116" spans="1:11" ht="18">
      <c r="A116" s="97" t="s">
        <v>206</v>
      </c>
      <c r="B116" s="77">
        <v>114681.95</v>
      </c>
      <c r="C116" s="98">
        <v>2304.11</v>
      </c>
      <c r="D116" s="98">
        <v>166.85</v>
      </c>
      <c r="E116" s="99">
        <f t="shared" si="8"/>
        <v>117152.91</v>
      </c>
      <c r="F116" s="97"/>
      <c r="G116" s="101"/>
      <c r="H116" s="99"/>
      <c r="I116" s="99"/>
      <c r="J116" s="102" t="s">
        <v>106</v>
      </c>
      <c r="K116" s="74"/>
    </row>
    <row r="117" spans="1:11" ht="18">
      <c r="A117" s="97" t="s">
        <v>207</v>
      </c>
      <c r="B117" s="77">
        <v>701264.63</v>
      </c>
      <c r="C117" s="98">
        <v>0</v>
      </c>
      <c r="D117" s="98">
        <v>1001</v>
      </c>
      <c r="E117" s="99">
        <f t="shared" si="8"/>
        <v>702265.63</v>
      </c>
      <c r="F117" s="100" t="s">
        <v>208</v>
      </c>
      <c r="G117" s="99">
        <f>SUM(B69:B117)+SUM(G69:G115)</f>
        <v>380577162.83000004</v>
      </c>
      <c r="H117" s="99">
        <f>SUM(C69:C117)+SUM(H69:H115)</f>
        <v>3952273.3799999994</v>
      </c>
      <c r="I117" s="99">
        <f>SUM(D69:D117)+SUM(I69:I115)</f>
        <v>1231099.6800000002</v>
      </c>
      <c r="J117" s="99">
        <f>SUM(E69:E117)+SUM(J69:J115)</f>
        <v>385760535.89</v>
      </c>
      <c r="K117" s="74"/>
    </row>
    <row r="118" spans="1:10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</sheetData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2001-09-12T15:54:02Z</cp:lastPrinted>
  <dcterms:created xsi:type="dcterms:W3CDTF">2000-10-09T22:16:18Z</dcterms:created>
  <dcterms:modified xsi:type="dcterms:W3CDTF">2003-03-12T16:55:40Z</dcterms:modified>
  <cp:category/>
  <cp:version/>
  <cp:contentType/>
  <cp:contentStatus/>
</cp:coreProperties>
</file>