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E-Application 2022\Criteria Files\"/>
    </mc:Choice>
  </mc:AlternateContent>
  <xr:revisionPtr revIDLastSave="0" documentId="13_ncr:1_{04C04E81-888A-43D6-ADC4-B7C84E14B807}" xr6:coauthVersionLast="47" xr6:coauthVersionMax="47" xr10:uidLastSave="{00000000-0000-0000-0000-000000000000}"/>
  <bookViews>
    <workbookView xWindow="28680" yWindow="-120" windowWidth="29040" windowHeight="15840" tabRatio="957" xr2:uid="{00000000-000D-0000-FFFF-FFFF00000000}"/>
  </bookViews>
  <sheets>
    <sheet name="Cardiac Cath 5N" sheetId="2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7" l="1"/>
  <c r="I8" i="27" s="1"/>
  <c r="G7" i="27"/>
  <c r="H7" i="27" s="1"/>
  <c r="G6" i="27"/>
  <c r="I6" i="27" s="1"/>
  <c r="G5" i="27"/>
  <c r="H5" i="27" s="1"/>
  <c r="G4" i="27"/>
  <c r="I4" i="27" s="1"/>
  <c r="E9" i="27"/>
  <c r="C9" i="27"/>
  <c r="H33" i="27"/>
  <c r="F33" i="27"/>
  <c r="J32" i="27"/>
  <c r="I32" i="27"/>
  <c r="G32" i="27"/>
  <c r="J31" i="27"/>
  <c r="I31" i="27"/>
  <c r="G31" i="27"/>
  <c r="J30" i="27"/>
  <c r="I30" i="27"/>
  <c r="G30" i="27"/>
  <c r="J29" i="27"/>
  <c r="I29" i="27"/>
  <c r="G29" i="27"/>
  <c r="J28" i="27"/>
  <c r="I28" i="27"/>
  <c r="G28" i="27"/>
  <c r="J27" i="27"/>
  <c r="I27" i="27"/>
  <c r="G27" i="27"/>
  <c r="J26" i="27"/>
  <c r="I26" i="27"/>
  <c r="G26" i="27"/>
  <c r="J25" i="27"/>
  <c r="I25" i="27"/>
  <c r="G25" i="27"/>
  <c r="J24" i="27"/>
  <c r="I24" i="27"/>
  <c r="G24" i="27"/>
  <c r="J23" i="27"/>
  <c r="I23" i="27"/>
  <c r="G23" i="27"/>
  <c r="J22" i="27"/>
  <c r="I22" i="27"/>
  <c r="G22" i="27"/>
  <c r="J21" i="27"/>
  <c r="I21" i="27"/>
  <c r="G21" i="27"/>
  <c r="J20" i="27"/>
  <c r="I20" i="27"/>
  <c r="G20" i="27"/>
  <c r="J19" i="27"/>
  <c r="I19" i="27"/>
  <c r="G19" i="27"/>
  <c r="G9" i="27" l="1"/>
  <c r="I7" i="27"/>
  <c r="I5" i="27"/>
  <c r="I9" i="27"/>
  <c r="H9" i="27"/>
  <c r="H4" i="27"/>
  <c r="H8" i="27"/>
  <c r="K23" i="27"/>
  <c r="L23" i="27" s="1"/>
  <c r="K31" i="27"/>
  <c r="L31" i="27" s="1"/>
  <c r="H6" i="27"/>
  <c r="K32" i="27"/>
  <c r="L32" i="27" s="1"/>
  <c r="K19" i="27"/>
  <c r="L19" i="27" s="1"/>
  <c r="K22" i="27"/>
  <c r="L22" i="27" s="1"/>
  <c r="K21" i="27"/>
  <c r="L21" i="27" s="1"/>
  <c r="K24" i="27"/>
  <c r="L24" i="27" s="1"/>
  <c r="K27" i="27"/>
  <c r="L27" i="27" s="1"/>
  <c r="K30" i="27"/>
  <c r="L30" i="27" s="1"/>
  <c r="K26" i="27"/>
  <c r="L26" i="27" s="1"/>
  <c r="K29" i="27"/>
  <c r="L29" i="27" s="1"/>
  <c r="K25" i="27"/>
  <c r="I33" i="27"/>
  <c r="K20" i="27"/>
  <c r="L20" i="27" s="1"/>
  <c r="K28" i="27"/>
  <c r="L28" i="27" s="1"/>
  <c r="J33" i="27"/>
  <c r="G33" i="27"/>
  <c r="K33" i="27" l="1"/>
  <c r="L33" i="27" s="1"/>
  <c r="M33" i="27" s="1"/>
  <c r="L25" i="27"/>
  <c r="N33" i="27" l="1"/>
</calcChain>
</file>

<file path=xl/sharedStrings.xml><?xml version="1.0" encoding="utf-8"?>
<sst xmlns="http://schemas.openxmlformats.org/spreadsheetml/2006/main" count="52" uniqueCount="38">
  <si>
    <t>Service Area County</t>
  </si>
  <si>
    <t>TOTAL</t>
  </si>
  <si>
    <t># Cath Labs</t>
  </si>
  <si>
    <t>Diagnostic Catheterizations per Lab</t>
  </si>
  <si>
    <t>Therapeutic Catheterizations per Lab</t>
  </si>
  <si>
    <t>Utilization per 2,000 Cases (Full Capacity)</t>
  </si>
  <si>
    <t>20XX-20XX Avg. Weighted Diagnostic Catheterizations</t>
  </si>
  <si>
    <t>20XX-20XX Avg. Weighted Therapeutic Catheterizations</t>
  </si>
  <si>
    <t>20XX-20XX Avg. Weighted Diagnostic and Therapeutic Catheterizations</t>
  </si>
  <si>
    <t>Utilization (per 70% of Full Capacity) - 1,400 Cases (Optimum Capacity)</t>
  </si>
  <si>
    <t xml:space="preserve">Facility Name </t>
  </si>
  <si>
    <t xml:space="preserve">Source: Tennessee Department of Health - Office of Informatics and Analytics.  https://www.tn.gov/content/tn/health/health-program-areas/statistics.html </t>
  </si>
  <si>
    <t>Add Rows as Necessary</t>
  </si>
  <si>
    <t>Item 5N - Service Area Historical Utilization</t>
  </si>
  <si>
    <t>Procedure Type</t>
  </si>
  <si>
    <t xml:space="preserve">Pediatric </t>
  </si>
  <si>
    <t>Total Cases</t>
  </si>
  <si>
    <t>Total Weighted Cases</t>
  </si>
  <si>
    <t>Diagnostic Cardiac Catheterization</t>
  </si>
  <si>
    <t>Inpatient</t>
  </si>
  <si>
    <t>Outpatient</t>
  </si>
  <si>
    <t>Therapeutic Cardiac Catheterization</t>
  </si>
  <si>
    <t>Diagnotic EP</t>
  </si>
  <si>
    <t>Therapeutic EP</t>
  </si>
  <si>
    <t>Diagnostic Peripheral Vascular</t>
  </si>
  <si>
    <t>Therapeutic Peripheral Vascular</t>
  </si>
  <si>
    <t>Thrombolytic Therapy</t>
  </si>
  <si>
    <t>Weighted Cases Per Lab</t>
  </si>
  <si>
    <t xml:space="preserve">Weighted Average Calculation Tool </t>
  </si>
  <si>
    <t># Labs</t>
  </si>
  <si>
    <t># Cases</t>
  </si>
  <si>
    <t>Weighted Cases (Adult)</t>
  </si>
  <si>
    <t>Weighted Cases (Pediatric)</t>
  </si>
  <si>
    <t xml:space="preserve">Note:  The HDDS report generated by the Department of Health will provide the most recent three year weighted average for diagnostic and therapeutic cardiac catheterizations  </t>
  </si>
  <si>
    <t>Setting</t>
  </si>
  <si>
    <t>Procedure Weight</t>
  </si>
  <si>
    <t xml:space="preserve">Note:  Blue fields are pre-calculated.  </t>
  </si>
  <si>
    <t xml:space="preserve">The table below can be used to calculate Joint Annual Report data for service area facilities or internal utilization data in addition to HDDS data.  Please note that only HDDS data obtained through a request to the Tennessee Department of Health - Office of Informatics and Analytics should be utilized by the applicant in response to the criteria and standards (Item 1N) and historical (Item 5N) and projected utilization (Item 6N) of the application.  This table is provided as a tool to calculate preliminary utilization data in advance of any HDDS data requests being fullfilled.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</si>
</sst>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1" formatCode="0.0"/>
  </numFmts>
  <fonts count="8" x14ac:knownFonts="1">
    <font>
      <sz val="11"/>
      <color theme="1"/>
      <name val="Calibri"/>
      <family val="2"/>
      <scheme val="minor"/>
    </font>
    <font>
      <sz val="11"/>
      <color theme="1"/>
      <name val="Calibri"/>
      <family val="2"/>
      <scheme val="minor"/>
    </font>
    <font>
      <sz val="11"/>
      <color theme="1"/>
      <name val="Book Antiqua"/>
      <family val="1"/>
    </font>
    <font>
      <b/>
      <sz val="11"/>
      <color theme="1"/>
      <name val="Book Antiqua"/>
      <family val="1"/>
    </font>
    <font>
      <sz val="10"/>
      <color theme="1"/>
      <name val="Book Antiqua"/>
      <family val="1"/>
    </font>
    <font>
      <b/>
      <i/>
      <sz val="14"/>
      <color rgb="FFFF0000"/>
      <name val="Book Antiqua"/>
      <family val="1"/>
    </font>
    <font>
      <i/>
      <sz val="11"/>
      <color theme="1"/>
      <name val="Book Antiqua"/>
      <family val="1"/>
    </font>
    <font>
      <b/>
      <i/>
      <sz val="12"/>
      <color rgb="FFFF0000"/>
      <name val="Book Antiqua"/>
      <family val="1"/>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2" fillId="0" borderId="3" xfId="0" applyFont="1" applyBorder="1" applyAlignment="1">
      <alignment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3" fontId="2" fillId="0" borderId="5" xfId="0" applyNumberFormat="1" applyFont="1" applyBorder="1" applyAlignment="1">
      <alignment horizontal="center" vertical="center" wrapText="1"/>
    </xf>
    <xf numFmtId="0" fontId="3" fillId="0" borderId="3" xfId="0" applyFont="1" applyBorder="1" applyAlignment="1">
      <alignment horizontal="right" vertical="center" wrapText="1"/>
    </xf>
    <xf numFmtId="10"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1" xfId="0" applyFont="1" applyBorder="1" applyAlignment="1">
      <alignment horizontal="justify" vertical="center" wrapText="1"/>
    </xf>
    <xf numFmtId="4" fontId="3" fillId="0" borderId="5" xfId="0" applyNumberFormat="1"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10" fontId="3" fillId="0" borderId="0" xfId="0" applyNumberFormat="1" applyFont="1" applyBorder="1" applyAlignment="1">
      <alignment horizontal="center" vertical="center" wrapText="1"/>
    </xf>
    <xf numFmtId="0" fontId="4" fillId="0" borderId="0" xfId="0" applyFont="1"/>
    <xf numFmtId="0" fontId="5" fillId="0" borderId="0" xfId="0" applyFont="1"/>
    <xf numFmtId="4" fontId="3" fillId="0" borderId="0" xfId="0" applyNumberFormat="1" applyFont="1" applyBorder="1" applyAlignment="1">
      <alignment horizontal="center" vertical="center" wrapText="1"/>
    </xf>
    <xf numFmtId="0" fontId="4" fillId="0" borderId="0" xfId="0" applyFont="1" applyBorder="1" applyAlignment="1">
      <alignment horizontal="left" vertical="center"/>
    </xf>
    <xf numFmtId="0" fontId="6"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wrapText="1"/>
    </xf>
    <xf numFmtId="0" fontId="3" fillId="3" borderId="1" xfId="0" applyFont="1" applyFill="1" applyBorder="1" applyAlignment="1">
      <alignment horizontal="center" wrapText="1"/>
    </xf>
    <xf numFmtId="171" fontId="2"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wrapText="1"/>
    </xf>
    <xf numFmtId="171" fontId="2" fillId="2" borderId="1" xfId="0" applyNumberFormat="1" applyFont="1" applyFill="1" applyBorder="1" applyAlignment="1">
      <alignment horizontal="center" wrapText="1"/>
    </xf>
    <xf numFmtId="1"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10" fontId="2" fillId="0" borderId="1" xfId="0" applyNumberFormat="1" applyFont="1" applyBorder="1" applyAlignment="1">
      <alignment horizontal="center" wrapText="1"/>
    </xf>
    <xf numFmtId="10" fontId="2" fillId="0" borderId="1" xfId="1" applyNumberFormat="1" applyFont="1" applyBorder="1" applyAlignment="1">
      <alignment horizontal="center" wrapText="1"/>
    </xf>
    <xf numFmtId="0" fontId="0" fillId="0" borderId="2"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7" fillId="0" borderId="0"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9C86-5C61-4DF7-A426-4598E17C6102}">
  <dimension ref="A2:N34"/>
  <sheetViews>
    <sheetView tabSelected="1" zoomScale="90" zoomScaleNormal="90" workbookViewId="0">
      <selection activeCell="C17" sqref="C17"/>
    </sheetView>
  </sheetViews>
  <sheetFormatPr defaultRowHeight="14.5" x14ac:dyDescent="0.35"/>
  <cols>
    <col min="1" max="1" width="22.90625" customWidth="1"/>
    <col min="2" max="2" width="37.54296875" customWidth="1"/>
    <col min="3" max="3" width="17.26953125" customWidth="1"/>
    <col min="4" max="4" width="16" customWidth="1"/>
    <col min="5" max="5" width="16.90625" customWidth="1"/>
    <col min="6" max="6" width="16.08984375" customWidth="1"/>
    <col min="7" max="7" width="18.453125" customWidth="1"/>
    <col min="8" max="8" width="14.6328125" customWidth="1"/>
    <col min="9" max="9" width="18.26953125" customWidth="1"/>
    <col min="10" max="10" width="14.90625" customWidth="1"/>
    <col min="11" max="11" width="16.7265625" customWidth="1"/>
    <col min="12" max="12" width="16.453125" customWidth="1"/>
    <col min="13" max="13" width="21.36328125" customWidth="1"/>
    <col min="14" max="14" width="20.7265625" customWidth="1"/>
  </cols>
  <sheetData>
    <row r="2" spans="1:14" ht="19" thickBot="1" x14ac:dyDescent="0.5">
      <c r="A2" s="17" t="s">
        <v>13</v>
      </c>
    </row>
    <row r="3" spans="1:14" ht="71.5" customHeight="1" thickBot="1" x14ac:dyDescent="0.4">
      <c r="A3" s="8" t="s">
        <v>0</v>
      </c>
      <c r="B3" s="21" t="s">
        <v>2</v>
      </c>
      <c r="C3" s="21" t="s">
        <v>6</v>
      </c>
      <c r="D3" s="21" t="s">
        <v>3</v>
      </c>
      <c r="E3" s="21" t="s">
        <v>7</v>
      </c>
      <c r="F3" s="21" t="s">
        <v>4</v>
      </c>
      <c r="G3" s="21" t="s">
        <v>8</v>
      </c>
      <c r="H3" s="21" t="s">
        <v>5</v>
      </c>
      <c r="I3" s="21" t="s">
        <v>9</v>
      </c>
    </row>
    <row r="4" spans="1:14" ht="15" thickBot="1" x14ac:dyDescent="0.4">
      <c r="A4" s="1"/>
      <c r="B4" s="3"/>
      <c r="C4" s="4"/>
      <c r="D4" s="2"/>
      <c r="E4" s="4"/>
      <c r="F4" s="2"/>
      <c r="G4" s="9">
        <f t="shared" ref="G4:G8" si="0">SUM(C4+E4)</f>
        <v>0</v>
      </c>
      <c r="H4" s="6">
        <f t="shared" ref="H4:H8" si="1">SUM(G4/2000)</f>
        <v>0</v>
      </c>
      <c r="I4" s="6">
        <f t="shared" ref="I4:I8" si="2">SUM(G4/1400)</f>
        <v>0</v>
      </c>
    </row>
    <row r="5" spans="1:14" ht="15" thickBot="1" x14ac:dyDescent="0.4">
      <c r="A5" s="1"/>
      <c r="B5" s="2"/>
      <c r="C5" s="4"/>
      <c r="D5" s="2"/>
      <c r="E5" s="4"/>
      <c r="F5" s="2"/>
      <c r="G5" s="9">
        <f t="shared" si="0"/>
        <v>0</v>
      </c>
      <c r="H5" s="6">
        <f t="shared" si="1"/>
        <v>0</v>
      </c>
      <c r="I5" s="6">
        <f t="shared" si="2"/>
        <v>0</v>
      </c>
    </row>
    <row r="6" spans="1:14" ht="15" thickBot="1" x14ac:dyDescent="0.4">
      <c r="A6" s="1"/>
      <c r="B6" s="2"/>
      <c r="C6" s="2"/>
      <c r="D6" s="2"/>
      <c r="E6" s="2"/>
      <c r="F6" s="2"/>
      <c r="G6" s="9">
        <f t="shared" si="0"/>
        <v>0</v>
      </c>
      <c r="H6" s="6">
        <f t="shared" si="1"/>
        <v>0</v>
      </c>
      <c r="I6" s="6">
        <f t="shared" si="2"/>
        <v>0</v>
      </c>
    </row>
    <row r="7" spans="1:14" ht="15" thickBot="1" x14ac:dyDescent="0.4">
      <c r="A7" s="1"/>
      <c r="B7" s="2"/>
      <c r="C7" s="2"/>
      <c r="D7" s="2"/>
      <c r="E7" s="2"/>
      <c r="F7" s="2"/>
      <c r="G7" s="9">
        <f t="shared" si="0"/>
        <v>0</v>
      </c>
      <c r="H7" s="6">
        <f t="shared" si="1"/>
        <v>0</v>
      </c>
      <c r="I7" s="6">
        <f t="shared" si="2"/>
        <v>0</v>
      </c>
    </row>
    <row r="8" spans="1:14" ht="15" thickBot="1" x14ac:dyDescent="0.4">
      <c r="A8" s="20" t="s">
        <v>12</v>
      </c>
      <c r="B8" s="2"/>
      <c r="C8" s="2"/>
      <c r="D8" s="2"/>
      <c r="E8" s="2"/>
      <c r="F8" s="2"/>
      <c r="G8" s="9">
        <f t="shared" si="0"/>
        <v>0</v>
      </c>
      <c r="H8" s="6">
        <f t="shared" si="1"/>
        <v>0</v>
      </c>
      <c r="I8" s="6">
        <f t="shared" si="2"/>
        <v>0</v>
      </c>
    </row>
    <row r="9" spans="1:14" ht="15" thickBot="1" x14ac:dyDescent="0.4">
      <c r="A9" s="5" t="s">
        <v>1</v>
      </c>
      <c r="B9" s="3"/>
      <c r="C9" s="7">
        <f>SUM(C4:C8)</f>
        <v>0</v>
      </c>
      <c r="D9" s="3"/>
      <c r="E9" s="7">
        <f>SUM(E4:E8)</f>
        <v>0</v>
      </c>
      <c r="F9" s="3"/>
      <c r="G9" s="9">
        <f>SUM(C9+E9)</f>
        <v>0</v>
      </c>
      <c r="H9" s="6">
        <f>SUM(G9/2000)</f>
        <v>0</v>
      </c>
      <c r="I9" s="6">
        <f>SUM(G9/1400)</f>
        <v>0</v>
      </c>
    </row>
    <row r="10" spans="1:14" x14ac:dyDescent="0.35">
      <c r="A10" s="19" t="s">
        <v>11</v>
      </c>
      <c r="B10" s="13"/>
      <c r="C10" s="14"/>
      <c r="D10" s="13"/>
      <c r="E10" s="18"/>
      <c r="F10" s="13"/>
      <c r="G10" s="18"/>
      <c r="H10" s="15"/>
      <c r="I10" s="15"/>
    </row>
    <row r="11" spans="1:14" x14ac:dyDescent="0.35">
      <c r="A11" s="19" t="s">
        <v>33</v>
      </c>
      <c r="B11" s="13"/>
      <c r="C11" s="14"/>
      <c r="D11" s="13"/>
      <c r="E11" s="18"/>
      <c r="F11" s="13"/>
      <c r="G11" s="18"/>
      <c r="H11" s="15"/>
      <c r="I11" s="15"/>
    </row>
    <row r="12" spans="1:14" x14ac:dyDescent="0.35">
      <c r="A12" s="19"/>
      <c r="B12" s="13"/>
      <c r="C12" s="14"/>
      <c r="D12" s="13"/>
      <c r="E12" s="18"/>
      <c r="F12" s="13"/>
      <c r="G12" s="18"/>
      <c r="H12" s="15"/>
      <c r="I12" s="15"/>
    </row>
    <row r="13" spans="1:14" x14ac:dyDescent="0.35">
      <c r="A13" s="19"/>
      <c r="B13" s="13"/>
      <c r="C13" s="14"/>
      <c r="D13" s="13"/>
      <c r="E13" s="18"/>
      <c r="F13" s="13"/>
      <c r="G13" s="18"/>
      <c r="H13" s="15"/>
      <c r="I13" s="15"/>
    </row>
    <row r="14" spans="1:14" x14ac:dyDescent="0.35">
      <c r="A14" s="19"/>
      <c r="B14" s="13"/>
      <c r="C14" s="14"/>
      <c r="D14" s="13"/>
      <c r="E14" s="18"/>
      <c r="F14" s="13"/>
      <c r="G14" s="18"/>
      <c r="H14" s="15"/>
      <c r="I14" s="15"/>
    </row>
    <row r="15" spans="1:14" ht="55.5" customHeight="1" x14ac:dyDescent="0.35">
      <c r="A15" s="36" t="s">
        <v>37</v>
      </c>
      <c r="B15" s="36"/>
      <c r="C15" s="36"/>
      <c r="D15" s="36"/>
      <c r="E15" s="36"/>
      <c r="F15" s="36"/>
      <c r="G15" s="36"/>
      <c r="H15" s="36"/>
      <c r="I15" s="36"/>
      <c r="J15" s="36"/>
      <c r="K15" s="36"/>
      <c r="L15" s="36"/>
      <c r="M15" s="36"/>
      <c r="N15" s="36"/>
    </row>
    <row r="16" spans="1:14" x14ac:dyDescent="0.35">
      <c r="A16" s="19"/>
      <c r="B16" s="13"/>
      <c r="C16" s="14"/>
      <c r="D16" s="13"/>
      <c r="E16" s="18"/>
      <c r="F16" s="13"/>
      <c r="G16" s="18"/>
      <c r="H16" s="15"/>
      <c r="I16" s="15"/>
    </row>
    <row r="17" spans="1:14" ht="19" thickBot="1" x14ac:dyDescent="0.5">
      <c r="A17" s="17" t="s">
        <v>28</v>
      </c>
    </row>
    <row r="18" spans="1:14" ht="58.5" thickBot="1" x14ac:dyDescent="0.4">
      <c r="A18" s="12" t="s">
        <v>10</v>
      </c>
      <c r="B18" s="12" t="s">
        <v>14</v>
      </c>
      <c r="C18" s="12" t="s">
        <v>34</v>
      </c>
      <c r="D18" s="22" t="s">
        <v>35</v>
      </c>
      <c r="E18" s="22" t="s">
        <v>29</v>
      </c>
      <c r="F18" s="22" t="s">
        <v>30</v>
      </c>
      <c r="G18" s="23" t="s">
        <v>31</v>
      </c>
      <c r="H18" s="22" t="s">
        <v>15</v>
      </c>
      <c r="I18" s="23" t="s">
        <v>32</v>
      </c>
      <c r="J18" s="22" t="s">
        <v>16</v>
      </c>
      <c r="K18" s="23" t="s">
        <v>17</v>
      </c>
      <c r="L18" s="22" t="s">
        <v>27</v>
      </c>
      <c r="M18" s="22" t="s">
        <v>5</v>
      </c>
      <c r="N18" s="22" t="s">
        <v>9</v>
      </c>
    </row>
    <row r="19" spans="1:14" ht="15" thickBot="1" x14ac:dyDescent="0.4">
      <c r="A19" s="33"/>
      <c r="B19" s="11" t="s">
        <v>18</v>
      </c>
      <c r="C19" s="11" t="s">
        <v>19</v>
      </c>
      <c r="D19" s="24">
        <v>1</v>
      </c>
      <c r="E19" s="25"/>
      <c r="F19" s="10">
        <v>0</v>
      </c>
      <c r="G19" s="26">
        <f>SUM(F19*D19)</f>
        <v>0</v>
      </c>
      <c r="H19" s="10">
        <v>0</v>
      </c>
      <c r="I19" s="26">
        <f>SUM(H19*D19)*2</f>
        <v>0</v>
      </c>
      <c r="J19" s="10">
        <f>F19+H19</f>
        <v>0</v>
      </c>
      <c r="K19" s="26">
        <f>G19+I19</f>
        <v>0</v>
      </c>
      <c r="L19" s="10" t="e">
        <f t="shared" ref="L19:L32" si="3">SUM(K19/E19)</f>
        <v>#DIV/0!</v>
      </c>
      <c r="M19" s="27"/>
      <c r="N19" s="27"/>
    </row>
    <row r="20" spans="1:14" ht="15" thickBot="1" x14ac:dyDescent="0.4">
      <c r="A20" s="34"/>
      <c r="B20" s="11"/>
      <c r="C20" s="11" t="s">
        <v>20</v>
      </c>
      <c r="D20" s="24">
        <v>1</v>
      </c>
      <c r="E20" s="25"/>
      <c r="F20" s="10">
        <v>0</v>
      </c>
      <c r="G20" s="26">
        <f t="shared" ref="G20:G32" si="4">SUM(F20*D20)</f>
        <v>0</v>
      </c>
      <c r="H20" s="10">
        <v>0</v>
      </c>
      <c r="I20" s="26">
        <f t="shared" ref="I20:I32" si="5">SUM(H20*D20)*2</f>
        <v>0</v>
      </c>
      <c r="J20" s="10">
        <f t="shared" ref="J20:K32" si="6">F20+H20</f>
        <v>0</v>
      </c>
      <c r="K20" s="26">
        <f t="shared" si="6"/>
        <v>0</v>
      </c>
      <c r="L20" s="10" t="e">
        <f t="shared" si="3"/>
        <v>#DIV/0!</v>
      </c>
      <c r="M20" s="27"/>
      <c r="N20" s="27"/>
    </row>
    <row r="21" spans="1:14" ht="15" thickBot="1" x14ac:dyDescent="0.4">
      <c r="A21" s="34"/>
      <c r="B21" s="11" t="s">
        <v>21</v>
      </c>
      <c r="C21" s="11" t="s">
        <v>19</v>
      </c>
      <c r="D21" s="24">
        <v>2</v>
      </c>
      <c r="E21" s="25"/>
      <c r="F21" s="10">
        <v>0</v>
      </c>
      <c r="G21" s="26">
        <f t="shared" si="4"/>
        <v>0</v>
      </c>
      <c r="H21" s="10">
        <v>0</v>
      </c>
      <c r="I21" s="26">
        <f t="shared" si="5"/>
        <v>0</v>
      </c>
      <c r="J21" s="10">
        <f t="shared" si="6"/>
        <v>0</v>
      </c>
      <c r="K21" s="26">
        <f t="shared" si="6"/>
        <v>0</v>
      </c>
      <c r="L21" s="10" t="e">
        <f t="shared" si="3"/>
        <v>#DIV/0!</v>
      </c>
      <c r="M21" s="27"/>
      <c r="N21" s="27"/>
    </row>
    <row r="22" spans="1:14" ht="15" thickBot="1" x14ac:dyDescent="0.4">
      <c r="A22" s="34"/>
      <c r="B22" s="11"/>
      <c r="C22" s="11" t="s">
        <v>20</v>
      </c>
      <c r="D22" s="24">
        <v>2</v>
      </c>
      <c r="E22" s="25"/>
      <c r="F22" s="10">
        <v>0</v>
      </c>
      <c r="G22" s="26">
        <f t="shared" si="4"/>
        <v>0</v>
      </c>
      <c r="H22" s="10">
        <v>0</v>
      </c>
      <c r="I22" s="26">
        <f t="shared" si="5"/>
        <v>0</v>
      </c>
      <c r="J22" s="10">
        <f t="shared" si="6"/>
        <v>0</v>
      </c>
      <c r="K22" s="26">
        <f t="shared" si="6"/>
        <v>0</v>
      </c>
      <c r="L22" s="10" t="e">
        <f t="shared" si="3"/>
        <v>#DIV/0!</v>
      </c>
      <c r="M22" s="27"/>
      <c r="N22" s="27"/>
    </row>
    <row r="23" spans="1:14" ht="15" thickBot="1" x14ac:dyDescent="0.4">
      <c r="A23" s="34"/>
      <c r="B23" s="11" t="s">
        <v>22</v>
      </c>
      <c r="C23" s="11" t="s">
        <v>19</v>
      </c>
      <c r="D23" s="24">
        <v>2</v>
      </c>
      <c r="E23" s="25"/>
      <c r="F23" s="10">
        <v>0</v>
      </c>
      <c r="G23" s="26">
        <f t="shared" si="4"/>
        <v>0</v>
      </c>
      <c r="H23" s="10">
        <v>0</v>
      </c>
      <c r="I23" s="26">
        <f t="shared" si="5"/>
        <v>0</v>
      </c>
      <c r="J23" s="10">
        <f t="shared" si="6"/>
        <v>0</v>
      </c>
      <c r="K23" s="26">
        <f t="shared" si="6"/>
        <v>0</v>
      </c>
      <c r="L23" s="10" t="e">
        <f t="shared" si="3"/>
        <v>#DIV/0!</v>
      </c>
      <c r="M23" s="27"/>
      <c r="N23" s="27"/>
    </row>
    <row r="24" spans="1:14" ht="15" thickBot="1" x14ac:dyDescent="0.4">
      <c r="A24" s="34"/>
      <c r="B24" s="11"/>
      <c r="C24" s="11" t="s">
        <v>20</v>
      </c>
      <c r="D24" s="24">
        <v>2</v>
      </c>
      <c r="E24" s="25"/>
      <c r="F24" s="10">
        <v>0</v>
      </c>
      <c r="G24" s="26">
        <f t="shared" si="4"/>
        <v>0</v>
      </c>
      <c r="H24" s="10">
        <v>0</v>
      </c>
      <c r="I24" s="26">
        <f t="shared" si="5"/>
        <v>0</v>
      </c>
      <c r="J24" s="10">
        <f t="shared" si="6"/>
        <v>0</v>
      </c>
      <c r="K24" s="26">
        <f t="shared" si="6"/>
        <v>0</v>
      </c>
      <c r="L24" s="10" t="e">
        <f t="shared" si="3"/>
        <v>#DIV/0!</v>
      </c>
      <c r="M24" s="27"/>
      <c r="N24" s="27"/>
    </row>
    <row r="25" spans="1:14" ht="15" thickBot="1" x14ac:dyDescent="0.4">
      <c r="A25" s="34"/>
      <c r="B25" s="11" t="s">
        <v>23</v>
      </c>
      <c r="C25" s="11" t="s">
        <v>19</v>
      </c>
      <c r="D25" s="24">
        <v>4</v>
      </c>
      <c r="E25" s="25"/>
      <c r="F25" s="10">
        <v>0</v>
      </c>
      <c r="G25" s="26">
        <f t="shared" si="4"/>
        <v>0</v>
      </c>
      <c r="H25" s="10">
        <v>0</v>
      </c>
      <c r="I25" s="26">
        <f t="shared" si="5"/>
        <v>0</v>
      </c>
      <c r="J25" s="10">
        <f t="shared" si="6"/>
        <v>0</v>
      </c>
      <c r="K25" s="26">
        <f t="shared" si="6"/>
        <v>0</v>
      </c>
      <c r="L25" s="10" t="e">
        <f t="shared" si="3"/>
        <v>#DIV/0!</v>
      </c>
      <c r="M25" s="27"/>
      <c r="N25" s="27"/>
    </row>
    <row r="26" spans="1:14" ht="15" thickBot="1" x14ac:dyDescent="0.4">
      <c r="A26" s="34"/>
      <c r="B26" s="11"/>
      <c r="C26" s="11" t="s">
        <v>20</v>
      </c>
      <c r="D26" s="24">
        <v>4</v>
      </c>
      <c r="E26" s="25"/>
      <c r="F26" s="10">
        <v>0</v>
      </c>
      <c r="G26" s="26">
        <f t="shared" si="4"/>
        <v>0</v>
      </c>
      <c r="H26" s="10">
        <v>0</v>
      </c>
      <c r="I26" s="26">
        <f t="shared" si="5"/>
        <v>0</v>
      </c>
      <c r="J26" s="10">
        <f t="shared" si="6"/>
        <v>0</v>
      </c>
      <c r="K26" s="26">
        <f t="shared" si="6"/>
        <v>0</v>
      </c>
      <c r="L26" s="10" t="e">
        <f t="shared" si="3"/>
        <v>#DIV/0!</v>
      </c>
      <c r="M26" s="27"/>
      <c r="N26" s="27"/>
    </row>
    <row r="27" spans="1:14" ht="15" thickBot="1" x14ac:dyDescent="0.4">
      <c r="A27" s="34"/>
      <c r="B27" s="11" t="s">
        <v>24</v>
      </c>
      <c r="C27" s="11" t="s">
        <v>19</v>
      </c>
      <c r="D27" s="24">
        <v>1.5</v>
      </c>
      <c r="E27" s="25"/>
      <c r="F27" s="10">
        <v>0</v>
      </c>
      <c r="G27" s="26">
        <f t="shared" si="4"/>
        <v>0</v>
      </c>
      <c r="H27" s="10">
        <v>0</v>
      </c>
      <c r="I27" s="26">
        <f t="shared" si="5"/>
        <v>0</v>
      </c>
      <c r="J27" s="10">
        <f t="shared" si="6"/>
        <v>0</v>
      </c>
      <c r="K27" s="26">
        <f t="shared" si="6"/>
        <v>0</v>
      </c>
      <c r="L27" s="10" t="e">
        <f t="shared" si="3"/>
        <v>#DIV/0!</v>
      </c>
      <c r="M27" s="27"/>
      <c r="N27" s="27"/>
    </row>
    <row r="28" spans="1:14" ht="15" thickBot="1" x14ac:dyDescent="0.4">
      <c r="A28" s="34"/>
      <c r="B28" s="11"/>
      <c r="C28" s="11" t="s">
        <v>20</v>
      </c>
      <c r="D28" s="24">
        <v>1.5</v>
      </c>
      <c r="E28" s="25"/>
      <c r="F28" s="10">
        <v>0</v>
      </c>
      <c r="G28" s="26">
        <f t="shared" si="4"/>
        <v>0</v>
      </c>
      <c r="H28" s="10">
        <v>0</v>
      </c>
      <c r="I28" s="26">
        <f t="shared" si="5"/>
        <v>0</v>
      </c>
      <c r="J28" s="10">
        <f t="shared" si="6"/>
        <v>0</v>
      </c>
      <c r="K28" s="26">
        <f t="shared" si="6"/>
        <v>0</v>
      </c>
      <c r="L28" s="10" t="e">
        <f t="shared" si="3"/>
        <v>#DIV/0!</v>
      </c>
      <c r="M28" s="27"/>
      <c r="N28" s="27"/>
    </row>
    <row r="29" spans="1:14" ht="15" thickBot="1" x14ac:dyDescent="0.4">
      <c r="A29" s="34"/>
      <c r="B29" s="11" t="s">
        <v>25</v>
      </c>
      <c r="C29" s="11" t="s">
        <v>19</v>
      </c>
      <c r="D29" s="24">
        <v>3</v>
      </c>
      <c r="E29" s="25"/>
      <c r="F29" s="10">
        <v>0</v>
      </c>
      <c r="G29" s="26">
        <f t="shared" si="4"/>
        <v>0</v>
      </c>
      <c r="H29" s="10">
        <v>0</v>
      </c>
      <c r="I29" s="26">
        <f t="shared" si="5"/>
        <v>0</v>
      </c>
      <c r="J29" s="10">
        <f t="shared" si="6"/>
        <v>0</v>
      </c>
      <c r="K29" s="26">
        <f t="shared" si="6"/>
        <v>0</v>
      </c>
      <c r="L29" s="10" t="e">
        <f t="shared" si="3"/>
        <v>#DIV/0!</v>
      </c>
      <c r="M29" s="27"/>
      <c r="N29" s="27"/>
    </row>
    <row r="30" spans="1:14" ht="15" thickBot="1" x14ac:dyDescent="0.4">
      <c r="A30" s="34"/>
      <c r="B30" s="11"/>
      <c r="C30" s="11" t="s">
        <v>20</v>
      </c>
      <c r="D30" s="24">
        <v>3</v>
      </c>
      <c r="E30" s="25"/>
      <c r="F30" s="10">
        <v>0</v>
      </c>
      <c r="G30" s="26">
        <f t="shared" si="4"/>
        <v>0</v>
      </c>
      <c r="H30" s="10">
        <v>0</v>
      </c>
      <c r="I30" s="26">
        <f t="shared" si="5"/>
        <v>0</v>
      </c>
      <c r="J30" s="10">
        <f t="shared" si="6"/>
        <v>0</v>
      </c>
      <c r="K30" s="26">
        <f t="shared" si="6"/>
        <v>0</v>
      </c>
      <c r="L30" s="10" t="e">
        <f t="shared" si="3"/>
        <v>#DIV/0!</v>
      </c>
      <c r="M30" s="27"/>
      <c r="N30" s="27"/>
    </row>
    <row r="31" spans="1:14" ht="15" thickBot="1" x14ac:dyDescent="0.4">
      <c r="A31" s="34"/>
      <c r="B31" s="11" t="s">
        <v>26</v>
      </c>
      <c r="C31" s="11" t="s">
        <v>19</v>
      </c>
      <c r="D31" s="28">
        <v>3</v>
      </c>
      <c r="E31" s="29"/>
      <c r="F31" s="30">
        <v>0</v>
      </c>
      <c r="G31" s="26">
        <f t="shared" si="4"/>
        <v>0</v>
      </c>
      <c r="H31" s="30">
        <v>0</v>
      </c>
      <c r="I31" s="26">
        <f t="shared" si="5"/>
        <v>0</v>
      </c>
      <c r="J31" s="30">
        <f t="shared" si="6"/>
        <v>0</v>
      </c>
      <c r="K31" s="26">
        <f t="shared" si="6"/>
        <v>0</v>
      </c>
      <c r="L31" s="10" t="e">
        <f t="shared" si="3"/>
        <v>#DIV/0!</v>
      </c>
      <c r="M31" s="27"/>
      <c r="N31" s="27"/>
    </row>
    <row r="32" spans="1:14" ht="15" thickBot="1" x14ac:dyDescent="0.4">
      <c r="A32" s="34"/>
      <c r="B32" s="11"/>
      <c r="C32" s="11" t="s">
        <v>20</v>
      </c>
      <c r="D32" s="28">
        <v>3</v>
      </c>
      <c r="E32" s="29"/>
      <c r="F32" s="30">
        <v>0</v>
      </c>
      <c r="G32" s="26">
        <f t="shared" si="4"/>
        <v>0</v>
      </c>
      <c r="H32" s="30">
        <v>0</v>
      </c>
      <c r="I32" s="26">
        <f t="shared" si="5"/>
        <v>0</v>
      </c>
      <c r="J32" s="30">
        <f t="shared" si="6"/>
        <v>0</v>
      </c>
      <c r="K32" s="26">
        <f t="shared" si="6"/>
        <v>0</v>
      </c>
      <c r="L32" s="10" t="e">
        <f t="shared" si="3"/>
        <v>#DIV/0!</v>
      </c>
      <c r="M32" s="27"/>
      <c r="N32" s="27"/>
    </row>
    <row r="33" spans="1:14" ht="15" thickBot="1" x14ac:dyDescent="0.4">
      <c r="A33" s="35"/>
      <c r="B33" s="11"/>
      <c r="C33" s="11"/>
      <c r="D33" s="24"/>
      <c r="E33" s="25"/>
      <c r="F33" s="10">
        <f>SUM(F19:F32)</f>
        <v>0</v>
      </c>
      <c r="G33" s="26">
        <f t="shared" ref="G33:K33" si="7">SUM(G19:G30)</f>
        <v>0</v>
      </c>
      <c r="H33" s="10">
        <f t="shared" si="7"/>
        <v>0</v>
      </c>
      <c r="I33" s="26">
        <f t="shared" si="7"/>
        <v>0</v>
      </c>
      <c r="J33" s="10">
        <f t="shared" si="7"/>
        <v>0</v>
      </c>
      <c r="K33" s="26">
        <f t="shared" si="7"/>
        <v>0</v>
      </c>
      <c r="L33" s="10" t="e">
        <f>SUM(K33/E33)</f>
        <v>#DIV/0!</v>
      </c>
      <c r="M33" s="31" t="e">
        <f>SUM(L33/2000)</f>
        <v>#DIV/0!</v>
      </c>
      <c r="N33" s="32" t="e">
        <f>SUM(L33/1400)</f>
        <v>#DIV/0!</v>
      </c>
    </row>
    <row r="34" spans="1:14" x14ac:dyDescent="0.35">
      <c r="A34" s="16" t="s">
        <v>36</v>
      </c>
    </row>
  </sheetData>
  <mergeCells count="3">
    <mergeCell ref="M19:N32"/>
    <mergeCell ref="A19:A33"/>
    <mergeCell ref="A15:N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Cardiac Cath 5N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 Pitt</dc:creator>
  <cp:lastModifiedBy>Thomas P. Pitt</cp:lastModifiedBy>
  <dcterms:created xsi:type="dcterms:W3CDTF">2022-09-19T13:35:45Z</dcterms:created>
  <dcterms:modified xsi:type="dcterms:W3CDTF">2022-12-12T18:58:01Z</dcterms:modified>
</cp:coreProperties>
</file>